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C\FINANCES\FIC_COM_2022\"/>
    </mc:Choice>
  </mc:AlternateContent>
  <bookViews>
    <workbookView xWindow="360" yWindow="30" windowWidth="12900" windowHeight="12240"/>
  </bookViews>
  <sheets>
    <sheet name="Couv" sheetId="44" r:id="rId1"/>
    <sheet name="Index" sheetId="36" r:id="rId2"/>
    <sheet name="T 1.1" sheetId="2" r:id="rId3"/>
    <sheet name="T 1.2" sheetId="1" r:id="rId4"/>
    <sheet name="T 1.3" sheetId="3" r:id="rId5"/>
    <sheet name="T 1.4" sheetId="37" r:id="rId6"/>
    <sheet name="T 1.5" sheetId="38" r:id="rId7"/>
    <sheet name="T 2.1" sheetId="7" r:id="rId8"/>
    <sheet name="T 2.2" sheetId="8" r:id="rId9"/>
    <sheet name="T 2.3" sheetId="10" r:id="rId10"/>
    <sheet name="T 3" sheetId="12" r:id="rId11"/>
    <sheet name="T 4.1" sheetId="14" r:id="rId12"/>
    <sheet name="T 4.2" sheetId="15" r:id="rId13"/>
    <sheet name="T 4.3" sheetId="16" r:id="rId14"/>
    <sheet name="T 4.4" sheetId="34" r:id="rId15"/>
    <sheet name="T 4.5" sheetId="35" r:id="rId16"/>
    <sheet name="T 4.6" sheetId="18" r:id="rId17"/>
    <sheet name="T 4.7" sheetId="20" r:id="rId18"/>
    <sheet name="T 4.8" sheetId="23" r:id="rId19"/>
    <sheet name="T 4.9" sheetId="43" r:id="rId20"/>
    <sheet name="T 4.10" sheetId="42" r:id="rId21"/>
    <sheet name="T 5.1" sheetId="25" r:id="rId22"/>
    <sheet name="T 5.2" sheetId="26" r:id="rId23"/>
    <sheet name="T 5.3" sheetId="27" r:id="rId24"/>
    <sheet name="T 5.4" sheetId="28" r:id="rId25"/>
    <sheet name="T 5.5" sheetId="29" r:id="rId26"/>
    <sheet name="T 5.6" sheetId="39" r:id="rId27"/>
    <sheet name="T 6.1" sheetId="47" r:id="rId28"/>
    <sheet name="T 6.2" sheetId="46" r:id="rId29"/>
    <sheet name="T 6.3" sheetId="45" r:id="rId30"/>
    <sheet name="Annexe 1" sheetId="32" r:id="rId31"/>
    <sheet name="Annexe 2" sheetId="40" r:id="rId32"/>
    <sheet name="Annexe 3" sheetId="41" r:id="rId33"/>
  </sheets>
  <definedNames>
    <definedName name="_xlnm.Print_Area" localSheetId="30">'Annexe 1'!$A$1:$I$64</definedName>
    <definedName name="_xlnm.Print_Area" localSheetId="0">Couv!$A$1:$A$108</definedName>
    <definedName name="_xlnm.Print_Area" localSheetId="1">Index!$A$1:$G$44</definedName>
    <definedName name="_xlnm.Print_Area" localSheetId="2">'T 1.1'!$A$1:$J$30</definedName>
    <definedName name="_xlnm.Print_Area" localSheetId="3">'T 1.2'!$A$1:$O$96</definedName>
    <definedName name="_xlnm.Print_Area" localSheetId="4">'T 1.3'!$A$1:$O$57</definedName>
    <definedName name="_xlnm.Print_Area" localSheetId="5">'T 1.4'!$A$1:$O$85</definedName>
    <definedName name="_xlnm.Print_Area" localSheetId="6">'T 1.5'!$A$1:$O$76</definedName>
    <definedName name="_xlnm.Print_Area" localSheetId="7">'T 2.1'!$A$1:$O$123</definedName>
    <definedName name="_xlnm.Print_Area" localSheetId="8">'T 2.2'!$A$1:$O$86</definedName>
    <definedName name="_xlnm.Print_Area" localSheetId="9">'T 2.3'!$A$1:$O$96</definedName>
    <definedName name="_xlnm.Print_Area" localSheetId="10">'T 3'!$A$1:$O$206,'T 3'!$A$208:$O$230</definedName>
    <definedName name="_xlnm.Print_Area" localSheetId="11">'T 4.1'!$A$1:$P$183</definedName>
    <definedName name="_xlnm.Print_Area" localSheetId="20">'T 4.10'!$A$1:$P$181</definedName>
    <definedName name="_xlnm.Print_Area" localSheetId="12">'T 4.2'!$A$1:$P$182</definedName>
    <definedName name="_xlnm.Print_Area" localSheetId="13">'T 4.3'!$A$1:$P$182</definedName>
    <definedName name="_xlnm.Print_Area" localSheetId="14">'T 4.4'!$A$1:$P$183</definedName>
    <definedName name="_xlnm.Print_Area" localSheetId="15">'T 4.5'!$A$1:$P$181</definedName>
    <definedName name="_xlnm.Print_Area" localSheetId="16">'T 4.6'!$A$1:$P$163</definedName>
    <definedName name="_xlnm.Print_Area" localSheetId="17">'T 4.7'!$A$1:$P$159,'T 4.7'!$A$161:$P$164</definedName>
    <definedName name="_xlnm.Print_Area" localSheetId="18">'T 4.8'!$A$1:$P$167</definedName>
    <definedName name="_xlnm.Print_Area" localSheetId="19">'T 4.9'!$A$1:$P$163</definedName>
    <definedName name="_xlnm.Print_Area" localSheetId="21">'T 5.1'!$A$1:$BL$49</definedName>
    <definedName name="_xlnm.Print_Area" localSheetId="22">'T 5.2'!$A$1:$AV$50,'T 5.2'!$AX$4:$BL$50,'T 5.2'!$BN$4:$CB$50,'T 5.2'!$CE$4:$DI$50</definedName>
    <definedName name="_xlnm.Print_Area" localSheetId="23">'T 5.3'!$A$1:$DX$50</definedName>
    <definedName name="_xlnm.Print_Area" localSheetId="24">'T 5.4'!$A$1:$DJ$50</definedName>
    <definedName name="_xlnm.Print_Area" localSheetId="25">'T 5.5'!$A$1:$CD$50</definedName>
    <definedName name="_xlnm.Print_Area" localSheetId="26">'T 5.6'!$A$1:$CR$50</definedName>
    <definedName name="_xlnm.Print_Area" localSheetId="27">'T 6.1'!$A$1:$J$73,'T 6.1'!$A$75:$J$144,'T 6.1'!$A$147:$J$218</definedName>
    <definedName name="_xlnm.Print_Area" localSheetId="28">'T 6.2'!$A$1:$J$218</definedName>
    <definedName name="_xlnm.Print_Area" localSheetId="29">'T 6.3'!$A$1:$J$223</definedName>
  </definedNames>
  <calcPr calcId="152511"/>
</workbook>
</file>

<file path=xl/calcChain.xml><?xml version="1.0" encoding="utf-8"?>
<calcChain xmlns="http://schemas.openxmlformats.org/spreadsheetml/2006/main">
  <c r="G12" i="2" l="1"/>
  <c r="H12" i="2"/>
  <c r="I12" i="2"/>
  <c r="J12" i="2" l="1"/>
  <c r="J217" i="45"/>
  <c r="I217" i="45"/>
  <c r="H217" i="45"/>
  <c r="G217" i="45"/>
  <c r="F217" i="45"/>
  <c r="E217" i="45"/>
  <c r="D217" i="45"/>
  <c r="C217" i="45"/>
  <c r="B217" i="45"/>
  <c r="J216" i="45"/>
  <c r="I216" i="45"/>
  <c r="H216" i="45"/>
  <c r="G216" i="45"/>
  <c r="F216" i="45"/>
  <c r="E216" i="45"/>
  <c r="D216" i="45"/>
  <c r="C216" i="45"/>
  <c r="B216" i="45"/>
  <c r="J215" i="45"/>
  <c r="I215" i="45"/>
  <c r="H215" i="45"/>
  <c r="G215" i="45"/>
  <c r="F215" i="45"/>
  <c r="E215" i="45"/>
  <c r="D215" i="45"/>
  <c r="C215" i="45"/>
  <c r="B215" i="45"/>
  <c r="J214" i="45"/>
  <c r="I214" i="45"/>
  <c r="H214" i="45"/>
  <c r="G214" i="45"/>
  <c r="F214" i="45"/>
  <c r="E214" i="45"/>
  <c r="D214" i="45"/>
  <c r="C214" i="45"/>
  <c r="B214" i="45"/>
  <c r="J213" i="45"/>
  <c r="I213" i="45"/>
  <c r="H213" i="45"/>
  <c r="G213" i="45"/>
  <c r="F213" i="45"/>
  <c r="E213" i="45"/>
  <c r="D213" i="45"/>
  <c r="C213" i="45"/>
  <c r="B213" i="45"/>
  <c r="J212" i="45"/>
  <c r="I212" i="45"/>
  <c r="H212" i="45"/>
  <c r="G212" i="45"/>
  <c r="F212" i="45"/>
  <c r="E212" i="45"/>
  <c r="D212" i="45"/>
  <c r="C212" i="45"/>
  <c r="B212" i="45"/>
  <c r="J211" i="45"/>
  <c r="I211" i="45"/>
  <c r="H211" i="45"/>
  <c r="G211" i="45"/>
  <c r="F211" i="45"/>
  <c r="E211" i="45"/>
  <c r="D211" i="45"/>
  <c r="C211" i="45"/>
  <c r="B211" i="45"/>
  <c r="J210" i="45"/>
  <c r="I210" i="45"/>
  <c r="H210" i="45"/>
  <c r="G210" i="45"/>
  <c r="F210" i="45"/>
  <c r="E210" i="45"/>
  <c r="D210" i="45"/>
  <c r="C210" i="45"/>
  <c r="B210" i="45"/>
  <c r="J209" i="45"/>
  <c r="I209" i="45"/>
  <c r="H209" i="45"/>
  <c r="G209" i="45"/>
  <c r="F209" i="45"/>
  <c r="E209" i="45"/>
  <c r="D209" i="45"/>
  <c r="C209" i="45"/>
  <c r="B209" i="45"/>
  <c r="J208" i="45"/>
  <c r="I208" i="45"/>
  <c r="H208" i="45"/>
  <c r="G208" i="45"/>
  <c r="F208" i="45"/>
  <c r="E208" i="45"/>
  <c r="D208" i="45"/>
  <c r="C208" i="45"/>
  <c r="B208" i="45"/>
  <c r="J207" i="45"/>
  <c r="I207" i="45"/>
  <c r="H207" i="45"/>
  <c r="G207" i="45"/>
  <c r="F207" i="45"/>
  <c r="E207" i="45"/>
  <c r="D207" i="45"/>
  <c r="C207" i="45"/>
  <c r="B207" i="45"/>
  <c r="J206" i="45"/>
  <c r="I206" i="45"/>
  <c r="H206" i="45"/>
  <c r="G206" i="45"/>
  <c r="F206" i="45"/>
  <c r="E206" i="45"/>
  <c r="D206" i="45"/>
  <c r="C206" i="45"/>
  <c r="B206" i="45"/>
  <c r="J205" i="45"/>
  <c r="I205" i="45"/>
  <c r="H205" i="45"/>
  <c r="G205" i="45"/>
  <c r="F205" i="45"/>
  <c r="E205" i="45"/>
  <c r="D205" i="45"/>
  <c r="C205" i="45"/>
  <c r="B205" i="45"/>
  <c r="J204" i="45"/>
  <c r="I204" i="45"/>
  <c r="H204" i="45"/>
  <c r="G204" i="45"/>
  <c r="F204" i="45"/>
  <c r="E204" i="45"/>
  <c r="D204" i="45"/>
  <c r="C204" i="45"/>
  <c r="B204" i="45"/>
  <c r="J203" i="45"/>
  <c r="I203" i="45"/>
  <c r="H203" i="45"/>
  <c r="G203" i="45"/>
  <c r="F203" i="45"/>
  <c r="E203" i="45"/>
  <c r="D203" i="45"/>
  <c r="C203" i="45"/>
  <c r="B203" i="45"/>
  <c r="J202" i="45"/>
  <c r="I202" i="45"/>
  <c r="H202" i="45"/>
  <c r="G202" i="45"/>
  <c r="F202" i="45"/>
  <c r="E202" i="45"/>
  <c r="D202" i="45"/>
  <c r="C202" i="45"/>
  <c r="B202" i="45"/>
  <c r="J201" i="45"/>
  <c r="I201" i="45"/>
  <c r="H201" i="45"/>
  <c r="G201" i="45"/>
  <c r="F201" i="45"/>
  <c r="E201" i="45"/>
  <c r="D201" i="45"/>
  <c r="C201" i="45"/>
  <c r="B201" i="45"/>
  <c r="J200" i="45"/>
  <c r="I200" i="45"/>
  <c r="H200" i="45"/>
  <c r="G200" i="45"/>
  <c r="F200" i="45"/>
  <c r="E200" i="45"/>
  <c r="D200" i="45"/>
  <c r="C200" i="45"/>
  <c r="B200" i="45"/>
  <c r="J199" i="45"/>
  <c r="I199" i="45"/>
  <c r="H199" i="45"/>
  <c r="G199" i="45"/>
  <c r="F199" i="45"/>
  <c r="E199" i="45"/>
  <c r="D199" i="45"/>
  <c r="C199" i="45"/>
  <c r="B199" i="45"/>
  <c r="J198" i="45"/>
  <c r="I198" i="45"/>
  <c r="H198" i="45"/>
  <c r="G198" i="45"/>
  <c r="F198" i="45"/>
  <c r="E198" i="45"/>
  <c r="D198" i="45"/>
  <c r="C198" i="45"/>
  <c r="B198" i="45"/>
  <c r="J197" i="45"/>
  <c r="I197" i="45"/>
  <c r="H197" i="45"/>
  <c r="G197" i="45"/>
  <c r="F197" i="45"/>
  <c r="E197" i="45"/>
  <c r="D197" i="45"/>
  <c r="C197" i="45"/>
  <c r="B197" i="45"/>
  <c r="J196" i="45"/>
  <c r="I196" i="45"/>
  <c r="H196" i="45"/>
  <c r="G196" i="45"/>
  <c r="F196" i="45"/>
  <c r="E196" i="45"/>
  <c r="D196" i="45"/>
  <c r="C196" i="45"/>
  <c r="B196" i="45"/>
  <c r="J195" i="45"/>
  <c r="I195" i="45"/>
  <c r="H195" i="45"/>
  <c r="G195" i="45"/>
  <c r="F195" i="45"/>
  <c r="E195" i="45"/>
  <c r="D195" i="45"/>
  <c r="C195" i="45"/>
  <c r="B195" i="45"/>
  <c r="J194" i="45"/>
  <c r="I194" i="45"/>
  <c r="H194" i="45"/>
  <c r="G194" i="45"/>
  <c r="F194" i="45"/>
  <c r="E194" i="45"/>
  <c r="D194" i="45"/>
  <c r="C194" i="45"/>
  <c r="B194" i="45"/>
  <c r="J193" i="45"/>
  <c r="I193" i="45"/>
  <c r="H193" i="45"/>
  <c r="G193" i="45"/>
  <c r="F193" i="45"/>
  <c r="E193" i="45"/>
  <c r="D193" i="45"/>
  <c r="C193" i="45"/>
  <c r="B193" i="45"/>
  <c r="J192" i="45"/>
  <c r="I192" i="45"/>
  <c r="H192" i="45"/>
  <c r="G192" i="45"/>
  <c r="F192" i="45"/>
  <c r="E192" i="45"/>
  <c r="D192" i="45"/>
  <c r="C192" i="45"/>
  <c r="B192" i="45"/>
  <c r="J191" i="45"/>
  <c r="I191" i="45"/>
  <c r="H191" i="45"/>
  <c r="G191" i="45"/>
  <c r="F191" i="45"/>
  <c r="E191" i="45"/>
  <c r="D191" i="45"/>
  <c r="C191" i="45"/>
  <c r="B191" i="45"/>
  <c r="J190" i="45"/>
  <c r="I190" i="45"/>
  <c r="H190" i="45"/>
  <c r="G190" i="45"/>
  <c r="F190" i="45"/>
  <c r="E190" i="45"/>
  <c r="D190" i="45"/>
  <c r="C190" i="45"/>
  <c r="B190" i="45"/>
  <c r="J189" i="45"/>
  <c r="I189" i="45"/>
  <c r="H189" i="45"/>
  <c r="G189" i="45"/>
  <c r="F189" i="45"/>
  <c r="E189" i="45"/>
  <c r="D189" i="45"/>
  <c r="C189" i="45"/>
  <c r="B189" i="45"/>
  <c r="J188" i="45"/>
  <c r="I188" i="45"/>
  <c r="H188" i="45"/>
  <c r="G188" i="45"/>
  <c r="F188" i="45"/>
  <c r="E188" i="45"/>
  <c r="D188" i="45"/>
  <c r="C188" i="45"/>
  <c r="B188" i="45"/>
  <c r="J187" i="45"/>
  <c r="I187" i="45"/>
  <c r="H187" i="45"/>
  <c r="G187" i="45"/>
  <c r="F187" i="45"/>
  <c r="E187" i="45"/>
  <c r="D187" i="45"/>
  <c r="C187" i="45"/>
  <c r="B187" i="45"/>
  <c r="J186" i="45"/>
  <c r="I186" i="45"/>
  <c r="H186" i="45"/>
  <c r="G186" i="45"/>
  <c r="F186" i="45"/>
  <c r="E186" i="45"/>
  <c r="D186" i="45"/>
  <c r="C186" i="45"/>
  <c r="B186" i="45"/>
  <c r="J185" i="45"/>
  <c r="I185" i="45"/>
  <c r="H185" i="45"/>
  <c r="G185" i="45"/>
  <c r="F185" i="45"/>
  <c r="E185" i="45"/>
  <c r="D185" i="45"/>
  <c r="C185" i="45"/>
  <c r="B185" i="45"/>
  <c r="J184" i="45"/>
  <c r="I184" i="45"/>
  <c r="H184" i="45"/>
  <c r="G184" i="45"/>
  <c r="F184" i="45"/>
  <c r="E184" i="45"/>
  <c r="D184" i="45"/>
  <c r="C184" i="45"/>
  <c r="B184" i="45"/>
  <c r="J183" i="45"/>
  <c r="I183" i="45"/>
  <c r="H183" i="45"/>
  <c r="G183" i="45"/>
  <c r="F183" i="45"/>
  <c r="E183" i="45"/>
  <c r="D183" i="45"/>
  <c r="C183" i="45"/>
  <c r="B183" i="45"/>
  <c r="J182" i="45"/>
  <c r="I182" i="45"/>
  <c r="H182" i="45"/>
  <c r="G182" i="45"/>
  <c r="F182" i="45"/>
  <c r="E182" i="45"/>
  <c r="D182" i="45"/>
  <c r="C182" i="45"/>
  <c r="B182" i="45"/>
  <c r="J181" i="45"/>
  <c r="I181" i="45"/>
  <c r="H181" i="45"/>
  <c r="G181" i="45"/>
  <c r="F181" i="45"/>
  <c r="E181" i="45"/>
  <c r="D181" i="45"/>
  <c r="C181" i="45"/>
  <c r="B181" i="45"/>
  <c r="J180" i="45"/>
  <c r="I180" i="45"/>
  <c r="H180" i="45"/>
  <c r="G180" i="45"/>
  <c r="F180" i="45"/>
  <c r="E180" i="45"/>
  <c r="D180" i="45"/>
  <c r="C180" i="45"/>
  <c r="B180" i="45"/>
  <c r="J179" i="45"/>
  <c r="I179" i="45"/>
  <c r="H179" i="45"/>
  <c r="G179" i="45"/>
  <c r="F179" i="45"/>
  <c r="E179" i="45"/>
  <c r="D179" i="45"/>
  <c r="C179" i="45"/>
  <c r="B179" i="45"/>
  <c r="J178" i="45"/>
  <c r="I178" i="45"/>
  <c r="H178" i="45"/>
  <c r="G178" i="45"/>
  <c r="F178" i="45"/>
  <c r="E178" i="45"/>
  <c r="D178" i="45"/>
  <c r="C178" i="45"/>
  <c r="B178" i="45"/>
  <c r="J177" i="45"/>
  <c r="I177" i="45"/>
  <c r="H177" i="45"/>
  <c r="G177" i="45"/>
  <c r="F177" i="45"/>
  <c r="E177" i="45"/>
  <c r="D177" i="45"/>
  <c r="C177" i="45"/>
  <c r="B177" i="45"/>
  <c r="J176" i="45"/>
  <c r="I176" i="45"/>
  <c r="H176" i="45"/>
  <c r="G176" i="45"/>
  <c r="F176" i="45"/>
  <c r="E176" i="45"/>
  <c r="D176" i="45"/>
  <c r="C176" i="45"/>
  <c r="B176" i="45"/>
  <c r="J175" i="45"/>
  <c r="I175" i="45"/>
  <c r="H175" i="45"/>
  <c r="G175" i="45"/>
  <c r="F175" i="45"/>
  <c r="E175" i="45"/>
  <c r="D175" i="45"/>
  <c r="C175" i="45"/>
  <c r="B175" i="45"/>
  <c r="J174" i="45"/>
  <c r="I174" i="45"/>
  <c r="H174" i="45"/>
  <c r="G174" i="45"/>
  <c r="F174" i="45"/>
  <c r="E174" i="45"/>
  <c r="D174" i="45"/>
  <c r="C174" i="45"/>
  <c r="B174" i="45"/>
  <c r="J173" i="45"/>
  <c r="I173" i="45"/>
  <c r="H173" i="45"/>
  <c r="G173" i="45"/>
  <c r="F173" i="45"/>
  <c r="E173" i="45"/>
  <c r="D173" i="45"/>
  <c r="C173" i="45"/>
  <c r="B173" i="45"/>
  <c r="J172" i="45"/>
  <c r="I172" i="45"/>
  <c r="H172" i="45"/>
  <c r="G172" i="45"/>
  <c r="F172" i="45"/>
  <c r="E172" i="45"/>
  <c r="D172" i="45"/>
  <c r="C172" i="45"/>
  <c r="B172" i="45"/>
  <c r="J171" i="45"/>
  <c r="I171" i="45"/>
  <c r="H171" i="45"/>
  <c r="G171" i="45"/>
  <c r="F171" i="45"/>
  <c r="E171" i="45"/>
  <c r="D171" i="45"/>
  <c r="C171" i="45"/>
  <c r="B171" i="45"/>
  <c r="J170" i="45"/>
  <c r="I170" i="45"/>
  <c r="H170" i="45"/>
  <c r="G170" i="45"/>
  <c r="F170" i="45"/>
  <c r="E170" i="45"/>
  <c r="D170" i="45"/>
  <c r="C170" i="45"/>
  <c r="B170" i="45"/>
  <c r="J169" i="45"/>
  <c r="I169" i="45"/>
  <c r="H169" i="45"/>
  <c r="G169" i="45"/>
  <c r="F169" i="45"/>
  <c r="E169" i="45"/>
  <c r="D169" i="45"/>
  <c r="C169" i="45"/>
  <c r="B169" i="45"/>
  <c r="J168" i="45"/>
  <c r="I168" i="45"/>
  <c r="H168" i="45"/>
  <c r="G168" i="45"/>
  <c r="F168" i="45"/>
  <c r="E168" i="45"/>
  <c r="D168" i="45"/>
  <c r="C168" i="45"/>
  <c r="B168" i="45"/>
  <c r="J167" i="45"/>
  <c r="I167" i="45"/>
  <c r="H167" i="45"/>
  <c r="G167" i="45"/>
  <c r="F167" i="45"/>
  <c r="E167" i="45"/>
  <c r="D167" i="45"/>
  <c r="C167" i="45"/>
  <c r="B167" i="45"/>
  <c r="J166" i="45"/>
  <c r="I166" i="45"/>
  <c r="H166" i="45"/>
  <c r="G166" i="45"/>
  <c r="F166" i="45"/>
  <c r="E166" i="45"/>
  <c r="D166" i="45"/>
  <c r="C166" i="45"/>
  <c r="B166" i="45"/>
  <c r="J165" i="45"/>
  <c r="I165" i="45"/>
  <c r="H165" i="45"/>
  <c r="G165" i="45"/>
  <c r="F165" i="45"/>
  <c r="E165" i="45"/>
  <c r="D165" i="45"/>
  <c r="C165" i="45"/>
  <c r="B165" i="45"/>
  <c r="J164" i="45"/>
  <c r="I164" i="45"/>
  <c r="H164" i="45"/>
  <c r="G164" i="45"/>
  <c r="F164" i="45"/>
  <c r="E164" i="45"/>
  <c r="D164" i="45"/>
  <c r="C164" i="45"/>
  <c r="B164" i="45"/>
  <c r="J163" i="45"/>
  <c r="I163" i="45"/>
  <c r="H163" i="45"/>
  <c r="G163" i="45"/>
  <c r="F163" i="45"/>
  <c r="E163" i="45"/>
  <c r="D163" i="45"/>
  <c r="C163" i="45"/>
  <c r="B163" i="45"/>
  <c r="J162" i="45"/>
  <c r="I162" i="45"/>
  <c r="H162" i="45"/>
  <c r="G162" i="45"/>
  <c r="F162" i="45"/>
  <c r="E162" i="45"/>
  <c r="D162" i="45"/>
  <c r="C162" i="45"/>
  <c r="B162" i="45"/>
  <c r="J161" i="45"/>
  <c r="I161" i="45"/>
  <c r="H161" i="45"/>
  <c r="G161" i="45"/>
  <c r="F161" i="45"/>
  <c r="E161" i="45"/>
  <c r="D161" i="45"/>
  <c r="C161" i="45"/>
  <c r="B161" i="45"/>
  <c r="J160" i="45"/>
  <c r="I160" i="45"/>
  <c r="H160" i="45"/>
  <c r="G160" i="45"/>
  <c r="F160" i="45"/>
  <c r="E160" i="45"/>
  <c r="D160" i="45"/>
  <c r="C160" i="45"/>
  <c r="B160" i="45"/>
  <c r="J159" i="45"/>
  <c r="I159" i="45"/>
  <c r="H159" i="45"/>
  <c r="G159" i="45"/>
  <c r="F159" i="45"/>
  <c r="E159" i="45"/>
  <c r="D159" i="45"/>
  <c r="C159" i="45"/>
  <c r="B159" i="45"/>
  <c r="J158" i="45"/>
  <c r="I158" i="45"/>
  <c r="H158" i="45"/>
  <c r="G158" i="45"/>
  <c r="F158" i="45"/>
  <c r="E158" i="45"/>
  <c r="D158" i="45"/>
  <c r="C158" i="45"/>
  <c r="B158" i="45"/>
  <c r="J157" i="45"/>
  <c r="I157" i="45"/>
  <c r="H157" i="45"/>
  <c r="G157" i="45"/>
  <c r="F157" i="45"/>
  <c r="E157" i="45"/>
  <c r="D157" i="45"/>
  <c r="C157" i="45"/>
  <c r="B157" i="45"/>
  <c r="J156" i="45"/>
  <c r="I156" i="45"/>
  <c r="H156" i="45"/>
  <c r="G156" i="45"/>
  <c r="F156" i="45"/>
  <c r="E156" i="45"/>
  <c r="D156" i="45"/>
  <c r="C156" i="45"/>
  <c r="B156" i="45"/>
  <c r="G70" i="45"/>
  <c r="F70" i="45"/>
  <c r="E70" i="45"/>
  <c r="D70" i="45"/>
  <c r="C70" i="45"/>
  <c r="B70" i="45"/>
  <c r="G69" i="45"/>
  <c r="G143" i="45" s="1"/>
  <c r="F69" i="45"/>
  <c r="E69" i="45"/>
  <c r="D69" i="45"/>
  <c r="C69" i="45"/>
  <c r="B69" i="45"/>
  <c r="G68" i="45"/>
  <c r="F68" i="45"/>
  <c r="E68" i="45"/>
  <c r="D68" i="45"/>
  <c r="C68" i="45"/>
  <c r="B68" i="45"/>
  <c r="G67" i="45"/>
  <c r="F67" i="45"/>
  <c r="E67" i="45"/>
  <c r="D67" i="45"/>
  <c r="C67" i="45"/>
  <c r="B67" i="45"/>
  <c r="G66" i="45"/>
  <c r="F66" i="45"/>
  <c r="E66" i="45"/>
  <c r="D66" i="45"/>
  <c r="C66" i="45"/>
  <c r="B66" i="45"/>
  <c r="G65" i="45"/>
  <c r="G139" i="45" s="1"/>
  <c r="F65" i="45"/>
  <c r="E65" i="45"/>
  <c r="D65" i="45"/>
  <c r="C65" i="45"/>
  <c r="B65" i="45"/>
  <c r="G64" i="45"/>
  <c r="F64" i="45"/>
  <c r="E64" i="45"/>
  <c r="D64" i="45"/>
  <c r="C64" i="45"/>
  <c r="B64" i="45"/>
  <c r="G63" i="45"/>
  <c r="F63" i="45"/>
  <c r="E63" i="45"/>
  <c r="D63" i="45"/>
  <c r="C63" i="45"/>
  <c r="B63" i="45"/>
  <c r="G62" i="45"/>
  <c r="F62" i="45"/>
  <c r="E62" i="45"/>
  <c r="D62" i="45"/>
  <c r="C62" i="45"/>
  <c r="B62" i="45"/>
  <c r="G61" i="45"/>
  <c r="G135" i="45" s="1"/>
  <c r="F61" i="45"/>
  <c r="E61" i="45"/>
  <c r="E135" i="45" s="1"/>
  <c r="D61" i="45"/>
  <c r="D135" i="45" s="1"/>
  <c r="C61" i="45"/>
  <c r="C135" i="45" s="1"/>
  <c r="B61" i="45"/>
  <c r="B135" i="45" s="1"/>
  <c r="G60" i="45"/>
  <c r="F60" i="45"/>
  <c r="E60" i="45"/>
  <c r="D60" i="45"/>
  <c r="C60" i="45"/>
  <c r="B60" i="45"/>
  <c r="G59" i="45"/>
  <c r="F59" i="45"/>
  <c r="E59" i="45"/>
  <c r="D59" i="45"/>
  <c r="C59" i="45"/>
  <c r="B59" i="45"/>
  <c r="G58" i="45"/>
  <c r="F58" i="45"/>
  <c r="E58" i="45"/>
  <c r="D58" i="45"/>
  <c r="C58" i="45"/>
  <c r="B58" i="45"/>
  <c r="G57" i="45"/>
  <c r="G131" i="45" s="1"/>
  <c r="F57" i="45"/>
  <c r="F131" i="45" s="1"/>
  <c r="E57" i="45"/>
  <c r="E131" i="45" s="1"/>
  <c r="D57" i="45"/>
  <c r="D131" i="45" s="1"/>
  <c r="C57" i="45"/>
  <c r="B57" i="45"/>
  <c r="B131" i="45" s="1"/>
  <c r="G56" i="45"/>
  <c r="F56" i="45"/>
  <c r="E56" i="45"/>
  <c r="D56" i="45"/>
  <c r="C56" i="45"/>
  <c r="B56" i="45"/>
  <c r="G55" i="45"/>
  <c r="F55" i="45"/>
  <c r="E55" i="45"/>
  <c r="D55" i="45"/>
  <c r="C55" i="45"/>
  <c r="B55" i="45"/>
  <c r="G54" i="45"/>
  <c r="F54" i="45"/>
  <c r="E54" i="45"/>
  <c r="D54" i="45"/>
  <c r="C54" i="45"/>
  <c r="B54" i="45"/>
  <c r="G53" i="45"/>
  <c r="G127" i="45" s="1"/>
  <c r="F53" i="45"/>
  <c r="F127" i="45" s="1"/>
  <c r="E53" i="45"/>
  <c r="E127" i="45" s="1"/>
  <c r="D53" i="45"/>
  <c r="D127" i="45" s="1"/>
  <c r="C53" i="45"/>
  <c r="C127" i="45" s="1"/>
  <c r="B53" i="45"/>
  <c r="B127" i="45" s="1"/>
  <c r="G52" i="45"/>
  <c r="F52" i="45"/>
  <c r="E52" i="45"/>
  <c r="D52" i="45"/>
  <c r="C52" i="45"/>
  <c r="B52" i="45"/>
  <c r="G51" i="45"/>
  <c r="F51" i="45"/>
  <c r="E51" i="45"/>
  <c r="D51" i="45"/>
  <c r="C51" i="45"/>
  <c r="B51" i="45"/>
  <c r="G50" i="45"/>
  <c r="F50" i="45"/>
  <c r="E50" i="45"/>
  <c r="D50" i="45"/>
  <c r="C50" i="45"/>
  <c r="B50" i="45"/>
  <c r="G49" i="45"/>
  <c r="G123" i="45" s="1"/>
  <c r="F49" i="45"/>
  <c r="F123" i="45" s="1"/>
  <c r="E49" i="45"/>
  <c r="E123" i="45" s="1"/>
  <c r="D49" i="45"/>
  <c r="D123" i="45" s="1"/>
  <c r="C49" i="45"/>
  <c r="B49" i="45"/>
  <c r="G48" i="45"/>
  <c r="F48" i="45"/>
  <c r="E48" i="45"/>
  <c r="D48" i="45"/>
  <c r="C48" i="45"/>
  <c r="B48" i="45"/>
  <c r="G47" i="45"/>
  <c r="F47" i="45"/>
  <c r="E47" i="45"/>
  <c r="D47" i="45"/>
  <c r="C47" i="45"/>
  <c r="B47" i="45"/>
  <c r="G46" i="45"/>
  <c r="F46" i="45"/>
  <c r="E46" i="45"/>
  <c r="D46" i="45"/>
  <c r="C46" i="45"/>
  <c r="B46" i="45"/>
  <c r="G45" i="45"/>
  <c r="G119" i="45" s="1"/>
  <c r="F45" i="45"/>
  <c r="F119" i="45" s="1"/>
  <c r="E45" i="45"/>
  <c r="E119" i="45" s="1"/>
  <c r="D45" i="45"/>
  <c r="D119" i="45" s="1"/>
  <c r="C45" i="45"/>
  <c r="C119" i="45" s="1"/>
  <c r="B45" i="45"/>
  <c r="B119" i="45" s="1"/>
  <c r="G44" i="45"/>
  <c r="F44" i="45"/>
  <c r="E44" i="45"/>
  <c r="D44" i="45"/>
  <c r="C44" i="45"/>
  <c r="B44" i="45"/>
  <c r="G43" i="45"/>
  <c r="F43" i="45"/>
  <c r="E43" i="45"/>
  <c r="D43" i="45"/>
  <c r="C43" i="45"/>
  <c r="B43" i="45"/>
  <c r="G42" i="45"/>
  <c r="F42" i="45"/>
  <c r="E42" i="45"/>
  <c r="D42" i="45"/>
  <c r="C42" i="45"/>
  <c r="B42" i="45"/>
  <c r="G41" i="45"/>
  <c r="G115" i="45" s="1"/>
  <c r="F41" i="45"/>
  <c r="F115" i="45" s="1"/>
  <c r="E41" i="45"/>
  <c r="E115" i="45" s="1"/>
  <c r="D41" i="45"/>
  <c r="D115" i="45" s="1"/>
  <c r="C41" i="45"/>
  <c r="B41" i="45"/>
  <c r="G40" i="45"/>
  <c r="F40" i="45"/>
  <c r="E40" i="45"/>
  <c r="D40" i="45"/>
  <c r="C40" i="45"/>
  <c r="B40" i="45"/>
  <c r="B114" i="45" s="1"/>
  <c r="G39" i="45"/>
  <c r="F39" i="45"/>
  <c r="E39" i="45"/>
  <c r="D39" i="45"/>
  <c r="C39" i="45"/>
  <c r="B39" i="45"/>
  <c r="G38" i="45"/>
  <c r="F38" i="45"/>
  <c r="E38" i="45"/>
  <c r="D38" i="45"/>
  <c r="C38" i="45"/>
  <c r="B38" i="45"/>
  <c r="G37" i="45"/>
  <c r="G111" i="45" s="1"/>
  <c r="F37" i="45"/>
  <c r="F111" i="45" s="1"/>
  <c r="E37" i="45"/>
  <c r="E111" i="45" s="1"/>
  <c r="D37" i="45"/>
  <c r="D111" i="45" s="1"/>
  <c r="C37" i="45"/>
  <c r="C111" i="45" s="1"/>
  <c r="B37" i="45"/>
  <c r="B111" i="45" s="1"/>
  <c r="G36" i="45"/>
  <c r="F36" i="45"/>
  <c r="E36" i="45"/>
  <c r="D36" i="45"/>
  <c r="C36" i="45"/>
  <c r="B36" i="45"/>
  <c r="G35" i="45"/>
  <c r="F35" i="45"/>
  <c r="E35" i="45"/>
  <c r="D35" i="45"/>
  <c r="C35" i="45"/>
  <c r="B35" i="45"/>
  <c r="G34" i="45"/>
  <c r="F34" i="45"/>
  <c r="E34" i="45"/>
  <c r="D34" i="45"/>
  <c r="C34" i="45"/>
  <c r="B34" i="45"/>
  <c r="G33" i="45"/>
  <c r="G107" i="45" s="1"/>
  <c r="F33" i="45"/>
  <c r="F107" i="45" s="1"/>
  <c r="E33" i="45"/>
  <c r="E107" i="45" s="1"/>
  <c r="D33" i="45"/>
  <c r="D107" i="45" s="1"/>
  <c r="C33" i="45"/>
  <c r="B33" i="45"/>
  <c r="G32" i="45"/>
  <c r="F32" i="45"/>
  <c r="E32" i="45"/>
  <c r="D32" i="45"/>
  <c r="C32" i="45"/>
  <c r="B32" i="45"/>
  <c r="G31" i="45"/>
  <c r="F31" i="45"/>
  <c r="E31" i="45"/>
  <c r="D31" i="45"/>
  <c r="C31" i="45"/>
  <c r="B31" i="45"/>
  <c r="G30" i="45"/>
  <c r="F30" i="45"/>
  <c r="E30" i="45"/>
  <c r="D30" i="45"/>
  <c r="C30" i="45"/>
  <c r="B30" i="45"/>
  <c r="G29" i="45"/>
  <c r="G103" i="45" s="1"/>
  <c r="F29" i="45"/>
  <c r="F103" i="45" s="1"/>
  <c r="E29" i="45"/>
  <c r="E103" i="45" s="1"/>
  <c r="D29" i="45"/>
  <c r="D103" i="45" s="1"/>
  <c r="C29" i="45"/>
  <c r="C103" i="45" s="1"/>
  <c r="B29" i="45"/>
  <c r="B103" i="45" s="1"/>
  <c r="G28" i="45"/>
  <c r="F28" i="45"/>
  <c r="E28" i="45"/>
  <c r="D28" i="45"/>
  <c r="C28" i="45"/>
  <c r="B28" i="45"/>
  <c r="G27" i="45"/>
  <c r="G101" i="45" s="1"/>
  <c r="F27" i="45"/>
  <c r="E27" i="45"/>
  <c r="D27" i="45"/>
  <c r="C27" i="45"/>
  <c r="B27" i="45"/>
  <c r="G26" i="45"/>
  <c r="F26" i="45"/>
  <c r="E26" i="45"/>
  <c r="D26" i="45"/>
  <c r="C26" i="45"/>
  <c r="B26" i="45"/>
  <c r="G25" i="45"/>
  <c r="G99" i="45" s="1"/>
  <c r="F25" i="45"/>
  <c r="F99" i="45" s="1"/>
  <c r="E25" i="45"/>
  <c r="E99" i="45" s="1"/>
  <c r="D25" i="45"/>
  <c r="D99" i="45" s="1"/>
  <c r="C25" i="45"/>
  <c r="B25" i="45"/>
  <c r="G24" i="45"/>
  <c r="F24" i="45"/>
  <c r="E24" i="45"/>
  <c r="D24" i="45"/>
  <c r="C24" i="45"/>
  <c r="B24" i="45"/>
  <c r="G23" i="45"/>
  <c r="F23" i="45"/>
  <c r="E23" i="45"/>
  <c r="D23" i="45"/>
  <c r="C23" i="45"/>
  <c r="B23" i="45"/>
  <c r="G22" i="45"/>
  <c r="F22" i="45"/>
  <c r="E22" i="45"/>
  <c r="D22" i="45"/>
  <c r="C22" i="45"/>
  <c r="B22" i="45"/>
  <c r="G21" i="45"/>
  <c r="G95" i="45" s="1"/>
  <c r="F21" i="45"/>
  <c r="F95" i="45" s="1"/>
  <c r="E21" i="45"/>
  <c r="E95" i="45" s="1"/>
  <c r="D21" i="45"/>
  <c r="D95" i="45" s="1"/>
  <c r="C21" i="45"/>
  <c r="C95" i="45" s="1"/>
  <c r="B21" i="45"/>
  <c r="B95" i="45" s="1"/>
  <c r="G20" i="45"/>
  <c r="F20" i="45"/>
  <c r="E20" i="45"/>
  <c r="D20" i="45"/>
  <c r="C20" i="45"/>
  <c r="B20" i="45"/>
  <c r="G19" i="45"/>
  <c r="F19" i="45"/>
  <c r="E19" i="45"/>
  <c r="D19" i="45"/>
  <c r="C19" i="45"/>
  <c r="B19" i="45"/>
  <c r="G18" i="45"/>
  <c r="F18" i="45"/>
  <c r="E18" i="45"/>
  <c r="D18" i="45"/>
  <c r="C18" i="45"/>
  <c r="B18" i="45"/>
  <c r="G17" i="45"/>
  <c r="G91" i="45" s="1"/>
  <c r="F17" i="45"/>
  <c r="F91" i="45" s="1"/>
  <c r="E17" i="45"/>
  <c r="E91" i="45" s="1"/>
  <c r="D17" i="45"/>
  <c r="D91" i="45" s="1"/>
  <c r="C17" i="45"/>
  <c r="B17" i="45"/>
  <c r="G16" i="45"/>
  <c r="F16" i="45"/>
  <c r="E16" i="45"/>
  <c r="D16" i="45"/>
  <c r="C16" i="45"/>
  <c r="B16" i="45"/>
  <c r="G15" i="45"/>
  <c r="F15" i="45"/>
  <c r="E15" i="45"/>
  <c r="D15" i="45"/>
  <c r="C15" i="45"/>
  <c r="B15" i="45"/>
  <c r="G14" i="45"/>
  <c r="F14" i="45"/>
  <c r="E14" i="45"/>
  <c r="D14" i="45"/>
  <c r="C14" i="45"/>
  <c r="B14" i="45"/>
  <c r="G13" i="45"/>
  <c r="G87" i="45" s="1"/>
  <c r="F13" i="45"/>
  <c r="F87" i="45" s="1"/>
  <c r="E13" i="45"/>
  <c r="E87" i="45" s="1"/>
  <c r="D13" i="45"/>
  <c r="D87" i="45" s="1"/>
  <c r="C13" i="45"/>
  <c r="C87" i="45" s="1"/>
  <c r="B13" i="45"/>
  <c r="B87" i="45" s="1"/>
  <c r="G12" i="45"/>
  <c r="F12" i="45"/>
  <c r="E12" i="45"/>
  <c r="D12" i="45"/>
  <c r="C12" i="45"/>
  <c r="B12" i="45"/>
  <c r="G11" i="45"/>
  <c r="F11" i="45"/>
  <c r="E11" i="45"/>
  <c r="D11" i="45"/>
  <c r="C11" i="45"/>
  <c r="C85" i="45" s="1"/>
  <c r="B11" i="45"/>
  <c r="G10" i="45"/>
  <c r="F10" i="45"/>
  <c r="E10" i="45"/>
  <c r="D10" i="45"/>
  <c r="C10" i="45"/>
  <c r="B10" i="45"/>
  <c r="G9" i="45"/>
  <c r="G83" i="45" s="1"/>
  <c r="F9" i="45"/>
  <c r="F83" i="45" s="1"/>
  <c r="E9" i="45"/>
  <c r="E83" i="45" s="1"/>
  <c r="D9" i="45"/>
  <c r="C9" i="45"/>
  <c r="C83" i="45" s="1"/>
  <c r="B9" i="45"/>
  <c r="G141" i="46"/>
  <c r="F141" i="46"/>
  <c r="E141" i="46"/>
  <c r="D141" i="46"/>
  <c r="C141" i="46"/>
  <c r="B141" i="46"/>
  <c r="G140" i="46"/>
  <c r="F140" i="46"/>
  <c r="E140" i="46"/>
  <c r="D140" i="46"/>
  <c r="C140" i="46"/>
  <c r="B140" i="46"/>
  <c r="G139" i="46"/>
  <c r="F139" i="46"/>
  <c r="E139" i="46"/>
  <c r="D139" i="46"/>
  <c r="C139" i="46"/>
  <c r="B139" i="46"/>
  <c r="G138" i="46"/>
  <c r="F138" i="46"/>
  <c r="E138" i="46"/>
  <c r="D138" i="46"/>
  <c r="C138" i="46"/>
  <c r="B138" i="46"/>
  <c r="G137" i="46"/>
  <c r="F137" i="46"/>
  <c r="E137" i="46"/>
  <c r="D137" i="46"/>
  <c r="C137" i="46"/>
  <c r="B137" i="46"/>
  <c r="G136" i="46"/>
  <c r="F136" i="46"/>
  <c r="E136" i="46"/>
  <c r="D136" i="46"/>
  <c r="C136" i="46"/>
  <c r="B136" i="46"/>
  <c r="G135" i="46"/>
  <c r="F135" i="46"/>
  <c r="E135" i="46"/>
  <c r="D135" i="46"/>
  <c r="C135" i="46"/>
  <c r="B135" i="46"/>
  <c r="G134" i="46"/>
  <c r="F134" i="46"/>
  <c r="E134" i="46"/>
  <c r="D134" i="46"/>
  <c r="C134" i="46"/>
  <c r="B134" i="46"/>
  <c r="G133" i="46"/>
  <c r="F133" i="46"/>
  <c r="E133" i="46"/>
  <c r="D133" i="46"/>
  <c r="C133" i="46"/>
  <c r="B133" i="46"/>
  <c r="G132" i="46"/>
  <c r="F132" i="46"/>
  <c r="E132" i="46"/>
  <c r="D132" i="46"/>
  <c r="C132" i="46"/>
  <c r="B132" i="46"/>
  <c r="G131" i="46"/>
  <c r="F131" i="46"/>
  <c r="E131" i="46"/>
  <c r="D131" i="46"/>
  <c r="C131" i="46"/>
  <c r="B131" i="46"/>
  <c r="G130" i="46"/>
  <c r="F130" i="46"/>
  <c r="E130" i="46"/>
  <c r="D130" i="46"/>
  <c r="C130" i="46"/>
  <c r="B130" i="46"/>
  <c r="G129" i="46"/>
  <c r="F129" i="46"/>
  <c r="E129" i="46"/>
  <c r="D129" i="46"/>
  <c r="C129" i="46"/>
  <c r="B129" i="46"/>
  <c r="G128" i="46"/>
  <c r="F128" i="46"/>
  <c r="E128" i="46"/>
  <c r="D128" i="46"/>
  <c r="C128" i="46"/>
  <c r="B128" i="46"/>
  <c r="G127" i="46"/>
  <c r="F127" i="46"/>
  <c r="E127" i="46"/>
  <c r="D127" i="46"/>
  <c r="C127" i="46"/>
  <c r="B127" i="46"/>
  <c r="G126" i="46"/>
  <c r="F126" i="46"/>
  <c r="E126" i="46"/>
  <c r="D126" i="46"/>
  <c r="C126" i="46"/>
  <c r="B126" i="46"/>
  <c r="G125" i="46"/>
  <c r="F125" i="46"/>
  <c r="E125" i="46"/>
  <c r="D125" i="46"/>
  <c r="C125" i="46"/>
  <c r="B125" i="46"/>
  <c r="G124" i="46"/>
  <c r="F124" i="46"/>
  <c r="E124" i="46"/>
  <c r="D124" i="46"/>
  <c r="C124" i="46"/>
  <c r="B124" i="46"/>
  <c r="G123" i="46"/>
  <c r="F123" i="46"/>
  <c r="E123" i="46"/>
  <c r="D123" i="46"/>
  <c r="C123" i="46"/>
  <c r="B123" i="46"/>
  <c r="G122" i="46"/>
  <c r="F122" i="46"/>
  <c r="E122" i="46"/>
  <c r="D122" i="46"/>
  <c r="C122" i="46"/>
  <c r="B122" i="46"/>
  <c r="G121" i="46"/>
  <c r="F121" i="46"/>
  <c r="E121" i="46"/>
  <c r="D121" i="46"/>
  <c r="C121" i="46"/>
  <c r="B121" i="46"/>
  <c r="G120" i="46"/>
  <c r="F120" i="46"/>
  <c r="E120" i="46"/>
  <c r="D120" i="46"/>
  <c r="C120" i="46"/>
  <c r="B120" i="46"/>
  <c r="G119" i="46"/>
  <c r="F119" i="46"/>
  <c r="E119" i="46"/>
  <c r="D119" i="46"/>
  <c r="C119" i="46"/>
  <c r="B119" i="46"/>
  <c r="G118" i="46"/>
  <c r="F118" i="46"/>
  <c r="E118" i="46"/>
  <c r="D118" i="46"/>
  <c r="C118" i="46"/>
  <c r="B118" i="46"/>
  <c r="G117" i="46"/>
  <c r="F117" i="46"/>
  <c r="E117" i="46"/>
  <c r="D117" i="46"/>
  <c r="C117" i="46"/>
  <c r="B117" i="46"/>
  <c r="G116" i="46"/>
  <c r="F116" i="46"/>
  <c r="E116" i="46"/>
  <c r="D116" i="46"/>
  <c r="C116" i="46"/>
  <c r="B116" i="46"/>
  <c r="G115" i="46"/>
  <c r="F115" i="46"/>
  <c r="E115" i="46"/>
  <c r="D115" i="46"/>
  <c r="C115" i="46"/>
  <c r="B115" i="46"/>
  <c r="G114" i="46"/>
  <c r="F114" i="46"/>
  <c r="E114" i="46"/>
  <c r="D114" i="46"/>
  <c r="C114" i="46"/>
  <c r="B114" i="46"/>
  <c r="G113" i="46"/>
  <c r="F113" i="46"/>
  <c r="E113" i="46"/>
  <c r="D113" i="46"/>
  <c r="C113" i="46"/>
  <c r="B113" i="46"/>
  <c r="G112" i="46"/>
  <c r="F112" i="46"/>
  <c r="E112" i="46"/>
  <c r="D112" i="46"/>
  <c r="C112" i="46"/>
  <c r="B112" i="46"/>
  <c r="G111" i="46"/>
  <c r="F111" i="46"/>
  <c r="E111" i="46"/>
  <c r="D111" i="46"/>
  <c r="C111" i="46"/>
  <c r="B111" i="46"/>
  <c r="G110" i="46"/>
  <c r="F110" i="46"/>
  <c r="E110" i="46"/>
  <c r="D110" i="46"/>
  <c r="C110" i="46"/>
  <c r="B110" i="46"/>
  <c r="G109" i="46"/>
  <c r="F109" i="46"/>
  <c r="E109" i="46"/>
  <c r="D109" i="46"/>
  <c r="C109" i="46"/>
  <c r="B109" i="46"/>
  <c r="G108" i="46"/>
  <c r="F108" i="46"/>
  <c r="E108" i="46"/>
  <c r="D108" i="46"/>
  <c r="C108" i="46"/>
  <c r="B108" i="46"/>
  <c r="G107" i="46"/>
  <c r="F107" i="46"/>
  <c r="E107" i="46"/>
  <c r="D107" i="46"/>
  <c r="C107" i="46"/>
  <c r="B107" i="46"/>
  <c r="G106" i="46"/>
  <c r="F106" i="46"/>
  <c r="E106" i="46"/>
  <c r="D106" i="46"/>
  <c r="C106" i="46"/>
  <c r="B106" i="46"/>
  <c r="G105" i="46"/>
  <c r="F105" i="46"/>
  <c r="E105" i="46"/>
  <c r="D105" i="46"/>
  <c r="C105" i="46"/>
  <c r="B105" i="46"/>
  <c r="G104" i="46"/>
  <c r="F104" i="46"/>
  <c r="E104" i="46"/>
  <c r="D104" i="46"/>
  <c r="C104" i="46"/>
  <c r="B104" i="46"/>
  <c r="G103" i="46"/>
  <c r="F103" i="46"/>
  <c r="E103" i="46"/>
  <c r="D103" i="46"/>
  <c r="C103" i="46"/>
  <c r="B103" i="46"/>
  <c r="G102" i="46"/>
  <c r="F102" i="46"/>
  <c r="E102" i="46"/>
  <c r="D102" i="46"/>
  <c r="C102" i="46"/>
  <c r="B102" i="46"/>
  <c r="G101" i="46"/>
  <c r="F101" i="46"/>
  <c r="E101" i="46"/>
  <c r="D101" i="46"/>
  <c r="C101" i="46"/>
  <c r="B101" i="46"/>
  <c r="G100" i="46"/>
  <c r="F100" i="46"/>
  <c r="E100" i="46"/>
  <c r="D100" i="46"/>
  <c r="C100" i="46"/>
  <c r="B100" i="46"/>
  <c r="G99" i="46"/>
  <c r="F99" i="46"/>
  <c r="E99" i="46"/>
  <c r="D99" i="46"/>
  <c r="C99" i="46"/>
  <c r="B99" i="46"/>
  <c r="G98" i="46"/>
  <c r="F98" i="46"/>
  <c r="E98" i="46"/>
  <c r="D98" i="46"/>
  <c r="C98" i="46"/>
  <c r="B98" i="46"/>
  <c r="G97" i="46"/>
  <c r="F97" i="46"/>
  <c r="E97" i="46"/>
  <c r="D97" i="46"/>
  <c r="C97" i="46"/>
  <c r="B97" i="46"/>
  <c r="G96" i="46"/>
  <c r="F96" i="46"/>
  <c r="E96" i="46"/>
  <c r="D96" i="46"/>
  <c r="C96" i="46"/>
  <c r="B96" i="46"/>
  <c r="G95" i="46"/>
  <c r="F95" i="46"/>
  <c r="E95" i="46"/>
  <c r="D95" i="46"/>
  <c r="C95" i="46"/>
  <c r="B95" i="46"/>
  <c r="G94" i="46"/>
  <c r="F94" i="46"/>
  <c r="E94" i="46"/>
  <c r="D94" i="46"/>
  <c r="C94" i="46"/>
  <c r="B94" i="46"/>
  <c r="G93" i="46"/>
  <c r="F93" i="46"/>
  <c r="E93" i="46"/>
  <c r="D93" i="46"/>
  <c r="C93" i="46"/>
  <c r="B93" i="46"/>
  <c r="G92" i="46"/>
  <c r="F92" i="46"/>
  <c r="E92" i="46"/>
  <c r="D92" i="46"/>
  <c r="C92" i="46"/>
  <c r="B92" i="46"/>
  <c r="G91" i="46"/>
  <c r="F91" i="46"/>
  <c r="E91" i="46"/>
  <c r="D91" i="46"/>
  <c r="C91" i="46"/>
  <c r="B91" i="46"/>
  <c r="G90" i="46"/>
  <c r="F90" i="46"/>
  <c r="E90" i="46"/>
  <c r="D90" i="46"/>
  <c r="C90" i="46"/>
  <c r="B90" i="46"/>
  <c r="G89" i="46"/>
  <c r="F89" i="46"/>
  <c r="E89" i="46"/>
  <c r="D89" i="46"/>
  <c r="C89" i="46"/>
  <c r="B89" i="46"/>
  <c r="G88" i="46"/>
  <c r="F88" i="46"/>
  <c r="E88" i="46"/>
  <c r="D88" i="46"/>
  <c r="C88" i="46"/>
  <c r="B88" i="46"/>
  <c r="G87" i="46"/>
  <c r="F87" i="46"/>
  <c r="E87" i="46"/>
  <c r="D87" i="46"/>
  <c r="C87" i="46"/>
  <c r="B87" i="46"/>
  <c r="G86" i="46"/>
  <c r="F86" i="46"/>
  <c r="E86" i="46"/>
  <c r="D86" i="46"/>
  <c r="C86" i="46"/>
  <c r="B86" i="46"/>
  <c r="G85" i="46"/>
  <c r="F85" i="46"/>
  <c r="E85" i="46"/>
  <c r="D85" i="46"/>
  <c r="C85" i="46"/>
  <c r="B85" i="46"/>
  <c r="G84" i="46"/>
  <c r="F84" i="46"/>
  <c r="E84" i="46"/>
  <c r="D84" i="46"/>
  <c r="C84" i="46"/>
  <c r="B84" i="46"/>
  <c r="G83" i="46"/>
  <c r="F83" i="46"/>
  <c r="E83" i="46"/>
  <c r="D83" i="46"/>
  <c r="C83" i="46"/>
  <c r="B83" i="46"/>
  <c r="G82" i="46"/>
  <c r="F82" i="46"/>
  <c r="E82" i="46"/>
  <c r="D82" i="46"/>
  <c r="C82" i="46"/>
  <c r="B82" i="46"/>
  <c r="G81" i="46"/>
  <c r="F81" i="46"/>
  <c r="E81" i="46"/>
  <c r="D81" i="46"/>
  <c r="C81" i="46"/>
  <c r="B81" i="46"/>
  <c r="I69" i="46"/>
  <c r="I141" i="46" s="1"/>
  <c r="H69" i="46"/>
  <c r="I68" i="46"/>
  <c r="H68" i="46"/>
  <c r="I67" i="46"/>
  <c r="H67" i="46"/>
  <c r="H139" i="46" s="1"/>
  <c r="I66" i="46"/>
  <c r="I138" i="46" s="1"/>
  <c r="H66" i="46"/>
  <c r="H138" i="46" s="1"/>
  <c r="I65" i="46"/>
  <c r="I137" i="46" s="1"/>
  <c r="H65" i="46"/>
  <c r="I64" i="46"/>
  <c r="H64" i="46"/>
  <c r="I63" i="46"/>
  <c r="H63" i="46"/>
  <c r="H135" i="46" s="1"/>
  <c r="I62" i="46"/>
  <c r="I134" i="46" s="1"/>
  <c r="H62" i="46"/>
  <c r="H134" i="46" s="1"/>
  <c r="I61" i="46"/>
  <c r="I133" i="46" s="1"/>
  <c r="H61" i="46"/>
  <c r="H133" i="46" s="1"/>
  <c r="I60" i="46"/>
  <c r="H60" i="46"/>
  <c r="I59" i="46"/>
  <c r="H59" i="46"/>
  <c r="H131" i="46" s="1"/>
  <c r="I58" i="46"/>
  <c r="I130" i="46" s="1"/>
  <c r="H58" i="46"/>
  <c r="H130" i="46" s="1"/>
  <c r="I57" i="46"/>
  <c r="I129" i="46" s="1"/>
  <c r="H57" i="46"/>
  <c r="H129" i="46" s="1"/>
  <c r="I56" i="46"/>
  <c r="H56" i="46"/>
  <c r="I55" i="46"/>
  <c r="H55" i="46"/>
  <c r="H127" i="46" s="1"/>
  <c r="I54" i="46"/>
  <c r="I126" i="46" s="1"/>
  <c r="H54" i="46"/>
  <c r="I53" i="46"/>
  <c r="I125" i="46" s="1"/>
  <c r="H53" i="46"/>
  <c r="I52" i="46"/>
  <c r="H52" i="46"/>
  <c r="I51" i="46"/>
  <c r="H51" i="46"/>
  <c r="H123" i="46" s="1"/>
  <c r="I50" i="46"/>
  <c r="I122" i="46" s="1"/>
  <c r="H50" i="46"/>
  <c r="H122" i="46" s="1"/>
  <c r="I49" i="46"/>
  <c r="I121" i="46" s="1"/>
  <c r="H49" i="46"/>
  <c r="I48" i="46"/>
  <c r="H48" i="46"/>
  <c r="I47" i="46"/>
  <c r="H47" i="46"/>
  <c r="H119" i="46" s="1"/>
  <c r="I46" i="46"/>
  <c r="I118" i="46" s="1"/>
  <c r="H46" i="46"/>
  <c r="I45" i="46"/>
  <c r="I117" i="46" s="1"/>
  <c r="H45" i="46"/>
  <c r="I44" i="46"/>
  <c r="H44" i="46"/>
  <c r="I43" i="46"/>
  <c r="H43" i="46"/>
  <c r="H115" i="46" s="1"/>
  <c r="I42" i="46"/>
  <c r="I114" i="46" s="1"/>
  <c r="H42" i="46"/>
  <c r="H114" i="46" s="1"/>
  <c r="I41" i="46"/>
  <c r="I113" i="46" s="1"/>
  <c r="H41" i="46"/>
  <c r="I40" i="46"/>
  <c r="H40" i="46"/>
  <c r="I39" i="46"/>
  <c r="H39" i="46"/>
  <c r="J39" i="46" s="1"/>
  <c r="I38" i="46"/>
  <c r="I110" i="46" s="1"/>
  <c r="H38" i="46"/>
  <c r="H110" i="46" s="1"/>
  <c r="I37" i="46"/>
  <c r="I109" i="46" s="1"/>
  <c r="H37" i="46"/>
  <c r="H109" i="46" s="1"/>
  <c r="I36" i="46"/>
  <c r="H36" i="46"/>
  <c r="I35" i="46"/>
  <c r="H35" i="46"/>
  <c r="J35" i="46" s="1"/>
  <c r="I34" i="46"/>
  <c r="I106" i="46" s="1"/>
  <c r="H34" i="46"/>
  <c r="H106" i="46" s="1"/>
  <c r="I33" i="46"/>
  <c r="I105" i="46" s="1"/>
  <c r="H33" i="46"/>
  <c r="H105" i="46" s="1"/>
  <c r="I32" i="46"/>
  <c r="H32" i="46"/>
  <c r="I31" i="46"/>
  <c r="H31" i="46"/>
  <c r="J31" i="46" s="1"/>
  <c r="I30" i="46"/>
  <c r="I102" i="46" s="1"/>
  <c r="H30" i="46"/>
  <c r="H102" i="46" s="1"/>
  <c r="I29" i="46"/>
  <c r="I101" i="46" s="1"/>
  <c r="H29" i="46"/>
  <c r="H101" i="46" s="1"/>
  <c r="I28" i="46"/>
  <c r="H28" i="46"/>
  <c r="I27" i="46"/>
  <c r="H27" i="46"/>
  <c r="H99" i="46" s="1"/>
  <c r="I26" i="46"/>
  <c r="I98" i="46" s="1"/>
  <c r="H26" i="46"/>
  <c r="H98" i="46" s="1"/>
  <c r="I25" i="46"/>
  <c r="I97" i="46" s="1"/>
  <c r="H25" i="46"/>
  <c r="H97" i="46" s="1"/>
  <c r="I24" i="46"/>
  <c r="H24" i="46"/>
  <c r="I23" i="46"/>
  <c r="H23" i="46"/>
  <c r="J23" i="46" s="1"/>
  <c r="I22" i="46"/>
  <c r="I94" i="46" s="1"/>
  <c r="H22" i="46"/>
  <c r="H94" i="46" s="1"/>
  <c r="I21" i="46"/>
  <c r="I93" i="46" s="1"/>
  <c r="H21" i="46"/>
  <c r="H93" i="46" s="1"/>
  <c r="I20" i="46"/>
  <c r="H20" i="46"/>
  <c r="I19" i="46"/>
  <c r="H19" i="46"/>
  <c r="H91" i="46" s="1"/>
  <c r="I18" i="46"/>
  <c r="I90" i="46" s="1"/>
  <c r="H18" i="46"/>
  <c r="H90" i="46" s="1"/>
  <c r="I17" i="46"/>
  <c r="I89" i="46" s="1"/>
  <c r="H17" i="46"/>
  <c r="I16" i="46"/>
  <c r="H16" i="46"/>
  <c r="I15" i="46"/>
  <c r="H15" i="46"/>
  <c r="H87" i="46" s="1"/>
  <c r="I14" i="46"/>
  <c r="I86" i="46" s="1"/>
  <c r="H14" i="46"/>
  <c r="H86" i="46" s="1"/>
  <c r="I13" i="46"/>
  <c r="I85" i="46" s="1"/>
  <c r="H13" i="46"/>
  <c r="H85" i="46" s="1"/>
  <c r="I12" i="46"/>
  <c r="H12" i="46"/>
  <c r="I11" i="46"/>
  <c r="H11" i="46"/>
  <c r="J11" i="46" s="1"/>
  <c r="I10" i="46"/>
  <c r="I82" i="46" s="1"/>
  <c r="H10" i="46"/>
  <c r="H82" i="46" s="1"/>
  <c r="I9" i="46"/>
  <c r="H9" i="46"/>
  <c r="E139" i="45" l="1"/>
  <c r="I91" i="46"/>
  <c r="I99" i="46"/>
  <c r="I115" i="46"/>
  <c r="I123" i="46"/>
  <c r="I131" i="46"/>
  <c r="I139" i="46"/>
  <c r="I83" i="46"/>
  <c r="I87" i="46"/>
  <c r="I107" i="46"/>
  <c r="I88" i="46"/>
  <c r="I92" i="46"/>
  <c r="I96" i="46"/>
  <c r="I100" i="46"/>
  <c r="I104" i="46"/>
  <c r="I108" i="46"/>
  <c r="I112" i="46"/>
  <c r="I116" i="46"/>
  <c r="I120" i="46"/>
  <c r="I124" i="46"/>
  <c r="I128" i="46"/>
  <c r="I132" i="46"/>
  <c r="I136" i="46"/>
  <c r="I140" i="46"/>
  <c r="I84" i="46"/>
  <c r="J9" i="46"/>
  <c r="H88" i="46"/>
  <c r="H96" i="46"/>
  <c r="H104" i="46"/>
  <c r="H112" i="46"/>
  <c r="H120" i="46"/>
  <c r="H128" i="46"/>
  <c r="H136" i="46"/>
  <c r="B138" i="45"/>
  <c r="G84" i="45"/>
  <c r="G89" i="45"/>
  <c r="G125" i="45"/>
  <c r="G137" i="45"/>
  <c r="G93" i="45"/>
  <c r="G85" i="45"/>
  <c r="G141" i="45"/>
  <c r="C84" i="45"/>
  <c r="C88" i="45"/>
  <c r="G110" i="45"/>
  <c r="C124" i="45"/>
  <c r="G97" i="45"/>
  <c r="G105" i="45"/>
  <c r="G109" i="45"/>
  <c r="G113" i="45"/>
  <c r="G117" i="45"/>
  <c r="G121" i="45"/>
  <c r="G129" i="45"/>
  <c r="G133" i="45"/>
  <c r="G86" i="45"/>
  <c r="C92" i="45"/>
  <c r="C96" i="45"/>
  <c r="G88" i="45"/>
  <c r="G96" i="45"/>
  <c r="G104" i="45"/>
  <c r="G112" i="45"/>
  <c r="G120" i="45"/>
  <c r="G128" i="45"/>
  <c r="G136" i="45"/>
  <c r="E138" i="45"/>
  <c r="G90" i="45"/>
  <c r="G94" i="45"/>
  <c r="G98" i="45"/>
  <c r="C100" i="45"/>
  <c r="G102" i="45"/>
  <c r="C104" i="45"/>
  <c r="G106" i="45"/>
  <c r="C108" i="45"/>
  <c r="C112" i="45"/>
  <c r="G114" i="45"/>
  <c r="C116" i="45"/>
  <c r="G118" i="45"/>
  <c r="C120" i="45"/>
  <c r="G122" i="45"/>
  <c r="G126" i="45"/>
  <c r="C128" i="45"/>
  <c r="G130" i="45"/>
  <c r="C132" i="45"/>
  <c r="G134" i="45"/>
  <c r="C136" i="45"/>
  <c r="C140" i="45"/>
  <c r="F122" i="45"/>
  <c r="E120" i="45"/>
  <c r="F135" i="45"/>
  <c r="F139" i="45"/>
  <c r="G138" i="45"/>
  <c r="G142" i="45"/>
  <c r="D139" i="45"/>
  <c r="F84" i="45"/>
  <c r="F88" i="45"/>
  <c r="F92" i="45"/>
  <c r="F96" i="45"/>
  <c r="F100" i="45"/>
  <c r="F104" i="45"/>
  <c r="F108" i="45"/>
  <c r="F112" i="45"/>
  <c r="F116" i="45"/>
  <c r="F120" i="45"/>
  <c r="F124" i="45"/>
  <c r="F128" i="45"/>
  <c r="F132" i="45"/>
  <c r="F136" i="45"/>
  <c r="F140" i="45"/>
  <c r="D140" i="45"/>
  <c r="F113" i="45"/>
  <c r="B93" i="45"/>
  <c r="B125" i="45"/>
  <c r="F110" i="45"/>
  <c r="E112" i="45"/>
  <c r="F138" i="45"/>
  <c r="F129" i="45"/>
  <c r="F90" i="45"/>
  <c r="D100" i="45"/>
  <c r="D113" i="45"/>
  <c r="E108" i="45"/>
  <c r="E128" i="45"/>
  <c r="F121" i="45"/>
  <c r="E88" i="45"/>
  <c r="E96" i="45"/>
  <c r="E86" i="45"/>
  <c r="E90" i="45"/>
  <c r="E94" i="45"/>
  <c r="E102" i="45"/>
  <c r="E106" i="45"/>
  <c r="E110" i="45"/>
  <c r="E118" i="45"/>
  <c r="E126" i="45"/>
  <c r="E130" i="45"/>
  <c r="E134" i="45"/>
  <c r="E142" i="45"/>
  <c r="E114" i="45"/>
  <c r="E122" i="45"/>
  <c r="E136" i="45"/>
  <c r="E143" i="45"/>
  <c r="E89" i="45"/>
  <c r="E104" i="45"/>
  <c r="E85" i="45"/>
  <c r="E93" i="45"/>
  <c r="E97" i="45"/>
  <c r="E101" i="45"/>
  <c r="E109" i="45"/>
  <c r="E113" i="45"/>
  <c r="E117" i="45"/>
  <c r="E121" i="45"/>
  <c r="E125" i="45"/>
  <c r="E129" i="45"/>
  <c r="E133" i="45"/>
  <c r="E137" i="45"/>
  <c r="E141" i="45"/>
  <c r="E98" i="45"/>
  <c r="D84" i="45"/>
  <c r="E105" i="45"/>
  <c r="E84" i="45"/>
  <c r="E92" i="45"/>
  <c r="E100" i="45"/>
  <c r="E116" i="45"/>
  <c r="E124" i="45"/>
  <c r="E132" i="45"/>
  <c r="E140" i="45"/>
  <c r="G92" i="45"/>
  <c r="G100" i="45"/>
  <c r="G108" i="45"/>
  <c r="G116" i="45"/>
  <c r="G124" i="45"/>
  <c r="G132" i="45"/>
  <c r="G140" i="45"/>
  <c r="F94" i="45"/>
  <c r="D97" i="45"/>
  <c r="F106" i="45"/>
  <c r="F126" i="45"/>
  <c r="F142" i="45"/>
  <c r="D134" i="45"/>
  <c r="F97" i="45"/>
  <c r="D116" i="45"/>
  <c r="D126" i="45"/>
  <c r="H84" i="46"/>
  <c r="H92" i="46"/>
  <c r="H100" i="46"/>
  <c r="H108" i="46"/>
  <c r="H116" i="46"/>
  <c r="H124" i="46"/>
  <c r="H132" i="46"/>
  <c r="H140" i="46"/>
  <c r="F102" i="45"/>
  <c r="D105" i="45"/>
  <c r="F134" i="45"/>
  <c r="F143" i="45"/>
  <c r="D132" i="45"/>
  <c r="D102" i="45"/>
  <c r="F86" i="45"/>
  <c r="D89" i="45"/>
  <c r="D108" i="45"/>
  <c r="F118" i="45"/>
  <c r="D121" i="45"/>
  <c r="F130" i="45"/>
  <c r="D94" i="45"/>
  <c r="D92" i="45"/>
  <c r="F98" i="45"/>
  <c r="F105" i="45"/>
  <c r="F114" i="45"/>
  <c r="D124" i="45"/>
  <c r="F137" i="45"/>
  <c r="F85" i="45"/>
  <c r="F93" i="45"/>
  <c r="F101" i="45"/>
  <c r="F109" i="45"/>
  <c r="F117" i="45"/>
  <c r="F125" i="45"/>
  <c r="F133" i="45"/>
  <c r="F141" i="45"/>
  <c r="B142" i="45"/>
  <c r="D86" i="45"/>
  <c r="D110" i="45"/>
  <c r="D118" i="45"/>
  <c r="D142" i="45"/>
  <c r="F89" i="45"/>
  <c r="B85" i="45"/>
  <c r="B92" i="45"/>
  <c r="B99" i="45"/>
  <c r="B110" i="45"/>
  <c r="B124" i="45"/>
  <c r="B88" i="45"/>
  <c r="B96" i="45"/>
  <c r="B104" i="45"/>
  <c r="B112" i="45"/>
  <c r="B120" i="45"/>
  <c r="B128" i="45"/>
  <c r="B136" i="45"/>
  <c r="C139" i="45"/>
  <c r="B84" i="45"/>
  <c r="B106" i="45"/>
  <c r="B117" i="45"/>
  <c r="B134" i="45"/>
  <c r="B141" i="45"/>
  <c r="B89" i="45"/>
  <c r="B97" i="45"/>
  <c r="B105" i="45"/>
  <c r="B113" i="45"/>
  <c r="B121" i="45"/>
  <c r="B129" i="45"/>
  <c r="B137" i="45"/>
  <c r="D138" i="45"/>
  <c r="B91" i="45"/>
  <c r="B102" i="45"/>
  <c r="B116" i="45"/>
  <c r="B123" i="45"/>
  <c r="B130" i="45"/>
  <c r="B140" i="45"/>
  <c r="B98" i="45"/>
  <c r="B109" i="45"/>
  <c r="B94" i="45"/>
  <c r="B108" i="45"/>
  <c r="B115" i="45"/>
  <c r="B126" i="45"/>
  <c r="B133" i="45"/>
  <c r="B139" i="45"/>
  <c r="B143" i="45"/>
  <c r="B90" i="45"/>
  <c r="B101" i="45"/>
  <c r="B122" i="45"/>
  <c r="B132" i="45"/>
  <c r="B86" i="45"/>
  <c r="B100" i="45"/>
  <c r="B107" i="45"/>
  <c r="B118" i="45"/>
  <c r="C109" i="45"/>
  <c r="C117" i="45"/>
  <c r="C133" i="45"/>
  <c r="D83" i="45"/>
  <c r="D85" i="45"/>
  <c r="C86" i="45"/>
  <c r="D93" i="45"/>
  <c r="C94" i="45"/>
  <c r="D101" i="45"/>
  <c r="C102" i="45"/>
  <c r="D109" i="45"/>
  <c r="C110" i="45"/>
  <c r="D117" i="45"/>
  <c r="C118" i="45"/>
  <c r="D125" i="45"/>
  <c r="C126" i="45"/>
  <c r="D133" i="45"/>
  <c r="C134" i="45"/>
  <c r="D141" i="45"/>
  <c r="C142" i="45"/>
  <c r="C125" i="45"/>
  <c r="C141" i="45"/>
  <c r="C143" i="45"/>
  <c r="D143" i="45"/>
  <c r="C93" i="45"/>
  <c r="C101" i="45"/>
  <c r="D88" i="45"/>
  <c r="C89" i="45"/>
  <c r="D96" i="45"/>
  <c r="C97" i="45"/>
  <c r="D104" i="45"/>
  <c r="C105" i="45"/>
  <c r="D112" i="45"/>
  <c r="C113" i="45"/>
  <c r="D120" i="45"/>
  <c r="C121" i="45"/>
  <c r="D128" i="45"/>
  <c r="C129" i="45"/>
  <c r="D136" i="45"/>
  <c r="C137" i="45"/>
  <c r="C130" i="45"/>
  <c r="D137" i="45"/>
  <c r="C138" i="45"/>
  <c r="C90" i="45"/>
  <c r="C98" i="45"/>
  <c r="C106" i="45"/>
  <c r="C114" i="45"/>
  <c r="C122" i="45"/>
  <c r="D129" i="45"/>
  <c r="D90" i="45"/>
  <c r="C91" i="45"/>
  <c r="D98" i="45"/>
  <c r="C99" i="45"/>
  <c r="D106" i="45"/>
  <c r="C107" i="45"/>
  <c r="D114" i="45"/>
  <c r="C115" i="45"/>
  <c r="D122" i="45"/>
  <c r="C123" i="45"/>
  <c r="D130" i="45"/>
  <c r="C131" i="45"/>
  <c r="B83" i="45"/>
  <c r="I95" i="46"/>
  <c r="I103" i="46"/>
  <c r="I111" i="46"/>
  <c r="I119" i="46"/>
  <c r="I127" i="46"/>
  <c r="I135" i="46"/>
  <c r="J13" i="46"/>
  <c r="J17" i="46"/>
  <c r="J41" i="46"/>
  <c r="J45" i="46"/>
  <c r="J49" i="46"/>
  <c r="J53" i="46"/>
  <c r="J65" i="46"/>
  <c r="J69" i="46"/>
  <c r="J111" i="46" s="1"/>
  <c r="H81" i="46"/>
  <c r="H89" i="46"/>
  <c r="H113" i="46"/>
  <c r="H121" i="46"/>
  <c r="H137" i="46"/>
  <c r="I81" i="46"/>
  <c r="J42" i="46"/>
  <c r="J46" i="46"/>
  <c r="J118" i="46" s="1"/>
  <c r="J54" i="46"/>
  <c r="J126" i="46" s="1"/>
  <c r="H83" i="46"/>
  <c r="H107" i="46"/>
  <c r="H117" i="46"/>
  <c r="H125" i="46"/>
  <c r="H141" i="46"/>
  <c r="J55" i="46"/>
  <c r="H118" i="46"/>
  <c r="H126" i="46"/>
  <c r="J36" i="46"/>
  <c r="J108" i="46" s="1"/>
  <c r="J40" i="46"/>
  <c r="J44" i="46"/>
  <c r="J52" i="46"/>
  <c r="J56" i="46"/>
  <c r="J60" i="46"/>
  <c r="J132" i="46" s="1"/>
  <c r="J64" i="46"/>
  <c r="J136" i="46" s="1"/>
  <c r="J68" i="46"/>
  <c r="J140" i="46" s="1"/>
  <c r="H95" i="46"/>
  <c r="H103" i="46"/>
  <c r="H111" i="46"/>
  <c r="J66" i="46"/>
  <c r="J47" i="46"/>
  <c r="J63" i="46"/>
  <c r="J135" i="46" s="1"/>
  <c r="J62" i="46"/>
  <c r="J134" i="46" s="1"/>
  <c r="J12" i="46"/>
  <c r="J84" i="46" s="1"/>
  <c r="J28" i="46"/>
  <c r="J100" i="46" s="1"/>
  <c r="J25" i="46"/>
  <c r="J33" i="46"/>
  <c r="J10" i="46"/>
  <c r="J18" i="46"/>
  <c r="J22" i="46"/>
  <c r="J94" i="46" s="1"/>
  <c r="J30" i="46"/>
  <c r="J102" i="46" s="1"/>
  <c r="J34" i="46"/>
  <c r="J106" i="46" s="1"/>
  <c r="J20" i="46"/>
  <c r="J92" i="46" s="1"/>
  <c r="J24" i="46"/>
  <c r="J32" i="46"/>
  <c r="J57" i="46"/>
  <c r="J61" i="46"/>
  <c r="J48" i="46"/>
  <c r="J120" i="46" s="1"/>
  <c r="J16" i="46"/>
  <c r="J88" i="46" s="1"/>
  <c r="J14" i="46"/>
  <c r="J86" i="46" s="1"/>
  <c r="J21" i="46"/>
  <c r="J93" i="46" s="1"/>
  <c r="J38" i="46"/>
  <c r="J51" i="46"/>
  <c r="J67" i="46"/>
  <c r="J15" i="46"/>
  <c r="J19" i="46"/>
  <c r="J91" i="46" s="1"/>
  <c r="J29" i="46"/>
  <c r="J101" i="46" s="1"/>
  <c r="J58" i="46"/>
  <c r="J130" i="46" s="1"/>
  <c r="J26" i="46"/>
  <c r="J98" i="46" s="1"/>
  <c r="J43" i="46"/>
  <c r="J59" i="46"/>
  <c r="J27" i="46"/>
  <c r="J37" i="46"/>
  <c r="J50" i="46"/>
  <c r="J122" i="46" s="1"/>
  <c r="G141" i="47"/>
  <c r="F141" i="47"/>
  <c r="E141" i="47"/>
  <c r="D141" i="47"/>
  <c r="C141" i="47"/>
  <c r="B141" i="47"/>
  <c r="G140" i="47"/>
  <c r="F140" i="47"/>
  <c r="E140" i="47"/>
  <c r="D140" i="47"/>
  <c r="C140" i="47"/>
  <c r="B140" i="47"/>
  <c r="G139" i="47"/>
  <c r="F139" i="47"/>
  <c r="E139" i="47"/>
  <c r="D139" i="47"/>
  <c r="C139" i="47"/>
  <c r="B139" i="47"/>
  <c r="G138" i="47"/>
  <c r="F138" i="47"/>
  <c r="E138" i="47"/>
  <c r="D138" i="47"/>
  <c r="C138" i="47"/>
  <c r="B138" i="47"/>
  <c r="G137" i="47"/>
  <c r="F137" i="47"/>
  <c r="E137" i="47"/>
  <c r="D137" i="47"/>
  <c r="C137" i="47"/>
  <c r="B137" i="47"/>
  <c r="G136" i="47"/>
  <c r="F136" i="47"/>
  <c r="E136" i="47"/>
  <c r="D136" i="47"/>
  <c r="C136" i="47"/>
  <c r="B136" i="47"/>
  <c r="G135" i="47"/>
  <c r="F135" i="47"/>
  <c r="E135" i="47"/>
  <c r="D135" i="47"/>
  <c r="C135" i="47"/>
  <c r="B135" i="47"/>
  <c r="G134" i="47"/>
  <c r="F134" i="47"/>
  <c r="E134" i="47"/>
  <c r="D134" i="47"/>
  <c r="C134" i="47"/>
  <c r="B134" i="47"/>
  <c r="G133" i="47"/>
  <c r="F133" i="47"/>
  <c r="E133" i="47"/>
  <c r="D133" i="47"/>
  <c r="C133" i="47"/>
  <c r="B133" i="47"/>
  <c r="G132" i="47"/>
  <c r="F132" i="47"/>
  <c r="E132" i="47"/>
  <c r="D132" i="47"/>
  <c r="C132" i="47"/>
  <c r="B132" i="47"/>
  <c r="G131" i="47"/>
  <c r="F131" i="47"/>
  <c r="E131" i="47"/>
  <c r="D131" i="47"/>
  <c r="C131" i="47"/>
  <c r="B131" i="47"/>
  <c r="G130" i="47"/>
  <c r="F130" i="47"/>
  <c r="E130" i="47"/>
  <c r="D130" i="47"/>
  <c r="C130" i="47"/>
  <c r="B130" i="47"/>
  <c r="G129" i="47"/>
  <c r="F129" i="47"/>
  <c r="E129" i="47"/>
  <c r="D129" i="47"/>
  <c r="C129" i="47"/>
  <c r="B129" i="47"/>
  <c r="G128" i="47"/>
  <c r="F128" i="47"/>
  <c r="E128" i="47"/>
  <c r="D128" i="47"/>
  <c r="C128" i="47"/>
  <c r="B128" i="47"/>
  <c r="G127" i="47"/>
  <c r="F127" i="47"/>
  <c r="E127" i="47"/>
  <c r="D127" i="47"/>
  <c r="C127" i="47"/>
  <c r="B127" i="47"/>
  <c r="G126" i="47"/>
  <c r="F126" i="47"/>
  <c r="E126" i="47"/>
  <c r="D126" i="47"/>
  <c r="C126" i="47"/>
  <c r="B126" i="47"/>
  <c r="G125" i="47"/>
  <c r="F125" i="47"/>
  <c r="E125" i="47"/>
  <c r="D125" i="47"/>
  <c r="C125" i="47"/>
  <c r="B125" i="47"/>
  <c r="G124" i="47"/>
  <c r="F124" i="47"/>
  <c r="E124" i="47"/>
  <c r="D124" i="47"/>
  <c r="C124" i="47"/>
  <c r="B124" i="47"/>
  <c r="G123" i="47"/>
  <c r="F123" i="47"/>
  <c r="E123" i="47"/>
  <c r="D123" i="47"/>
  <c r="C123" i="47"/>
  <c r="B123" i="47"/>
  <c r="G122" i="47"/>
  <c r="F122" i="47"/>
  <c r="E122" i="47"/>
  <c r="D122" i="47"/>
  <c r="C122" i="47"/>
  <c r="B122" i="47"/>
  <c r="G121" i="47"/>
  <c r="F121" i="47"/>
  <c r="E121" i="47"/>
  <c r="D121" i="47"/>
  <c r="C121" i="47"/>
  <c r="B121" i="47"/>
  <c r="G120" i="47"/>
  <c r="F120" i="47"/>
  <c r="E120" i="47"/>
  <c r="D120" i="47"/>
  <c r="C120" i="47"/>
  <c r="B120" i="47"/>
  <c r="G119" i="47"/>
  <c r="F119" i="47"/>
  <c r="E119" i="47"/>
  <c r="D119" i="47"/>
  <c r="C119" i="47"/>
  <c r="B119" i="47"/>
  <c r="G118" i="47"/>
  <c r="F118" i="47"/>
  <c r="E118" i="47"/>
  <c r="D118" i="47"/>
  <c r="C118" i="47"/>
  <c r="B118" i="47"/>
  <c r="G117" i="47"/>
  <c r="F117" i="47"/>
  <c r="E117" i="47"/>
  <c r="D117" i="47"/>
  <c r="C117" i="47"/>
  <c r="B117" i="47"/>
  <c r="G116" i="47"/>
  <c r="F116" i="47"/>
  <c r="E116" i="47"/>
  <c r="D116" i="47"/>
  <c r="C116" i="47"/>
  <c r="B116" i="47"/>
  <c r="G115" i="47"/>
  <c r="F115" i="47"/>
  <c r="E115" i="47"/>
  <c r="D115" i="47"/>
  <c r="C115" i="47"/>
  <c r="B115" i="47"/>
  <c r="G114" i="47"/>
  <c r="F114" i="47"/>
  <c r="E114" i="47"/>
  <c r="D114" i="47"/>
  <c r="C114" i="47"/>
  <c r="B114" i="47"/>
  <c r="G113" i="47"/>
  <c r="F113" i="47"/>
  <c r="E113" i="47"/>
  <c r="D113" i="47"/>
  <c r="C113" i="47"/>
  <c r="B113" i="47"/>
  <c r="G112" i="47"/>
  <c r="F112" i="47"/>
  <c r="E112" i="47"/>
  <c r="D112" i="47"/>
  <c r="C112" i="47"/>
  <c r="B112" i="47"/>
  <c r="G111" i="47"/>
  <c r="F111" i="47"/>
  <c r="E111" i="47"/>
  <c r="D111" i="47"/>
  <c r="C111" i="47"/>
  <c r="B111" i="47"/>
  <c r="G110" i="47"/>
  <c r="F110" i="47"/>
  <c r="E110" i="47"/>
  <c r="D110" i="47"/>
  <c r="C110" i="47"/>
  <c r="B110" i="47"/>
  <c r="G109" i="47"/>
  <c r="F109" i="47"/>
  <c r="E109" i="47"/>
  <c r="D109" i="47"/>
  <c r="C109" i="47"/>
  <c r="B109" i="47"/>
  <c r="G108" i="47"/>
  <c r="F108" i="47"/>
  <c r="E108" i="47"/>
  <c r="D108" i="47"/>
  <c r="C108" i="47"/>
  <c r="B108" i="47"/>
  <c r="G107" i="47"/>
  <c r="F107" i="47"/>
  <c r="E107" i="47"/>
  <c r="D107" i="47"/>
  <c r="C107" i="47"/>
  <c r="B107" i="47"/>
  <c r="G106" i="47"/>
  <c r="F106" i="47"/>
  <c r="E106" i="47"/>
  <c r="D106" i="47"/>
  <c r="C106" i="47"/>
  <c r="B106" i="47"/>
  <c r="G105" i="47"/>
  <c r="F105" i="47"/>
  <c r="E105" i="47"/>
  <c r="D105" i="47"/>
  <c r="C105" i="47"/>
  <c r="B105" i="47"/>
  <c r="G104" i="47"/>
  <c r="F104" i="47"/>
  <c r="E104" i="47"/>
  <c r="D104" i="47"/>
  <c r="C104" i="47"/>
  <c r="B104" i="47"/>
  <c r="G103" i="47"/>
  <c r="F103" i="47"/>
  <c r="E103" i="47"/>
  <c r="D103" i="47"/>
  <c r="C103" i="47"/>
  <c r="B103" i="47"/>
  <c r="G102" i="47"/>
  <c r="F102" i="47"/>
  <c r="E102" i="47"/>
  <c r="D102" i="47"/>
  <c r="C102" i="47"/>
  <c r="B102" i="47"/>
  <c r="G101" i="47"/>
  <c r="F101" i="47"/>
  <c r="E101" i="47"/>
  <c r="D101" i="47"/>
  <c r="C101" i="47"/>
  <c r="B101" i="47"/>
  <c r="G100" i="47"/>
  <c r="F100" i="47"/>
  <c r="E100" i="47"/>
  <c r="D100" i="47"/>
  <c r="C100" i="47"/>
  <c r="B100" i="47"/>
  <c r="G99" i="47"/>
  <c r="F99" i="47"/>
  <c r="E99" i="47"/>
  <c r="D99" i="47"/>
  <c r="C99" i="47"/>
  <c r="B99" i="47"/>
  <c r="G98" i="47"/>
  <c r="F98" i="47"/>
  <c r="E98" i="47"/>
  <c r="D98" i="47"/>
  <c r="C98" i="47"/>
  <c r="B98" i="47"/>
  <c r="G97" i="47"/>
  <c r="F97" i="47"/>
  <c r="E97" i="47"/>
  <c r="D97" i="47"/>
  <c r="C97" i="47"/>
  <c r="B97" i="47"/>
  <c r="G96" i="47"/>
  <c r="F96" i="47"/>
  <c r="E96" i="47"/>
  <c r="D96" i="47"/>
  <c r="C96" i="47"/>
  <c r="B96" i="47"/>
  <c r="G95" i="47"/>
  <c r="F95" i="47"/>
  <c r="E95" i="47"/>
  <c r="D95" i="47"/>
  <c r="C95" i="47"/>
  <c r="B95" i="47"/>
  <c r="G94" i="47"/>
  <c r="F94" i="47"/>
  <c r="E94" i="47"/>
  <c r="D94" i="47"/>
  <c r="C94" i="47"/>
  <c r="B94" i="47"/>
  <c r="G93" i="47"/>
  <c r="F93" i="47"/>
  <c r="E93" i="47"/>
  <c r="D93" i="47"/>
  <c r="C93" i="47"/>
  <c r="B93" i="47"/>
  <c r="G92" i="47"/>
  <c r="F92" i="47"/>
  <c r="E92" i="47"/>
  <c r="D92" i="47"/>
  <c r="C92" i="47"/>
  <c r="B92" i="47"/>
  <c r="G91" i="47"/>
  <c r="F91" i="47"/>
  <c r="E91" i="47"/>
  <c r="D91" i="47"/>
  <c r="C91" i="47"/>
  <c r="B91" i="47"/>
  <c r="G90" i="47"/>
  <c r="F90" i="47"/>
  <c r="E90" i="47"/>
  <c r="D90" i="47"/>
  <c r="C90" i="47"/>
  <c r="B90" i="47"/>
  <c r="G89" i="47"/>
  <c r="F89" i="47"/>
  <c r="E89" i="47"/>
  <c r="D89" i="47"/>
  <c r="C89" i="47"/>
  <c r="B89" i="47"/>
  <c r="G88" i="47"/>
  <c r="F88" i="47"/>
  <c r="E88" i="47"/>
  <c r="D88" i="47"/>
  <c r="C88" i="47"/>
  <c r="B88" i="47"/>
  <c r="G87" i="47"/>
  <c r="F87" i="47"/>
  <c r="E87" i="47"/>
  <c r="D87" i="47"/>
  <c r="C87" i="47"/>
  <c r="B87" i="47"/>
  <c r="G86" i="47"/>
  <c r="F86" i="47"/>
  <c r="E86" i="47"/>
  <c r="D86" i="47"/>
  <c r="C86" i="47"/>
  <c r="B86" i="47"/>
  <c r="G85" i="47"/>
  <c r="F85" i="47"/>
  <c r="E85" i="47"/>
  <c r="D85" i="47"/>
  <c r="C85" i="47"/>
  <c r="B85" i="47"/>
  <c r="G84" i="47"/>
  <c r="F84" i="47"/>
  <c r="E84" i="47"/>
  <c r="D84" i="47"/>
  <c r="C84" i="47"/>
  <c r="B84" i="47"/>
  <c r="G83" i="47"/>
  <c r="F83" i="47"/>
  <c r="E83" i="47"/>
  <c r="D83" i="47"/>
  <c r="C83" i="47"/>
  <c r="B83" i="47"/>
  <c r="G82" i="47"/>
  <c r="F82" i="47"/>
  <c r="E82" i="47"/>
  <c r="D82" i="47"/>
  <c r="C82" i="47"/>
  <c r="B82" i="47"/>
  <c r="G81" i="47"/>
  <c r="F81" i="47"/>
  <c r="E81" i="47"/>
  <c r="D81" i="47"/>
  <c r="C81" i="47"/>
  <c r="B81" i="47"/>
  <c r="I70" i="47"/>
  <c r="I70" i="45" s="1"/>
  <c r="H70" i="47"/>
  <c r="H70" i="45" s="1"/>
  <c r="I69" i="47"/>
  <c r="H69" i="47"/>
  <c r="H69" i="45" s="1"/>
  <c r="H143" i="45" s="1"/>
  <c r="I68" i="47"/>
  <c r="I68" i="45" s="1"/>
  <c r="H68" i="47"/>
  <c r="I67" i="47"/>
  <c r="H67" i="47"/>
  <c r="I66" i="47"/>
  <c r="H66" i="47"/>
  <c r="I65" i="47"/>
  <c r="H65" i="47"/>
  <c r="I64" i="47"/>
  <c r="H64" i="47"/>
  <c r="H64" i="45" s="1"/>
  <c r="I63" i="47"/>
  <c r="I63" i="45" s="1"/>
  <c r="H63" i="47"/>
  <c r="I62" i="47"/>
  <c r="H62" i="47"/>
  <c r="I61" i="47"/>
  <c r="H61" i="47"/>
  <c r="I60" i="47"/>
  <c r="H60" i="47"/>
  <c r="I59" i="47"/>
  <c r="H59" i="47"/>
  <c r="I58" i="47"/>
  <c r="H58" i="47"/>
  <c r="I57" i="47"/>
  <c r="H57" i="47"/>
  <c r="I56" i="47"/>
  <c r="H56" i="47"/>
  <c r="I55" i="47"/>
  <c r="H55" i="47"/>
  <c r="H55" i="45" s="1"/>
  <c r="I54" i="47"/>
  <c r="H54" i="47"/>
  <c r="H54" i="45" s="1"/>
  <c r="I53" i="47"/>
  <c r="H53" i="47"/>
  <c r="I52" i="47"/>
  <c r="H52" i="47"/>
  <c r="I51" i="47"/>
  <c r="H51" i="47"/>
  <c r="I50" i="47"/>
  <c r="H50" i="47"/>
  <c r="I49" i="47"/>
  <c r="H49" i="47"/>
  <c r="I48" i="47"/>
  <c r="H48" i="47"/>
  <c r="I47" i="47"/>
  <c r="I47" i="45" s="1"/>
  <c r="H47" i="47"/>
  <c r="I46" i="47"/>
  <c r="H46" i="47"/>
  <c r="I45" i="47"/>
  <c r="H45" i="47"/>
  <c r="H45" i="45" s="1"/>
  <c r="I44" i="47"/>
  <c r="I44" i="45" s="1"/>
  <c r="H44" i="47"/>
  <c r="I43" i="47"/>
  <c r="H43" i="47"/>
  <c r="I42" i="47"/>
  <c r="H42" i="47"/>
  <c r="I41" i="47"/>
  <c r="H41" i="47"/>
  <c r="I40" i="47"/>
  <c r="H40" i="47"/>
  <c r="H40" i="45" s="1"/>
  <c r="I39" i="47"/>
  <c r="I39" i="45" s="1"/>
  <c r="H39" i="47"/>
  <c r="H39" i="45" s="1"/>
  <c r="I38" i="47"/>
  <c r="H38" i="47"/>
  <c r="I37" i="47"/>
  <c r="H37" i="47"/>
  <c r="I36" i="47"/>
  <c r="H36" i="47"/>
  <c r="I35" i="47"/>
  <c r="H35" i="47"/>
  <c r="I34" i="47"/>
  <c r="H34" i="47"/>
  <c r="I33" i="47"/>
  <c r="H33" i="47"/>
  <c r="I32" i="47"/>
  <c r="H32" i="47"/>
  <c r="I31" i="47"/>
  <c r="I31" i="45" s="1"/>
  <c r="H31" i="47"/>
  <c r="I30" i="47"/>
  <c r="H30" i="47"/>
  <c r="H30" i="45" s="1"/>
  <c r="I29" i="47"/>
  <c r="H29" i="47"/>
  <c r="I28" i="47"/>
  <c r="H28" i="47"/>
  <c r="I27" i="47"/>
  <c r="H27" i="47"/>
  <c r="I26" i="47"/>
  <c r="H26" i="47"/>
  <c r="H26" i="45" s="1"/>
  <c r="I25" i="47"/>
  <c r="H25" i="47"/>
  <c r="I24" i="47"/>
  <c r="H24" i="47"/>
  <c r="I23" i="47"/>
  <c r="I23" i="45" s="1"/>
  <c r="H23" i="47"/>
  <c r="H23" i="45" s="1"/>
  <c r="I22" i="47"/>
  <c r="H22" i="47"/>
  <c r="I21" i="47"/>
  <c r="H21" i="47"/>
  <c r="I20" i="47"/>
  <c r="I20" i="45" s="1"/>
  <c r="H20" i="47"/>
  <c r="I19" i="47"/>
  <c r="H19" i="47"/>
  <c r="I18" i="47"/>
  <c r="H18" i="47"/>
  <c r="I17" i="47"/>
  <c r="H17" i="47"/>
  <c r="I16" i="47"/>
  <c r="H16" i="47"/>
  <c r="I15" i="47"/>
  <c r="I15" i="45" s="1"/>
  <c r="H15" i="47"/>
  <c r="I14" i="47"/>
  <c r="H14" i="47"/>
  <c r="I13" i="47"/>
  <c r="H13" i="47"/>
  <c r="H13" i="45" s="1"/>
  <c r="I12" i="47"/>
  <c r="I12" i="45" s="1"/>
  <c r="H12" i="47"/>
  <c r="I11" i="47"/>
  <c r="H11" i="47"/>
  <c r="I10" i="47"/>
  <c r="H10" i="47"/>
  <c r="I9" i="47"/>
  <c r="H9" i="47"/>
  <c r="J109" i="46" l="1"/>
  <c r="J87" i="46"/>
  <c r="J133" i="46"/>
  <c r="J90" i="46"/>
  <c r="J119" i="46"/>
  <c r="J128" i="46"/>
  <c r="J99" i="46"/>
  <c r="J139" i="46"/>
  <c r="J129" i="46"/>
  <c r="J82" i="46"/>
  <c r="J138" i="46"/>
  <c r="J124" i="46"/>
  <c r="J121" i="46"/>
  <c r="J131" i="46"/>
  <c r="J123" i="46"/>
  <c r="J104" i="46"/>
  <c r="J105" i="46"/>
  <c r="J116" i="46"/>
  <c r="J117" i="46"/>
  <c r="J115" i="46"/>
  <c r="J110" i="46"/>
  <c r="J96" i="46"/>
  <c r="J97" i="46"/>
  <c r="J112" i="46"/>
  <c r="J113" i="46"/>
  <c r="J107" i="46"/>
  <c r="J85" i="46"/>
  <c r="J89" i="46"/>
  <c r="J41" i="47"/>
  <c r="J41" i="45" s="1"/>
  <c r="I87" i="47"/>
  <c r="I119" i="47"/>
  <c r="H104" i="47"/>
  <c r="H104" i="45"/>
  <c r="H100" i="45"/>
  <c r="J38" i="47"/>
  <c r="J38" i="45" s="1"/>
  <c r="H38" i="45"/>
  <c r="H112" i="45" s="1"/>
  <c r="I125" i="47"/>
  <c r="I53" i="45"/>
  <c r="H83" i="47"/>
  <c r="H11" i="45"/>
  <c r="H85" i="45" s="1"/>
  <c r="I102" i="47"/>
  <c r="I30" i="45"/>
  <c r="J46" i="47"/>
  <c r="J46" i="45" s="1"/>
  <c r="H46" i="45"/>
  <c r="H120" i="45" s="1"/>
  <c r="J62" i="47"/>
  <c r="J62" i="45" s="1"/>
  <c r="H62" i="45"/>
  <c r="H136" i="45" s="1"/>
  <c r="H136" i="47"/>
  <c r="J11" i="47"/>
  <c r="J11" i="45" s="1"/>
  <c r="I11" i="45"/>
  <c r="J19" i="47"/>
  <c r="J19" i="45" s="1"/>
  <c r="I19" i="45"/>
  <c r="J27" i="47"/>
  <c r="J27" i="45" s="1"/>
  <c r="H27" i="45"/>
  <c r="H101" i="45" s="1"/>
  <c r="J31" i="47"/>
  <c r="J31" i="45" s="1"/>
  <c r="H31" i="45"/>
  <c r="H105" i="45" s="1"/>
  <c r="H107" i="47"/>
  <c r="H35" i="45"/>
  <c r="H109" i="45" s="1"/>
  <c r="H113" i="45"/>
  <c r="I114" i="47"/>
  <c r="I42" i="45"/>
  <c r="I118" i="47"/>
  <c r="I46" i="45"/>
  <c r="I122" i="47"/>
  <c r="I50" i="45"/>
  <c r="I126" i="47"/>
  <c r="I54" i="45"/>
  <c r="I130" i="47"/>
  <c r="I58" i="45"/>
  <c r="I134" i="47"/>
  <c r="I62" i="45"/>
  <c r="H138" i="47"/>
  <c r="H66" i="45"/>
  <c r="H140" i="45" s="1"/>
  <c r="I95" i="47"/>
  <c r="I135" i="47"/>
  <c r="I86" i="47"/>
  <c r="I14" i="45"/>
  <c r="I133" i="47"/>
  <c r="I61" i="45"/>
  <c r="I98" i="47"/>
  <c r="I26" i="45"/>
  <c r="H128" i="45"/>
  <c r="H96" i="47"/>
  <c r="H84" i="47"/>
  <c r="H12" i="45"/>
  <c r="H86" i="45" s="1"/>
  <c r="J16" i="47"/>
  <c r="J16" i="45" s="1"/>
  <c r="H16" i="45"/>
  <c r="H90" i="45" s="1"/>
  <c r="H92" i="47"/>
  <c r="H20" i="45"/>
  <c r="H94" i="45" s="1"/>
  <c r="J24" i="47"/>
  <c r="J24" i="45" s="1"/>
  <c r="H24" i="45"/>
  <c r="H98" i="45" s="1"/>
  <c r="I99" i="47"/>
  <c r="I27" i="45"/>
  <c r="I107" i="47"/>
  <c r="I35" i="45"/>
  <c r="J43" i="47"/>
  <c r="J43" i="45" s="1"/>
  <c r="H43" i="45"/>
  <c r="H117" i="45" s="1"/>
  <c r="J47" i="47"/>
  <c r="J47" i="45" s="1"/>
  <c r="H47" i="45"/>
  <c r="H121" i="45" s="1"/>
  <c r="H123" i="47"/>
  <c r="H51" i="45"/>
  <c r="H125" i="45" s="1"/>
  <c r="H129" i="45"/>
  <c r="J59" i="47"/>
  <c r="J59" i="45" s="1"/>
  <c r="H59" i="45"/>
  <c r="H133" i="45" s="1"/>
  <c r="J63" i="47"/>
  <c r="J63" i="45" s="1"/>
  <c r="H63" i="45"/>
  <c r="H137" i="45" s="1"/>
  <c r="I138" i="47"/>
  <c r="I66" i="45"/>
  <c r="I117" i="47"/>
  <c r="I45" i="45"/>
  <c r="I129" i="47"/>
  <c r="I57" i="45"/>
  <c r="H97" i="45"/>
  <c r="J42" i="47"/>
  <c r="J42" i="45" s="1"/>
  <c r="H42" i="45"/>
  <c r="H116" i="45" s="1"/>
  <c r="I141" i="47"/>
  <c r="I69" i="45"/>
  <c r="I143" i="45" s="1"/>
  <c r="H81" i="47"/>
  <c r="H9" i="45"/>
  <c r="H83" i="45" s="1"/>
  <c r="I88" i="47"/>
  <c r="I16" i="45"/>
  <c r="I96" i="47"/>
  <c r="I24" i="45"/>
  <c r="H100" i="47"/>
  <c r="H28" i="45"/>
  <c r="H102" i="45" s="1"/>
  <c r="J32" i="47"/>
  <c r="J32" i="45" s="1"/>
  <c r="H32" i="45"/>
  <c r="H106" i="45" s="1"/>
  <c r="H108" i="47"/>
  <c r="H36" i="45"/>
  <c r="H110" i="45" s="1"/>
  <c r="H114" i="45"/>
  <c r="I115" i="47"/>
  <c r="I43" i="45"/>
  <c r="I123" i="47"/>
  <c r="I51" i="45"/>
  <c r="I127" i="47"/>
  <c r="I55" i="45"/>
  <c r="I131" i="47"/>
  <c r="I59" i="45"/>
  <c r="J67" i="47"/>
  <c r="J67" i="45" s="1"/>
  <c r="H67" i="45"/>
  <c r="H141" i="45" s="1"/>
  <c r="I103" i="47"/>
  <c r="I104" i="47"/>
  <c r="I32" i="45"/>
  <c r="H124" i="47"/>
  <c r="H52" i="45"/>
  <c r="H126" i="45" s="1"/>
  <c r="H138" i="45"/>
  <c r="I139" i="47"/>
  <c r="I67" i="45"/>
  <c r="H112" i="47"/>
  <c r="I94" i="47"/>
  <c r="I22" i="45"/>
  <c r="J49" i="47"/>
  <c r="J49" i="45" s="1"/>
  <c r="I49" i="45"/>
  <c r="I137" i="47"/>
  <c r="I65" i="45"/>
  <c r="J15" i="47"/>
  <c r="J15" i="45" s="1"/>
  <c r="H15" i="45"/>
  <c r="H89" i="45" s="1"/>
  <c r="I110" i="47"/>
  <c r="I38" i="45"/>
  <c r="J58" i="47"/>
  <c r="J58" i="45" s="1"/>
  <c r="H58" i="45"/>
  <c r="H132" i="45" s="1"/>
  <c r="I81" i="47"/>
  <c r="I9" i="45"/>
  <c r="H97" i="47"/>
  <c r="H25" i="45"/>
  <c r="H99" i="45" s="1"/>
  <c r="I112" i="47"/>
  <c r="I40" i="45"/>
  <c r="H132" i="47"/>
  <c r="H60" i="45"/>
  <c r="H134" i="45" s="1"/>
  <c r="J9" i="47"/>
  <c r="J9" i="45" s="1"/>
  <c r="I85" i="47"/>
  <c r="I13" i="45"/>
  <c r="I89" i="47"/>
  <c r="I17" i="45"/>
  <c r="I93" i="47"/>
  <c r="I21" i="45"/>
  <c r="I97" i="47"/>
  <c r="I25" i="45"/>
  <c r="J29" i="47"/>
  <c r="J29" i="45" s="1"/>
  <c r="H29" i="45"/>
  <c r="H103" i="45" s="1"/>
  <c r="J33" i="47"/>
  <c r="J33" i="45" s="1"/>
  <c r="H33" i="45"/>
  <c r="H107" i="45" s="1"/>
  <c r="J37" i="47"/>
  <c r="J37" i="45" s="1"/>
  <c r="H37" i="45"/>
  <c r="H111" i="45" s="1"/>
  <c r="H113" i="47"/>
  <c r="H41" i="45"/>
  <c r="H115" i="45" s="1"/>
  <c r="I120" i="47"/>
  <c r="I48" i="45"/>
  <c r="J52" i="47"/>
  <c r="J52" i="45" s="1"/>
  <c r="I52" i="45"/>
  <c r="I128" i="47"/>
  <c r="I56" i="45"/>
  <c r="J60" i="47"/>
  <c r="J60" i="45" s="1"/>
  <c r="I60" i="45"/>
  <c r="I136" i="47"/>
  <c r="I64" i="45"/>
  <c r="H140" i="47"/>
  <c r="H68" i="45"/>
  <c r="H142" i="45" s="1"/>
  <c r="I111" i="47"/>
  <c r="I82" i="47"/>
  <c r="I10" i="45"/>
  <c r="I90" i="47"/>
  <c r="I18" i="45"/>
  <c r="J34" i="47"/>
  <c r="J34" i="45" s="1"/>
  <c r="H34" i="45"/>
  <c r="H108" i="45" s="1"/>
  <c r="H91" i="47"/>
  <c r="H19" i="45"/>
  <c r="H93" i="45" s="1"/>
  <c r="I106" i="47"/>
  <c r="I34" i="45"/>
  <c r="H122" i="47"/>
  <c r="H50" i="45"/>
  <c r="H124" i="45" s="1"/>
  <c r="J65" i="47"/>
  <c r="J65" i="45" s="1"/>
  <c r="H87" i="45"/>
  <c r="J17" i="47"/>
  <c r="J17" i="45" s="1"/>
  <c r="H17" i="45"/>
  <c r="H91" i="45" s="1"/>
  <c r="J21" i="47"/>
  <c r="J21" i="45" s="1"/>
  <c r="H21" i="45"/>
  <c r="H95" i="45" s="1"/>
  <c r="I100" i="47"/>
  <c r="I28" i="45"/>
  <c r="J36" i="47"/>
  <c r="J36" i="45" s="1"/>
  <c r="I36" i="45"/>
  <c r="H116" i="47"/>
  <c r="H44" i="45"/>
  <c r="H118" i="45" s="1"/>
  <c r="J48" i="47"/>
  <c r="J48" i="45" s="1"/>
  <c r="H48" i="45"/>
  <c r="H122" i="45" s="1"/>
  <c r="J56" i="47"/>
  <c r="J56" i="45" s="1"/>
  <c r="H56" i="45"/>
  <c r="H130" i="45" s="1"/>
  <c r="H82" i="47"/>
  <c r="H10" i="45"/>
  <c r="H84" i="45" s="1"/>
  <c r="H86" i="47"/>
  <c r="H14" i="45"/>
  <c r="H88" i="45" s="1"/>
  <c r="J18" i="47"/>
  <c r="J18" i="45" s="1"/>
  <c r="H18" i="45"/>
  <c r="H92" i="45" s="1"/>
  <c r="J22" i="47"/>
  <c r="J22" i="45" s="1"/>
  <c r="H22" i="45"/>
  <c r="H96" i="45" s="1"/>
  <c r="J25" i="47"/>
  <c r="J25" i="45" s="1"/>
  <c r="I101" i="47"/>
  <c r="I29" i="45"/>
  <c r="I105" i="47"/>
  <c r="I33" i="45"/>
  <c r="I109" i="47"/>
  <c r="I37" i="45"/>
  <c r="I113" i="47"/>
  <c r="I41" i="45"/>
  <c r="H119" i="45"/>
  <c r="H121" i="47"/>
  <c r="H49" i="45"/>
  <c r="H123" i="45" s="1"/>
  <c r="J53" i="47"/>
  <c r="J53" i="45" s="1"/>
  <c r="H53" i="45"/>
  <c r="H127" i="45" s="1"/>
  <c r="J57" i="47"/>
  <c r="J57" i="45" s="1"/>
  <c r="H57" i="45"/>
  <c r="H131" i="45" s="1"/>
  <c r="J61" i="47"/>
  <c r="J61" i="45" s="1"/>
  <c r="H61" i="45"/>
  <c r="H135" i="45" s="1"/>
  <c r="H137" i="47"/>
  <c r="H65" i="45"/>
  <c r="H139" i="45" s="1"/>
  <c r="H88" i="47"/>
  <c r="H128" i="47"/>
  <c r="J141" i="46"/>
  <c r="J81" i="46"/>
  <c r="J103" i="46"/>
  <c r="J127" i="46"/>
  <c r="J114" i="46"/>
  <c r="J137" i="46"/>
  <c r="J95" i="46"/>
  <c r="J125" i="46"/>
  <c r="J83" i="46"/>
  <c r="J26" i="47"/>
  <c r="J44" i="47"/>
  <c r="H89" i="47"/>
  <c r="H105" i="47"/>
  <c r="H129" i="47"/>
  <c r="H120" i="47"/>
  <c r="J23" i="47"/>
  <c r="J23" i="45" s="1"/>
  <c r="J30" i="47"/>
  <c r="J30" i="45" s="1"/>
  <c r="J45" i="47"/>
  <c r="J64" i="47"/>
  <c r="H90" i="47"/>
  <c r="H98" i="47"/>
  <c r="H106" i="47"/>
  <c r="H114" i="47"/>
  <c r="I121" i="47"/>
  <c r="H130" i="47"/>
  <c r="H99" i="47"/>
  <c r="H115" i="47"/>
  <c r="H131" i="47"/>
  <c r="H139" i="47"/>
  <c r="J12" i="47"/>
  <c r="J12" i="45" s="1"/>
  <c r="J68" i="47"/>
  <c r="I83" i="47"/>
  <c r="I91" i="47"/>
  <c r="J13" i="47"/>
  <c r="J20" i="47"/>
  <c r="J35" i="47"/>
  <c r="J39" i="47"/>
  <c r="J50" i="47"/>
  <c r="J50" i="45" s="1"/>
  <c r="J54" i="47"/>
  <c r="J69" i="47"/>
  <c r="I84" i="47"/>
  <c r="H85" i="47"/>
  <c r="I92" i="47"/>
  <c r="H93" i="47"/>
  <c r="H101" i="47"/>
  <c r="I108" i="47"/>
  <c r="H109" i="47"/>
  <c r="I116" i="47"/>
  <c r="H117" i="47"/>
  <c r="I124" i="47"/>
  <c r="H125" i="47"/>
  <c r="I132" i="47"/>
  <c r="H133" i="47"/>
  <c r="I140" i="47"/>
  <c r="H141" i="47"/>
  <c r="H94" i="47"/>
  <c r="H102" i="47"/>
  <c r="H110" i="47"/>
  <c r="H118" i="47"/>
  <c r="H126" i="47"/>
  <c r="H134" i="47"/>
  <c r="J10" i="47"/>
  <c r="J14" i="47"/>
  <c r="J28" i="47"/>
  <c r="J40" i="47"/>
  <c r="J51" i="47"/>
  <c r="J55" i="47"/>
  <c r="J66" i="47"/>
  <c r="J70" i="47"/>
  <c r="J70" i="45" s="1"/>
  <c r="H87" i="47"/>
  <c r="H95" i="47"/>
  <c r="H103" i="47"/>
  <c r="H111" i="47"/>
  <c r="H119" i="47"/>
  <c r="H127" i="47"/>
  <c r="H135" i="47"/>
  <c r="J114" i="47" l="1"/>
  <c r="I115" i="45"/>
  <c r="I111" i="45"/>
  <c r="I109" i="45"/>
  <c r="I138" i="45"/>
  <c r="I122" i="45"/>
  <c r="I134" i="45"/>
  <c r="I117" i="45"/>
  <c r="I118" i="45"/>
  <c r="I102" i="45"/>
  <c r="I92" i="45"/>
  <c r="I87" i="45"/>
  <c r="I141" i="45"/>
  <c r="I119" i="45"/>
  <c r="I105" i="45"/>
  <c r="I108" i="45"/>
  <c r="I99" i="45"/>
  <c r="I137" i="45"/>
  <c r="I98" i="45"/>
  <c r="I140" i="45"/>
  <c r="I84" i="45"/>
  <c r="I142" i="45"/>
  <c r="I107" i="45"/>
  <c r="I130" i="45"/>
  <c r="I123" i="45"/>
  <c r="I133" i="45"/>
  <c r="I95" i="45"/>
  <c r="I94" i="45"/>
  <c r="I126" i="45"/>
  <c r="I114" i="45"/>
  <c r="I112" i="45"/>
  <c r="I96" i="45"/>
  <c r="I106" i="45"/>
  <c r="I129" i="45"/>
  <c r="I90" i="45"/>
  <c r="I89" i="45"/>
  <c r="I104" i="45"/>
  <c r="I103" i="45"/>
  <c r="I110" i="45"/>
  <c r="I91" i="45"/>
  <c r="I124" i="45"/>
  <c r="J86" i="47"/>
  <c r="J14" i="45"/>
  <c r="J126" i="47"/>
  <c r="J54" i="45"/>
  <c r="J140" i="47"/>
  <c r="J68" i="45"/>
  <c r="J93" i="47"/>
  <c r="J97" i="47"/>
  <c r="I135" i="45"/>
  <c r="I85" i="45"/>
  <c r="J139" i="47"/>
  <c r="J94" i="47"/>
  <c r="I136" i="45"/>
  <c r="I120" i="45"/>
  <c r="J111" i="47"/>
  <c r="J39" i="45"/>
  <c r="J96" i="47"/>
  <c r="I101" i="45"/>
  <c r="J133" i="47"/>
  <c r="J69" i="45"/>
  <c r="J127" i="45" s="1"/>
  <c r="J88" i="47"/>
  <c r="J87" i="47"/>
  <c r="I88" i="45"/>
  <c r="I132" i="45"/>
  <c r="I116" i="45"/>
  <c r="I127" i="45"/>
  <c r="J100" i="47"/>
  <c r="J28" i="45"/>
  <c r="J120" i="47"/>
  <c r="J138" i="47"/>
  <c r="J66" i="45"/>
  <c r="J107" i="47"/>
  <c r="J35" i="45"/>
  <c r="J127" i="47"/>
  <c r="J55" i="45"/>
  <c r="J92" i="47"/>
  <c r="J20" i="45"/>
  <c r="J136" i="47"/>
  <c r="J64" i="45"/>
  <c r="J116" i="47"/>
  <c r="J44" i="45"/>
  <c r="J113" i="47"/>
  <c r="J121" i="47"/>
  <c r="I125" i="45"/>
  <c r="I97" i="45"/>
  <c r="J123" i="47"/>
  <c r="J51" i="45"/>
  <c r="J117" i="47"/>
  <c r="J45" i="45"/>
  <c r="J98" i="47"/>
  <c r="J26" i="45"/>
  <c r="J124" i="47"/>
  <c r="I86" i="45"/>
  <c r="I131" i="45"/>
  <c r="I128" i="45"/>
  <c r="I93" i="45"/>
  <c r="J129" i="47"/>
  <c r="J82" i="47"/>
  <c r="J10" i="45"/>
  <c r="J85" i="47"/>
  <c r="J13" i="45"/>
  <c r="J112" i="47"/>
  <c r="J40" i="45"/>
  <c r="J128" i="47"/>
  <c r="J83" i="47"/>
  <c r="I83" i="45"/>
  <c r="I139" i="45"/>
  <c r="I121" i="45"/>
  <c r="I113" i="45"/>
  <c r="I100" i="45"/>
  <c r="J106" i="47"/>
  <c r="J102" i="47"/>
  <c r="J125" i="47"/>
  <c r="J135" i="47"/>
  <c r="J108" i="47"/>
  <c r="J109" i="47"/>
  <c r="J141" i="47"/>
  <c r="J134" i="47"/>
  <c r="J118" i="47"/>
  <c r="J110" i="47"/>
  <c r="J95" i="47"/>
  <c r="J101" i="47"/>
  <c r="J131" i="47"/>
  <c r="J103" i="47"/>
  <c r="J104" i="47"/>
  <c r="J90" i="47"/>
  <c r="J81" i="47"/>
  <c r="J119" i="47"/>
  <c r="J99" i="47"/>
  <c r="J137" i="47"/>
  <c r="J132" i="47"/>
  <c r="J122" i="47"/>
  <c r="J84" i="47"/>
  <c r="J105" i="47"/>
  <c r="J115" i="47"/>
  <c r="J91" i="47"/>
  <c r="J130" i="47"/>
  <c r="J89" i="47"/>
  <c r="J139" i="45" l="1"/>
  <c r="J124" i="45"/>
  <c r="J138" i="45"/>
  <c r="J140" i="45"/>
  <c r="J141" i="45"/>
  <c r="J106" i="45"/>
  <c r="J110" i="45"/>
  <c r="J85" i="45"/>
  <c r="J94" i="45"/>
  <c r="J142" i="45"/>
  <c r="J100" i="45"/>
  <c r="J135" i="45"/>
  <c r="J121" i="45"/>
  <c r="J89" i="45"/>
  <c r="J112" i="45"/>
  <c r="J99" i="45"/>
  <c r="J98" i="45"/>
  <c r="J137" i="45"/>
  <c r="J129" i="45"/>
  <c r="J102" i="45"/>
  <c r="J116" i="45"/>
  <c r="J111" i="45"/>
  <c r="J95" i="45"/>
  <c r="J128" i="45"/>
  <c r="J83" i="45"/>
  <c r="J104" i="45"/>
  <c r="J93" i="45"/>
  <c r="J130" i="45"/>
  <c r="J87" i="45"/>
  <c r="J117" i="45"/>
  <c r="J119" i="45"/>
  <c r="J126" i="45"/>
  <c r="J91" i="45"/>
  <c r="J90" i="45"/>
  <c r="J122" i="45"/>
  <c r="J86" i="45"/>
  <c r="J120" i="45"/>
  <c r="J96" i="45"/>
  <c r="J107" i="45"/>
  <c r="J118" i="45"/>
  <c r="J109" i="45"/>
  <c r="J123" i="45"/>
  <c r="J92" i="45"/>
  <c r="J88" i="45"/>
  <c r="J136" i="45"/>
  <c r="J105" i="45"/>
  <c r="J114" i="45"/>
  <c r="J103" i="45"/>
  <c r="J133" i="45"/>
  <c r="J131" i="45"/>
  <c r="J84" i="45"/>
  <c r="J125" i="45"/>
  <c r="J108" i="45"/>
  <c r="J101" i="45"/>
  <c r="J113" i="45"/>
  <c r="J132" i="45"/>
  <c r="J143" i="45"/>
  <c r="J115" i="45"/>
  <c r="J134" i="45"/>
  <c r="J97" i="45"/>
  <c r="M60" i="38" l="1"/>
  <c r="F60" i="38"/>
  <c r="E60" i="38"/>
  <c r="O57" i="38"/>
  <c r="O70" i="38" s="1"/>
  <c r="N57" i="38"/>
  <c r="N70" i="38" s="1"/>
  <c r="M57" i="38"/>
  <c r="M69" i="38" s="1"/>
  <c r="L57" i="38"/>
  <c r="K57" i="38"/>
  <c r="J57" i="38"/>
  <c r="J66" i="38" s="1"/>
  <c r="I57" i="38"/>
  <c r="I67" i="38" s="1"/>
  <c r="H57" i="38"/>
  <c r="H67" i="38" s="1"/>
  <c r="G57" i="38"/>
  <c r="G70" i="38" s="1"/>
  <c r="F57" i="38"/>
  <c r="F70" i="38" s="1"/>
  <c r="E57" i="38"/>
  <c r="E69" i="38" s="1"/>
  <c r="D57" i="38"/>
  <c r="D69" i="38" s="1"/>
  <c r="C57" i="38"/>
  <c r="C68" i="38" s="1"/>
  <c r="B57" i="38"/>
  <c r="B68" i="38" s="1"/>
  <c r="O48" i="38"/>
  <c r="O59" i="38" s="1"/>
  <c r="N48" i="38"/>
  <c r="N61" i="38" s="1"/>
  <c r="M48" i="38"/>
  <c r="M61" i="38" s="1"/>
  <c r="L48" i="38"/>
  <c r="L60" i="38" s="1"/>
  <c r="K48" i="38"/>
  <c r="K60" i="38" s="1"/>
  <c r="J48" i="38"/>
  <c r="J59" i="38" s="1"/>
  <c r="I48" i="38"/>
  <c r="I59" i="38" s="1"/>
  <c r="H48" i="38"/>
  <c r="H59" i="38" s="1"/>
  <c r="G48" i="38"/>
  <c r="G61" i="38" s="1"/>
  <c r="F48" i="38"/>
  <c r="F61" i="38" s="1"/>
  <c r="E48" i="38"/>
  <c r="E61" i="38" s="1"/>
  <c r="D48" i="38"/>
  <c r="D60" i="38" s="1"/>
  <c r="C48" i="38"/>
  <c r="C59" i="38" s="1"/>
  <c r="B48" i="38"/>
  <c r="B59" i="38" s="1"/>
  <c r="N64" i="38" l="1"/>
  <c r="N68" i="38"/>
  <c r="N60" i="38"/>
  <c r="O60" i="38"/>
  <c r="G59" i="38"/>
  <c r="F59" i="38"/>
  <c r="M59" i="38"/>
  <c r="N59" i="38"/>
  <c r="I66" i="38"/>
  <c r="O68" i="38"/>
  <c r="O64" i="38"/>
  <c r="K63" i="38"/>
  <c r="G65" i="38"/>
  <c r="O66" i="38"/>
  <c r="G69" i="38"/>
  <c r="E64" i="38"/>
  <c r="H65" i="38"/>
  <c r="E68" i="38"/>
  <c r="H69" i="38"/>
  <c r="F64" i="38"/>
  <c r="O65" i="38"/>
  <c r="F68" i="38"/>
  <c r="O69" i="38"/>
  <c r="G64" i="38"/>
  <c r="G68" i="38"/>
  <c r="B70" i="38"/>
  <c r="H64" i="38"/>
  <c r="G66" i="38"/>
  <c r="H68" i="38"/>
  <c r="I70" i="38"/>
  <c r="M64" i="38"/>
  <c r="H66" i="38"/>
  <c r="M68" i="38"/>
  <c r="J70" i="38"/>
  <c r="G60" i="38"/>
  <c r="E59" i="38"/>
  <c r="H60" i="38"/>
  <c r="B61" i="38"/>
  <c r="J61" i="38"/>
  <c r="L63" i="38"/>
  <c r="D67" i="38"/>
  <c r="O61" i="38"/>
  <c r="D59" i="38"/>
  <c r="H61" i="38"/>
  <c r="J63" i="38"/>
  <c r="L64" i="38"/>
  <c r="F65" i="38"/>
  <c r="N65" i="38"/>
  <c r="B67" i="38"/>
  <c r="J67" i="38"/>
  <c r="D68" i="38"/>
  <c r="F69" i="38"/>
  <c r="H70" i="38"/>
  <c r="I61" i="38"/>
  <c r="I60" i="38"/>
  <c r="C61" i="38"/>
  <c r="K61" i="38"/>
  <c r="E63" i="38"/>
  <c r="M63" i="38"/>
  <c r="I65" i="38"/>
  <c r="E67" i="38"/>
  <c r="M67" i="38"/>
  <c r="C70" i="38"/>
  <c r="K70" i="38"/>
  <c r="J60" i="38"/>
  <c r="D61" i="38"/>
  <c r="L61" i="38"/>
  <c r="F63" i="38"/>
  <c r="N63" i="38"/>
  <c r="J65" i="38"/>
  <c r="D66" i="38"/>
  <c r="F67" i="38"/>
  <c r="N67" i="38"/>
  <c r="B69" i="38"/>
  <c r="D70" i="38"/>
  <c r="L70" i="38"/>
  <c r="G63" i="38"/>
  <c r="O63" i="38"/>
  <c r="I64" i="38"/>
  <c r="E66" i="38"/>
  <c r="M66" i="38"/>
  <c r="G67" i="38"/>
  <c r="O67" i="38"/>
  <c r="I68" i="38"/>
  <c r="C69" i="38"/>
  <c r="E70" i="38"/>
  <c r="M70" i="38"/>
  <c r="H63" i="38"/>
  <c r="J64" i="38"/>
  <c r="D65" i="38"/>
  <c r="F66" i="38"/>
  <c r="N66" i="38"/>
  <c r="C67" i="38"/>
  <c r="I63" i="38"/>
  <c r="K64" i="38"/>
  <c r="E65" i="38"/>
  <c r="M65" i="38"/>
  <c r="O20" i="38"/>
  <c r="N20" i="38"/>
  <c r="M20" i="38"/>
  <c r="L20" i="38"/>
  <c r="K20" i="38"/>
  <c r="J20" i="38"/>
  <c r="I20" i="38"/>
  <c r="H20" i="38"/>
  <c r="G20" i="38"/>
  <c r="F20" i="38"/>
  <c r="E20" i="38"/>
  <c r="D20" i="38"/>
  <c r="C20" i="38"/>
  <c r="B20" i="38"/>
  <c r="O11" i="38"/>
  <c r="N11" i="38"/>
  <c r="M11" i="38"/>
  <c r="L11" i="38"/>
  <c r="K11" i="38"/>
  <c r="J11" i="38"/>
  <c r="I11" i="38"/>
  <c r="H11" i="38"/>
  <c r="G11" i="38"/>
  <c r="F11" i="38"/>
  <c r="E11" i="38"/>
  <c r="D11" i="38"/>
  <c r="C11" i="38"/>
  <c r="B11" i="38"/>
  <c r="G23" i="38" l="1"/>
  <c r="G24" i="38"/>
  <c r="G22" i="38"/>
  <c r="O23" i="38"/>
  <c r="O24" i="38"/>
  <c r="O22" i="38"/>
  <c r="B33" i="38"/>
  <c r="B31" i="38"/>
  <c r="B30" i="38"/>
  <c r="B32" i="38"/>
  <c r="C30" i="38"/>
  <c r="C32" i="38"/>
  <c r="C31" i="38"/>
  <c r="C33" i="38"/>
  <c r="K24" i="38"/>
  <c r="K23" i="38"/>
  <c r="I33" i="38"/>
  <c r="I29" i="38"/>
  <c r="I26" i="38"/>
  <c r="I31" i="38"/>
  <c r="I27" i="38"/>
  <c r="I30" i="38"/>
  <c r="I28" i="38"/>
  <c r="H23" i="38"/>
  <c r="H24" i="38"/>
  <c r="H22" i="38"/>
  <c r="J33" i="38"/>
  <c r="J29" i="38"/>
  <c r="J30" i="38"/>
  <c r="J26" i="38"/>
  <c r="J27" i="38"/>
  <c r="J28" i="38"/>
  <c r="I24" i="38"/>
  <c r="I22" i="38"/>
  <c r="I23" i="38"/>
  <c r="K26" i="38"/>
  <c r="K27" i="38"/>
  <c r="K33" i="38"/>
  <c r="B24" i="38"/>
  <c r="B22" i="38"/>
  <c r="J24" i="38"/>
  <c r="J22" i="38"/>
  <c r="J23" i="38"/>
  <c r="D30" i="38"/>
  <c r="D32" i="38"/>
  <c r="D28" i="38"/>
  <c r="D31" i="38"/>
  <c r="D33" i="38"/>
  <c r="D29" i="38"/>
  <c r="L26" i="38"/>
  <c r="L27" i="38"/>
  <c r="L33" i="38"/>
  <c r="C22" i="38"/>
  <c r="C24" i="38"/>
  <c r="E31" i="38"/>
  <c r="E27" i="38"/>
  <c r="E28" i="38"/>
  <c r="E33" i="38"/>
  <c r="E29" i="38"/>
  <c r="E32" i="38"/>
  <c r="E30" i="38"/>
  <c r="E26" i="38"/>
  <c r="M31" i="38"/>
  <c r="M27" i="38"/>
  <c r="M28" i="38"/>
  <c r="M33" i="38"/>
  <c r="M32" i="38"/>
  <c r="M29" i="38"/>
  <c r="M30" i="38"/>
  <c r="M26" i="38"/>
  <c r="D22" i="38"/>
  <c r="D23" i="38"/>
  <c r="D24" i="38"/>
  <c r="L23" i="38"/>
  <c r="L24" i="38"/>
  <c r="F31" i="38"/>
  <c r="F27" i="38"/>
  <c r="F33" i="38"/>
  <c r="F32" i="38"/>
  <c r="F28" i="38"/>
  <c r="F29" i="38"/>
  <c r="F30" i="38"/>
  <c r="F26" i="38"/>
  <c r="N31" i="38"/>
  <c r="N27" i="38"/>
  <c r="N33" i="38"/>
  <c r="N29" i="38"/>
  <c r="N28" i="38"/>
  <c r="N30" i="38"/>
  <c r="N26" i="38"/>
  <c r="E22" i="38"/>
  <c r="E24" i="38"/>
  <c r="E23" i="38"/>
  <c r="M22" i="38"/>
  <c r="M23" i="38"/>
  <c r="M24" i="38"/>
  <c r="G30" i="38"/>
  <c r="G32" i="38"/>
  <c r="G28" i="38"/>
  <c r="G33" i="38"/>
  <c r="G29" i="38"/>
  <c r="G26" i="38"/>
  <c r="G31" i="38"/>
  <c r="G27" i="38"/>
  <c r="O26" i="38"/>
  <c r="O32" i="38"/>
  <c r="O28" i="38"/>
  <c r="O29" i="38"/>
  <c r="O30" i="38"/>
  <c r="O33" i="38"/>
  <c r="O31" i="38"/>
  <c r="O27" i="38"/>
  <c r="F22" i="38"/>
  <c r="F24" i="38"/>
  <c r="F23" i="38"/>
  <c r="N22" i="38"/>
  <c r="N23" i="38"/>
  <c r="N24" i="38"/>
  <c r="H32" i="38"/>
  <c r="H28" i="38"/>
  <c r="H26" i="38"/>
  <c r="H33" i="38"/>
  <c r="H29" i="38"/>
  <c r="H30" i="38"/>
  <c r="H31" i="38"/>
  <c r="H27" i="38"/>
  <c r="J93" i="18" l="1"/>
  <c r="J92" i="18"/>
  <c r="J91" i="18"/>
  <c r="J90" i="18"/>
  <c r="J89" i="18"/>
  <c r="J88" i="18"/>
  <c r="J87" i="18"/>
  <c r="J86" i="18"/>
  <c r="J84" i="18"/>
  <c r="J83" i="18"/>
  <c r="J82" i="18"/>
  <c r="J81" i="18"/>
  <c r="J80" i="18"/>
  <c r="J79" i="18"/>
  <c r="J78" i="18"/>
  <c r="J77" i="18"/>
  <c r="J76" i="18"/>
  <c r="J75" i="18"/>
  <c r="J74" i="18"/>
  <c r="J73" i="18"/>
  <c r="J72" i="18"/>
  <c r="J71" i="18"/>
  <c r="J70" i="18"/>
  <c r="J69" i="18"/>
  <c r="J68" i="18"/>
  <c r="J67" i="18"/>
  <c r="B81" i="15"/>
  <c r="B78" i="15"/>
  <c r="D90" i="1" l="1"/>
  <c r="D87" i="1"/>
  <c r="D14" i="2"/>
  <c r="H25" i="2"/>
  <c r="H24" i="2"/>
  <c r="H23" i="2"/>
  <c r="H22" i="2"/>
  <c r="H21" i="2"/>
  <c r="H20" i="2"/>
  <c r="H19" i="2"/>
  <c r="H18" i="2"/>
  <c r="H17" i="2"/>
  <c r="H16" i="2"/>
  <c r="H15" i="2"/>
  <c r="H14" i="2"/>
  <c r="B82" i="35"/>
  <c r="B45" i="37"/>
  <c r="C45" i="37"/>
  <c r="D45" i="37"/>
  <c r="E45" i="37"/>
  <c r="F45" i="37"/>
  <c r="G45" i="37"/>
  <c r="H45" i="37"/>
  <c r="I45" i="37"/>
  <c r="J45" i="37"/>
  <c r="K45" i="37"/>
  <c r="M45" i="37"/>
  <c r="N45" i="37"/>
  <c r="O45" i="37"/>
  <c r="B21" i="1" l="1"/>
  <c r="C21" i="1"/>
  <c r="D21" i="1"/>
  <c r="E21" i="1"/>
  <c r="F21" i="1"/>
  <c r="G21" i="1"/>
  <c r="H21" i="1"/>
  <c r="I21" i="1"/>
  <c r="J21" i="1"/>
  <c r="K21" i="1"/>
  <c r="L21" i="1"/>
  <c r="M21" i="1"/>
  <c r="N21" i="1"/>
  <c r="O21" i="1"/>
  <c r="N80" i="18" l="1"/>
  <c r="I80" i="18"/>
  <c r="O92" i="1" l="1"/>
  <c r="N92" i="1"/>
  <c r="M92" i="1"/>
  <c r="O91" i="1"/>
  <c r="N91" i="1"/>
  <c r="M91" i="1"/>
  <c r="O90" i="1"/>
  <c r="N90" i="1"/>
  <c r="M90" i="1"/>
  <c r="O89" i="1"/>
  <c r="N89" i="1"/>
  <c r="M89" i="1"/>
  <c r="O88" i="1"/>
  <c r="N88" i="1"/>
  <c r="M88" i="1"/>
  <c r="L91" i="1"/>
  <c r="K92" i="1"/>
  <c r="J92" i="1"/>
  <c r="I92" i="1"/>
  <c r="H92" i="1"/>
  <c r="K91" i="1"/>
  <c r="J91" i="1"/>
  <c r="I91" i="1"/>
  <c r="H91" i="1"/>
  <c r="K90" i="1"/>
  <c r="J90" i="1"/>
  <c r="I90" i="1"/>
  <c r="H90" i="1"/>
  <c r="G90" i="1"/>
  <c r="F90" i="1"/>
  <c r="E90" i="1"/>
  <c r="K89" i="1"/>
  <c r="J89" i="1"/>
  <c r="I89" i="1"/>
  <c r="H89" i="1"/>
  <c r="G89" i="1"/>
  <c r="F89" i="1"/>
  <c r="E89" i="1"/>
  <c r="K88" i="1"/>
  <c r="J88" i="1"/>
  <c r="I88" i="1"/>
  <c r="H88" i="1"/>
  <c r="G88" i="1"/>
  <c r="F88" i="1"/>
  <c r="E88" i="1"/>
  <c r="C90" i="1"/>
  <c r="I93" i="18" l="1"/>
  <c r="I92" i="18"/>
  <c r="I91" i="18"/>
  <c r="I90" i="18"/>
  <c r="I89" i="18"/>
  <c r="I88" i="18"/>
  <c r="I87" i="18"/>
  <c r="I86" i="18"/>
  <c r="I84" i="18"/>
  <c r="I83" i="18"/>
  <c r="I82" i="18"/>
  <c r="I81" i="18"/>
  <c r="I79" i="18"/>
  <c r="I78" i="18"/>
  <c r="I77" i="18"/>
  <c r="I76" i="18"/>
  <c r="I75" i="18"/>
  <c r="I74" i="18"/>
  <c r="I73" i="18"/>
  <c r="I72" i="18"/>
  <c r="I71" i="18"/>
  <c r="I70" i="18"/>
  <c r="I69" i="18"/>
  <c r="I68" i="18"/>
  <c r="I67" i="18"/>
  <c r="N93" i="18"/>
  <c r="N92" i="18"/>
  <c r="N91" i="18"/>
  <c r="N90" i="18"/>
  <c r="N89" i="18"/>
  <c r="N88" i="18"/>
  <c r="N87" i="18"/>
  <c r="N86" i="18"/>
  <c r="N84" i="18"/>
  <c r="N83" i="18"/>
  <c r="N82" i="18"/>
  <c r="N81" i="18"/>
  <c r="N79" i="18"/>
  <c r="N78" i="18"/>
  <c r="N77" i="18"/>
  <c r="N76" i="18"/>
  <c r="N75" i="18"/>
  <c r="N74" i="18"/>
  <c r="N73" i="18"/>
  <c r="N72" i="18"/>
  <c r="N71" i="18"/>
  <c r="N70" i="18"/>
  <c r="N69" i="18"/>
  <c r="N68" i="18"/>
  <c r="N67" i="18"/>
  <c r="P94" i="34"/>
  <c r="P93" i="34"/>
  <c r="P92" i="34"/>
  <c r="P91" i="34"/>
  <c r="P90" i="34"/>
  <c r="P89" i="34"/>
  <c r="P88" i="34"/>
  <c r="P87" i="34"/>
  <c r="P85" i="34"/>
  <c r="P84" i="34"/>
  <c r="P83" i="34"/>
  <c r="P82" i="34"/>
  <c r="P81" i="34"/>
  <c r="P80" i="34"/>
  <c r="P79" i="34"/>
  <c r="P78" i="34"/>
  <c r="P77" i="34"/>
  <c r="P76" i="34"/>
  <c r="P75" i="34"/>
  <c r="P74" i="34"/>
  <c r="P73" i="34"/>
  <c r="P72" i="34"/>
  <c r="P71" i="34"/>
  <c r="P70" i="34"/>
  <c r="P69" i="34"/>
  <c r="P68" i="34"/>
  <c r="P68" i="16" l="1"/>
  <c r="P69" i="16"/>
  <c r="P70" i="16"/>
  <c r="P71" i="16"/>
  <c r="P72" i="16"/>
  <c r="P73" i="16"/>
  <c r="P74" i="16"/>
  <c r="P75" i="16"/>
  <c r="P76" i="16"/>
  <c r="P77" i="16"/>
  <c r="P78" i="16"/>
  <c r="P79" i="16"/>
  <c r="P80" i="16"/>
  <c r="P81" i="16"/>
  <c r="P82" i="16"/>
  <c r="P83" i="16"/>
  <c r="P84" i="16"/>
  <c r="P85" i="16"/>
  <c r="P87" i="16"/>
  <c r="P88" i="16"/>
  <c r="P89" i="16"/>
  <c r="P90" i="16"/>
  <c r="P91" i="16"/>
  <c r="P92" i="16"/>
  <c r="P93" i="16"/>
  <c r="P94" i="16"/>
  <c r="B17" i="37" l="1"/>
  <c r="C17" i="37"/>
  <c r="D17" i="37"/>
  <c r="E17" i="37"/>
  <c r="F17" i="37"/>
  <c r="G17" i="37"/>
  <c r="H17" i="37"/>
  <c r="I17" i="37"/>
  <c r="J17" i="37"/>
  <c r="K17" i="37"/>
  <c r="L17" i="37"/>
  <c r="M17" i="37"/>
  <c r="N17" i="37"/>
  <c r="O17" i="37"/>
  <c r="B13" i="37"/>
  <c r="C13" i="37"/>
  <c r="D13" i="37"/>
  <c r="E13" i="37"/>
  <c r="F13" i="37"/>
  <c r="G13" i="37"/>
  <c r="H13" i="37"/>
  <c r="I13" i="37"/>
  <c r="J13" i="37"/>
  <c r="K13" i="37"/>
  <c r="M13" i="37"/>
  <c r="N13" i="37"/>
  <c r="O13" i="37"/>
  <c r="B44" i="3"/>
  <c r="C44" i="3"/>
  <c r="D44" i="3"/>
  <c r="E44" i="3"/>
  <c r="F44" i="3"/>
  <c r="G44" i="3"/>
  <c r="H44" i="3"/>
  <c r="I44" i="3"/>
  <c r="J44" i="3"/>
  <c r="K44" i="3"/>
  <c r="L44" i="3"/>
  <c r="M44" i="3"/>
  <c r="N44" i="3"/>
  <c r="O44" i="3"/>
  <c r="B14" i="3"/>
  <c r="C14" i="3"/>
  <c r="D14" i="3"/>
  <c r="E14" i="3"/>
  <c r="F14" i="3"/>
  <c r="G14" i="3"/>
  <c r="H14" i="3"/>
  <c r="I14" i="3"/>
  <c r="J14" i="3"/>
  <c r="K14" i="3"/>
  <c r="L14" i="3"/>
  <c r="M14" i="3"/>
  <c r="N14" i="3"/>
  <c r="O14" i="3"/>
  <c r="O87" i="1"/>
  <c r="N87" i="1"/>
  <c r="M87" i="1"/>
  <c r="L87" i="1"/>
  <c r="K87" i="1"/>
  <c r="J87" i="1"/>
  <c r="I87" i="1"/>
  <c r="H87" i="1"/>
  <c r="G87" i="1"/>
  <c r="F87" i="1"/>
  <c r="E87" i="1"/>
  <c r="C87" i="1"/>
  <c r="O85" i="1"/>
  <c r="N85" i="1"/>
  <c r="M85" i="1"/>
  <c r="L85" i="1"/>
  <c r="K85" i="1"/>
  <c r="J85" i="1"/>
  <c r="I85" i="1"/>
  <c r="H85" i="1"/>
  <c r="G85" i="1"/>
  <c r="F85" i="1"/>
  <c r="E85" i="1"/>
  <c r="D85" i="1"/>
  <c r="C85" i="1"/>
  <c r="B85" i="1"/>
  <c r="O84" i="1"/>
  <c r="N84" i="1"/>
  <c r="M84" i="1"/>
  <c r="L84" i="1"/>
  <c r="K84" i="1"/>
  <c r="J84" i="1"/>
  <c r="I84" i="1"/>
  <c r="H84" i="1"/>
  <c r="G84" i="1"/>
  <c r="F84" i="1"/>
  <c r="E84" i="1"/>
  <c r="D84" i="1"/>
  <c r="C84" i="1"/>
  <c r="B84" i="1"/>
  <c r="O83" i="1"/>
  <c r="N83" i="1"/>
  <c r="M83" i="1"/>
  <c r="L83" i="1"/>
  <c r="K83" i="1"/>
  <c r="J83" i="1"/>
  <c r="I83" i="1"/>
  <c r="H83" i="1"/>
  <c r="G83" i="1"/>
  <c r="F83" i="1"/>
  <c r="E83" i="1"/>
  <c r="D83" i="1"/>
  <c r="C83" i="1"/>
  <c r="B83" i="1"/>
  <c r="O82" i="1"/>
  <c r="N82" i="1"/>
  <c r="M82" i="1"/>
  <c r="L82" i="1"/>
  <c r="K82" i="1"/>
  <c r="J82" i="1"/>
  <c r="I82" i="1"/>
  <c r="H82" i="1"/>
  <c r="G82" i="1"/>
  <c r="F82" i="1"/>
  <c r="E82" i="1"/>
  <c r="D82" i="1"/>
  <c r="C82" i="1"/>
  <c r="B82" i="1"/>
  <c r="O81" i="1"/>
  <c r="N81" i="1"/>
  <c r="M81" i="1"/>
  <c r="L81" i="1"/>
  <c r="K81" i="1"/>
  <c r="J81" i="1"/>
  <c r="I81" i="1"/>
  <c r="H81" i="1"/>
  <c r="G81" i="1"/>
  <c r="F81" i="1"/>
  <c r="E81" i="1"/>
  <c r="D81" i="1"/>
  <c r="C81" i="1"/>
  <c r="B81" i="1"/>
  <c r="O80" i="1"/>
  <c r="N80" i="1"/>
  <c r="M80" i="1"/>
  <c r="L80" i="1"/>
  <c r="K80" i="1"/>
  <c r="J80" i="1"/>
  <c r="I80" i="1"/>
  <c r="H80" i="1"/>
  <c r="G80" i="1"/>
  <c r="F80" i="1"/>
  <c r="E80" i="1"/>
  <c r="D80" i="1"/>
  <c r="C80" i="1"/>
  <c r="B80" i="1"/>
  <c r="O79" i="1"/>
  <c r="N79" i="1"/>
  <c r="M79" i="1"/>
  <c r="L79" i="1"/>
  <c r="K79" i="1"/>
  <c r="J79" i="1"/>
  <c r="I79" i="1"/>
  <c r="H79" i="1"/>
  <c r="G79" i="1"/>
  <c r="F79" i="1"/>
  <c r="E79" i="1"/>
  <c r="D79" i="1"/>
  <c r="C79" i="1"/>
  <c r="B79" i="1"/>
  <c r="O78" i="1"/>
  <c r="N78" i="1"/>
  <c r="M78" i="1"/>
  <c r="L78" i="1"/>
  <c r="K78" i="1"/>
  <c r="J78" i="1"/>
  <c r="I78" i="1"/>
  <c r="H78" i="1"/>
  <c r="G78" i="1"/>
  <c r="F78" i="1"/>
  <c r="E78" i="1"/>
  <c r="D78" i="1"/>
  <c r="C78" i="1"/>
  <c r="B78" i="1"/>
  <c r="O77" i="1"/>
  <c r="N77" i="1"/>
  <c r="M77" i="1"/>
  <c r="K77" i="1"/>
  <c r="J77" i="1"/>
  <c r="I77" i="1"/>
  <c r="H77" i="1"/>
  <c r="G77" i="1"/>
  <c r="F77" i="1"/>
  <c r="E77" i="1"/>
  <c r="D77" i="1"/>
  <c r="C77" i="1"/>
  <c r="B77" i="1"/>
  <c r="O76" i="1"/>
  <c r="N76" i="1"/>
  <c r="M76" i="1"/>
  <c r="L76" i="1"/>
  <c r="K76" i="1"/>
  <c r="J76" i="1"/>
  <c r="I76" i="1"/>
  <c r="H76" i="1"/>
  <c r="G76" i="1"/>
  <c r="F76" i="1"/>
  <c r="E76" i="1"/>
  <c r="D76" i="1"/>
  <c r="C76" i="1"/>
  <c r="B76" i="1"/>
  <c r="O75" i="1"/>
  <c r="N75" i="1"/>
  <c r="M75" i="1"/>
  <c r="L75" i="1"/>
  <c r="K75" i="1"/>
  <c r="J75" i="1"/>
  <c r="I75" i="1"/>
  <c r="H75" i="1"/>
  <c r="G75" i="1"/>
  <c r="F75" i="1"/>
  <c r="E75" i="1"/>
  <c r="D75" i="1"/>
  <c r="C75" i="1"/>
  <c r="B75" i="1"/>
  <c r="O74" i="1"/>
  <c r="N74" i="1"/>
  <c r="M74" i="1"/>
  <c r="L74" i="1"/>
  <c r="J74" i="1"/>
  <c r="I74" i="1"/>
  <c r="H74" i="1"/>
  <c r="G74" i="1"/>
  <c r="F74" i="1"/>
  <c r="E74" i="1"/>
  <c r="D74" i="1"/>
  <c r="C74" i="1"/>
  <c r="B74" i="1"/>
  <c r="O73" i="1"/>
  <c r="N73" i="1"/>
  <c r="M73" i="1"/>
  <c r="L73" i="1"/>
  <c r="K73" i="1"/>
  <c r="J73" i="1"/>
  <c r="I73" i="1"/>
  <c r="H73" i="1"/>
  <c r="G73" i="1"/>
  <c r="F73" i="1"/>
  <c r="E73" i="1"/>
  <c r="D73" i="1"/>
  <c r="C73" i="1"/>
  <c r="B73" i="1"/>
  <c r="B54" i="1"/>
  <c r="B61" i="1" s="1"/>
  <c r="C54" i="1"/>
  <c r="C61" i="1" s="1"/>
  <c r="D54" i="1"/>
  <c r="D61" i="1" s="1"/>
  <c r="E54" i="1"/>
  <c r="E61" i="1" s="1"/>
  <c r="F54" i="1"/>
  <c r="F61" i="1" s="1"/>
  <c r="G54" i="1"/>
  <c r="G61" i="1" s="1"/>
  <c r="H54" i="1"/>
  <c r="H61" i="1" s="1"/>
  <c r="I54" i="1"/>
  <c r="I61" i="1" s="1"/>
  <c r="J54" i="1"/>
  <c r="J61" i="1" s="1"/>
  <c r="K54" i="1"/>
  <c r="K61" i="1" s="1"/>
  <c r="L54" i="1"/>
  <c r="L61" i="1" s="1"/>
  <c r="M54" i="1"/>
  <c r="M61" i="1" s="1"/>
  <c r="N54" i="1"/>
  <c r="N61" i="1" s="1"/>
  <c r="O54" i="1"/>
  <c r="O61" i="1" s="1"/>
  <c r="F28" i="1"/>
  <c r="I28" i="1"/>
  <c r="M28" i="1"/>
  <c r="N28" i="1"/>
  <c r="B28" i="1"/>
  <c r="C86" i="1"/>
  <c r="E28" i="1"/>
  <c r="J28" i="1"/>
  <c r="L28" i="1"/>
  <c r="O28" i="1"/>
  <c r="I14" i="2"/>
  <c r="J14" i="2" s="1"/>
  <c r="I25" i="2"/>
  <c r="I24" i="2"/>
  <c r="I23" i="2"/>
  <c r="I22" i="2"/>
  <c r="J22" i="2" s="1"/>
  <c r="I21" i="2"/>
  <c r="J21" i="2" s="1"/>
  <c r="I20" i="2"/>
  <c r="J20" i="2" s="1"/>
  <c r="I19" i="2"/>
  <c r="J19" i="2" s="1"/>
  <c r="I18" i="2"/>
  <c r="J18" i="2" s="1"/>
  <c r="I17" i="2"/>
  <c r="I16" i="2"/>
  <c r="I15" i="2"/>
  <c r="I13" i="2"/>
  <c r="D25" i="2"/>
  <c r="D24" i="2"/>
  <c r="D23" i="2"/>
  <c r="D22" i="2"/>
  <c r="D21" i="2"/>
  <c r="D20" i="2"/>
  <c r="D19" i="2"/>
  <c r="D18" i="2"/>
  <c r="D17" i="2"/>
  <c r="D16" i="2"/>
  <c r="D15" i="2"/>
  <c r="D13" i="2"/>
  <c r="G25" i="2"/>
  <c r="G24" i="2"/>
  <c r="G23" i="2"/>
  <c r="G22" i="2"/>
  <c r="G21" i="2"/>
  <c r="G20" i="2"/>
  <c r="G19" i="2"/>
  <c r="G18" i="2"/>
  <c r="G17" i="2"/>
  <c r="G16" i="2"/>
  <c r="G15" i="2"/>
  <c r="G14" i="2"/>
  <c r="G13" i="2"/>
  <c r="J25" i="2"/>
  <c r="J24" i="2"/>
  <c r="J23" i="2"/>
  <c r="J17" i="2"/>
  <c r="J16" i="2"/>
  <c r="J15" i="2"/>
  <c r="H13" i="2"/>
  <c r="J13" i="2" s="1"/>
  <c r="P93" i="18"/>
  <c r="P92" i="18"/>
  <c r="P91" i="18"/>
  <c r="P90" i="18"/>
  <c r="P89" i="18"/>
  <c r="P88" i="18"/>
  <c r="P87" i="18"/>
  <c r="P86" i="18"/>
  <c r="P84" i="18"/>
  <c r="P83" i="18"/>
  <c r="P82" i="18"/>
  <c r="P81" i="18"/>
  <c r="P80" i="18"/>
  <c r="P79" i="18"/>
  <c r="P78" i="18"/>
  <c r="P77" i="18"/>
  <c r="P76" i="18"/>
  <c r="P75" i="18"/>
  <c r="P74" i="18"/>
  <c r="P73" i="18"/>
  <c r="P72" i="18"/>
  <c r="P71" i="18"/>
  <c r="P70" i="18"/>
  <c r="P69" i="18"/>
  <c r="P68" i="18"/>
  <c r="P67" i="18"/>
  <c r="N86" i="1" l="1"/>
  <c r="F86" i="1"/>
  <c r="K86" i="1"/>
  <c r="J93" i="1"/>
  <c r="B93" i="1"/>
  <c r="D86" i="1"/>
  <c r="M86" i="1"/>
  <c r="E93" i="1"/>
  <c r="F93" i="1"/>
  <c r="O93" i="1"/>
  <c r="G86" i="1"/>
  <c r="I93" i="1"/>
  <c r="H86" i="1"/>
  <c r="M93" i="1"/>
  <c r="I86" i="1"/>
  <c r="N93" i="1"/>
  <c r="K28" i="1"/>
  <c r="K93" i="1" s="1"/>
  <c r="C28" i="1"/>
  <c r="C93" i="1" s="1"/>
  <c r="D28" i="1"/>
  <c r="D93" i="1" s="1"/>
  <c r="O86" i="1"/>
  <c r="E86" i="1"/>
  <c r="G28" i="1"/>
  <c r="G93" i="1" s="1"/>
  <c r="H28" i="1"/>
  <c r="H93" i="1" s="1"/>
  <c r="B86" i="1"/>
  <c r="J86" i="1"/>
  <c r="L86" i="1"/>
  <c r="L93" i="1"/>
  <c r="BM8" i="27"/>
  <c r="CC7" i="27" s="1"/>
  <c r="CS6" i="27" s="1"/>
  <c r="DI7" i="27" s="1"/>
  <c r="CE8" i="26"/>
  <c r="CU7" i="26" s="1"/>
  <c r="AG8" i="26"/>
  <c r="AX8" i="26" s="1"/>
  <c r="R7" i="26"/>
  <c r="O93" i="42"/>
  <c r="N93" i="42"/>
  <c r="M93" i="42"/>
  <c r="L93" i="42"/>
  <c r="K93" i="42"/>
  <c r="J93" i="42"/>
  <c r="I93" i="42"/>
  <c r="H93" i="42"/>
  <c r="G93" i="42"/>
  <c r="F93" i="42"/>
  <c r="E93" i="42"/>
  <c r="D93" i="42"/>
  <c r="C93" i="42"/>
  <c r="B93" i="42"/>
  <c r="O92" i="42"/>
  <c r="N92" i="42"/>
  <c r="M92" i="42"/>
  <c r="L92" i="42"/>
  <c r="K92" i="42"/>
  <c r="J92" i="42"/>
  <c r="I92" i="42"/>
  <c r="H92" i="42"/>
  <c r="G92" i="42"/>
  <c r="F92" i="42"/>
  <c r="E92" i="42"/>
  <c r="D92" i="42"/>
  <c r="C92" i="42"/>
  <c r="B92" i="42"/>
  <c r="O91" i="42"/>
  <c r="N91" i="42"/>
  <c r="M91" i="42"/>
  <c r="L91" i="42"/>
  <c r="K91" i="42"/>
  <c r="J91" i="42"/>
  <c r="I91" i="42"/>
  <c r="H91" i="42"/>
  <c r="G91" i="42"/>
  <c r="F91" i="42"/>
  <c r="E91" i="42"/>
  <c r="D91" i="42"/>
  <c r="C91" i="42"/>
  <c r="B91" i="42"/>
  <c r="O90" i="42"/>
  <c r="N90" i="42"/>
  <c r="M90" i="42"/>
  <c r="L90" i="42"/>
  <c r="K90" i="42"/>
  <c r="J90" i="42"/>
  <c r="I90" i="42"/>
  <c r="H90" i="42"/>
  <c r="G90" i="42"/>
  <c r="F90" i="42"/>
  <c r="E90" i="42"/>
  <c r="D90" i="42"/>
  <c r="C90" i="42"/>
  <c r="B90" i="42"/>
  <c r="O89" i="42"/>
  <c r="N89" i="42"/>
  <c r="M89" i="42"/>
  <c r="L89" i="42"/>
  <c r="K89" i="42"/>
  <c r="J89" i="42"/>
  <c r="I89" i="42"/>
  <c r="H89" i="42"/>
  <c r="G89" i="42"/>
  <c r="F89" i="42"/>
  <c r="E89" i="42"/>
  <c r="D89" i="42"/>
  <c r="C89" i="42"/>
  <c r="B89" i="42"/>
  <c r="O88" i="42"/>
  <c r="N88" i="42"/>
  <c r="M88" i="42"/>
  <c r="L88" i="42"/>
  <c r="K88" i="42"/>
  <c r="J88" i="42"/>
  <c r="I88" i="42"/>
  <c r="H88" i="42"/>
  <c r="G88" i="42"/>
  <c r="F88" i="42"/>
  <c r="E88" i="42"/>
  <c r="D88" i="42"/>
  <c r="C88" i="42"/>
  <c r="B88" i="42"/>
  <c r="O87" i="42"/>
  <c r="N87" i="42"/>
  <c r="M87" i="42"/>
  <c r="L87" i="42"/>
  <c r="K87" i="42"/>
  <c r="J87" i="42"/>
  <c r="I87" i="42"/>
  <c r="H87" i="42"/>
  <c r="G87" i="42"/>
  <c r="F87" i="42"/>
  <c r="E87" i="42"/>
  <c r="D87" i="42"/>
  <c r="C87" i="42"/>
  <c r="B87" i="42"/>
  <c r="O86" i="42"/>
  <c r="N86" i="42"/>
  <c r="M86" i="42"/>
  <c r="L86" i="42"/>
  <c r="K86" i="42"/>
  <c r="J86" i="42"/>
  <c r="I86" i="42"/>
  <c r="H86" i="42"/>
  <c r="G86" i="42"/>
  <c r="F86" i="42"/>
  <c r="E86" i="42"/>
  <c r="D86" i="42"/>
  <c r="C86" i="42"/>
  <c r="B86" i="42"/>
  <c r="O84" i="42"/>
  <c r="N84" i="42"/>
  <c r="M84" i="42"/>
  <c r="L84" i="42"/>
  <c r="K84" i="42"/>
  <c r="J84" i="42"/>
  <c r="I84" i="42"/>
  <c r="H84" i="42"/>
  <c r="G84" i="42"/>
  <c r="F84" i="42"/>
  <c r="E84" i="42"/>
  <c r="D84" i="42"/>
  <c r="C84" i="42"/>
  <c r="B84" i="42"/>
  <c r="O83" i="42"/>
  <c r="N83" i="42"/>
  <c r="M83" i="42"/>
  <c r="L83" i="42"/>
  <c r="K83" i="42"/>
  <c r="J83" i="42"/>
  <c r="I83" i="42"/>
  <c r="H83" i="42"/>
  <c r="G83" i="42"/>
  <c r="F83" i="42"/>
  <c r="E83" i="42"/>
  <c r="D83" i="42"/>
  <c r="C83" i="42"/>
  <c r="B83" i="42"/>
  <c r="O82" i="42"/>
  <c r="N82" i="42"/>
  <c r="M82" i="42"/>
  <c r="L82" i="42"/>
  <c r="K82" i="42"/>
  <c r="J82" i="42"/>
  <c r="I82" i="42"/>
  <c r="H82" i="42"/>
  <c r="G82" i="42"/>
  <c r="F82" i="42"/>
  <c r="E82" i="42"/>
  <c r="D82" i="42"/>
  <c r="C82" i="42"/>
  <c r="B82" i="42"/>
  <c r="O81" i="42"/>
  <c r="N81" i="42"/>
  <c r="M81" i="42"/>
  <c r="L81" i="42"/>
  <c r="K81" i="42"/>
  <c r="J81" i="42"/>
  <c r="I81" i="42"/>
  <c r="H81" i="42"/>
  <c r="G81" i="42"/>
  <c r="F81" i="42"/>
  <c r="E81" i="42"/>
  <c r="D81" i="42"/>
  <c r="C81" i="42"/>
  <c r="B81" i="42"/>
  <c r="O80" i="42"/>
  <c r="N80" i="42"/>
  <c r="M80" i="42"/>
  <c r="L80" i="42"/>
  <c r="K80" i="42"/>
  <c r="J80" i="42"/>
  <c r="I80" i="42"/>
  <c r="H80" i="42"/>
  <c r="G80" i="42"/>
  <c r="F80" i="42"/>
  <c r="E80" i="42"/>
  <c r="D80" i="42"/>
  <c r="C80" i="42"/>
  <c r="B80" i="42"/>
  <c r="O79" i="42"/>
  <c r="N79" i="42"/>
  <c r="M79" i="42"/>
  <c r="L79" i="42"/>
  <c r="K79" i="42"/>
  <c r="J79" i="42"/>
  <c r="I79" i="42"/>
  <c r="H79" i="42"/>
  <c r="G79" i="42"/>
  <c r="F79" i="42"/>
  <c r="E79" i="42"/>
  <c r="D79" i="42"/>
  <c r="C79" i="42"/>
  <c r="B79" i="42"/>
  <c r="O78" i="42"/>
  <c r="N78" i="42"/>
  <c r="M78" i="42"/>
  <c r="L78" i="42"/>
  <c r="K78" i="42"/>
  <c r="J78" i="42"/>
  <c r="I78" i="42"/>
  <c r="H78" i="42"/>
  <c r="G78" i="42"/>
  <c r="F78" i="42"/>
  <c r="E78" i="42"/>
  <c r="D78" i="42"/>
  <c r="C78" i="42"/>
  <c r="B78" i="42"/>
  <c r="O77" i="42"/>
  <c r="N77" i="42"/>
  <c r="M77" i="42"/>
  <c r="L77" i="42"/>
  <c r="K77" i="42"/>
  <c r="J77" i="42"/>
  <c r="I77" i="42"/>
  <c r="H77" i="42"/>
  <c r="G77" i="42"/>
  <c r="F77" i="42"/>
  <c r="E77" i="42"/>
  <c r="D77" i="42"/>
  <c r="C77" i="42"/>
  <c r="B77" i="42"/>
  <c r="O76" i="42"/>
  <c r="N76" i="42"/>
  <c r="M76" i="42"/>
  <c r="L76" i="42"/>
  <c r="K76" i="42"/>
  <c r="J76" i="42"/>
  <c r="I76" i="42"/>
  <c r="H76" i="42"/>
  <c r="G76" i="42"/>
  <c r="F76" i="42"/>
  <c r="E76" i="42"/>
  <c r="D76" i="42"/>
  <c r="C76" i="42"/>
  <c r="B76" i="42"/>
  <c r="O75" i="42"/>
  <c r="N75" i="42"/>
  <c r="M75" i="42"/>
  <c r="L75" i="42"/>
  <c r="K75" i="42"/>
  <c r="J75" i="42"/>
  <c r="I75" i="42"/>
  <c r="H75" i="42"/>
  <c r="G75" i="42"/>
  <c r="F75" i="42"/>
  <c r="E75" i="42"/>
  <c r="D75" i="42"/>
  <c r="C75" i="42"/>
  <c r="B75" i="42"/>
  <c r="O74" i="42"/>
  <c r="N74" i="42"/>
  <c r="M74" i="42"/>
  <c r="L74" i="42"/>
  <c r="K74" i="42"/>
  <c r="J74" i="42"/>
  <c r="I74" i="42"/>
  <c r="H74" i="42"/>
  <c r="G74" i="42"/>
  <c r="F74" i="42"/>
  <c r="E74" i="42"/>
  <c r="D74" i="42"/>
  <c r="C74" i="42"/>
  <c r="B74" i="42"/>
  <c r="O73" i="42"/>
  <c r="N73" i="42"/>
  <c r="M73" i="42"/>
  <c r="L73" i="42"/>
  <c r="K73" i="42"/>
  <c r="J73" i="42"/>
  <c r="I73" i="42"/>
  <c r="H73" i="42"/>
  <c r="G73" i="42"/>
  <c r="F73" i="42"/>
  <c r="E73" i="42"/>
  <c r="D73" i="42"/>
  <c r="C73" i="42"/>
  <c r="B73" i="42"/>
  <c r="O72" i="42"/>
  <c r="N72" i="42"/>
  <c r="M72" i="42"/>
  <c r="L72" i="42"/>
  <c r="K72" i="42"/>
  <c r="J72" i="42"/>
  <c r="I72" i="42"/>
  <c r="H72" i="42"/>
  <c r="G72" i="42"/>
  <c r="F72" i="42"/>
  <c r="E72" i="42"/>
  <c r="D72" i="42"/>
  <c r="C72" i="42"/>
  <c r="B72" i="42"/>
  <c r="O71" i="42"/>
  <c r="N71" i="42"/>
  <c r="M71" i="42"/>
  <c r="L71" i="42"/>
  <c r="K71" i="42"/>
  <c r="J71" i="42"/>
  <c r="I71" i="42"/>
  <c r="H71" i="42"/>
  <c r="G71" i="42"/>
  <c r="F71" i="42"/>
  <c r="E71" i="42"/>
  <c r="D71" i="42"/>
  <c r="C71" i="42"/>
  <c r="B71" i="42"/>
  <c r="O70" i="42"/>
  <c r="N70" i="42"/>
  <c r="M70" i="42"/>
  <c r="L70" i="42"/>
  <c r="K70" i="42"/>
  <c r="J70" i="42"/>
  <c r="I70" i="42"/>
  <c r="H70" i="42"/>
  <c r="G70" i="42"/>
  <c r="F70" i="42"/>
  <c r="E70" i="42"/>
  <c r="D70" i="42"/>
  <c r="C70" i="42"/>
  <c r="B70" i="42"/>
  <c r="O69" i="42"/>
  <c r="N69" i="42"/>
  <c r="M69" i="42"/>
  <c r="L69" i="42"/>
  <c r="K69" i="42"/>
  <c r="J69" i="42"/>
  <c r="I69" i="42"/>
  <c r="H69" i="42"/>
  <c r="G69" i="42"/>
  <c r="F69" i="42"/>
  <c r="E69" i="42"/>
  <c r="D69" i="42"/>
  <c r="C69" i="42"/>
  <c r="B69" i="42"/>
  <c r="O68" i="42"/>
  <c r="N68" i="42"/>
  <c r="M68" i="42"/>
  <c r="L68" i="42"/>
  <c r="K68" i="42"/>
  <c r="J68" i="42"/>
  <c r="I68" i="42"/>
  <c r="H68" i="42"/>
  <c r="G68" i="42"/>
  <c r="F68" i="42"/>
  <c r="E68" i="42"/>
  <c r="D68" i="42"/>
  <c r="C68" i="42"/>
  <c r="B68" i="42"/>
  <c r="O67" i="42"/>
  <c r="N67" i="42"/>
  <c r="M67" i="42"/>
  <c r="L67" i="42"/>
  <c r="K67" i="42"/>
  <c r="J67" i="42"/>
  <c r="I67" i="42"/>
  <c r="H67" i="42"/>
  <c r="G67" i="42"/>
  <c r="F67" i="42"/>
  <c r="E67" i="42"/>
  <c r="D67" i="42"/>
  <c r="C67" i="42"/>
  <c r="B67" i="42"/>
  <c r="P93" i="42"/>
  <c r="P92" i="42"/>
  <c r="P91" i="42"/>
  <c r="P90" i="42"/>
  <c r="P89" i="42"/>
  <c r="P88" i="42"/>
  <c r="P87" i="42"/>
  <c r="P86" i="42"/>
  <c r="P84" i="42"/>
  <c r="P83" i="42"/>
  <c r="P82" i="42"/>
  <c r="P81" i="42"/>
  <c r="P80" i="42"/>
  <c r="P79" i="42"/>
  <c r="P78" i="42"/>
  <c r="P77" i="42"/>
  <c r="P76" i="42"/>
  <c r="P75" i="42"/>
  <c r="P74" i="42"/>
  <c r="P73" i="42"/>
  <c r="P72" i="42"/>
  <c r="P71" i="42"/>
  <c r="P70" i="42"/>
  <c r="P69" i="42"/>
  <c r="P68" i="42"/>
  <c r="P67" i="42"/>
  <c r="O93" i="43"/>
  <c r="N93" i="43"/>
  <c r="M93" i="43"/>
  <c r="L93" i="43"/>
  <c r="K93" i="43"/>
  <c r="J93" i="43"/>
  <c r="I93" i="43"/>
  <c r="H93" i="43"/>
  <c r="G93" i="43"/>
  <c r="F93" i="43"/>
  <c r="E93" i="43"/>
  <c r="D93" i="43"/>
  <c r="C93" i="43"/>
  <c r="B93" i="43"/>
  <c r="O92" i="43"/>
  <c r="N92" i="43"/>
  <c r="M92" i="43"/>
  <c r="L92" i="43"/>
  <c r="K92" i="43"/>
  <c r="J92" i="43"/>
  <c r="I92" i="43"/>
  <c r="H92" i="43"/>
  <c r="G92" i="43"/>
  <c r="F92" i="43"/>
  <c r="E92" i="43"/>
  <c r="D92" i="43"/>
  <c r="C92" i="43"/>
  <c r="B92" i="43"/>
  <c r="O91" i="43"/>
  <c r="N91" i="43"/>
  <c r="M91" i="43"/>
  <c r="L91" i="43"/>
  <c r="K91" i="43"/>
  <c r="J91" i="43"/>
  <c r="I91" i="43"/>
  <c r="H91" i="43"/>
  <c r="G91" i="43"/>
  <c r="F91" i="43"/>
  <c r="E91" i="43"/>
  <c r="D91" i="43"/>
  <c r="C91" i="43"/>
  <c r="B91" i="43"/>
  <c r="O90" i="43"/>
  <c r="N90" i="43"/>
  <c r="M90" i="43"/>
  <c r="L90" i="43"/>
  <c r="K90" i="43"/>
  <c r="J90" i="43"/>
  <c r="I90" i="43"/>
  <c r="H90" i="43"/>
  <c r="G90" i="43"/>
  <c r="F90" i="43"/>
  <c r="E90" i="43"/>
  <c r="D90" i="43"/>
  <c r="C90" i="43"/>
  <c r="B90" i="43"/>
  <c r="O89" i="43"/>
  <c r="N89" i="43"/>
  <c r="M89" i="43"/>
  <c r="L89" i="43"/>
  <c r="K89" i="43"/>
  <c r="J89" i="43"/>
  <c r="I89" i="43"/>
  <c r="H89" i="43"/>
  <c r="G89" i="43"/>
  <c r="F89" i="43"/>
  <c r="E89" i="43"/>
  <c r="D89" i="43"/>
  <c r="C89" i="43"/>
  <c r="B89" i="43"/>
  <c r="O88" i="43"/>
  <c r="N88" i="43"/>
  <c r="M88" i="43"/>
  <c r="L88" i="43"/>
  <c r="K88" i="43"/>
  <c r="J88" i="43"/>
  <c r="I88" i="43"/>
  <c r="H88" i="43"/>
  <c r="G88" i="43"/>
  <c r="F88" i="43"/>
  <c r="E88" i="43"/>
  <c r="D88" i="43"/>
  <c r="C88" i="43"/>
  <c r="B88" i="43"/>
  <c r="O87" i="43"/>
  <c r="N87" i="43"/>
  <c r="M87" i="43"/>
  <c r="L87" i="43"/>
  <c r="K87" i="43"/>
  <c r="J87" i="43"/>
  <c r="I87" i="43"/>
  <c r="H87" i="43"/>
  <c r="G87" i="43"/>
  <c r="F87" i="43"/>
  <c r="E87" i="43"/>
  <c r="D87" i="43"/>
  <c r="C87" i="43"/>
  <c r="B87" i="43"/>
  <c r="O86" i="43"/>
  <c r="N86" i="43"/>
  <c r="M86" i="43"/>
  <c r="L86" i="43"/>
  <c r="K86" i="43"/>
  <c r="J86" i="43"/>
  <c r="I86" i="43"/>
  <c r="H86" i="43"/>
  <c r="G86" i="43"/>
  <c r="F86" i="43"/>
  <c r="E86" i="43"/>
  <c r="D86" i="43"/>
  <c r="C86" i="43"/>
  <c r="B86" i="43"/>
  <c r="O84" i="43"/>
  <c r="N84" i="43"/>
  <c r="M84" i="43"/>
  <c r="L84" i="43"/>
  <c r="K84" i="43"/>
  <c r="J84" i="43"/>
  <c r="I84" i="43"/>
  <c r="H84" i="43"/>
  <c r="G84" i="43"/>
  <c r="F84" i="43"/>
  <c r="E84" i="43"/>
  <c r="D84" i="43"/>
  <c r="C84" i="43"/>
  <c r="B84" i="43"/>
  <c r="O83" i="43"/>
  <c r="N83" i="43"/>
  <c r="M83" i="43"/>
  <c r="L83" i="43"/>
  <c r="K83" i="43"/>
  <c r="J83" i="43"/>
  <c r="I83" i="43"/>
  <c r="H83" i="43"/>
  <c r="G83" i="43"/>
  <c r="F83" i="43"/>
  <c r="E83" i="43"/>
  <c r="D83" i="43"/>
  <c r="C83" i="43"/>
  <c r="B83" i="43"/>
  <c r="O82" i="43"/>
  <c r="N82" i="43"/>
  <c r="M82" i="43"/>
  <c r="L82" i="43"/>
  <c r="K82" i="43"/>
  <c r="J82" i="43"/>
  <c r="I82" i="43"/>
  <c r="H82" i="43"/>
  <c r="G82" i="43"/>
  <c r="F82" i="43"/>
  <c r="E82" i="43"/>
  <c r="D82" i="43"/>
  <c r="C82" i="43"/>
  <c r="B82" i="43"/>
  <c r="O81" i="43"/>
  <c r="N81" i="43"/>
  <c r="M81" i="43"/>
  <c r="L81" i="43"/>
  <c r="K81" i="43"/>
  <c r="J81" i="43"/>
  <c r="I81" i="43"/>
  <c r="H81" i="43"/>
  <c r="G81" i="43"/>
  <c r="F81" i="43"/>
  <c r="E81" i="43"/>
  <c r="D81" i="43"/>
  <c r="C81" i="43"/>
  <c r="B81" i="43"/>
  <c r="O80" i="43"/>
  <c r="N80" i="43"/>
  <c r="M80" i="43"/>
  <c r="L80" i="43"/>
  <c r="K80" i="43"/>
  <c r="J80" i="43"/>
  <c r="I80" i="43"/>
  <c r="H80" i="43"/>
  <c r="G80" i="43"/>
  <c r="F80" i="43"/>
  <c r="E80" i="43"/>
  <c r="D80" i="43"/>
  <c r="C80" i="43"/>
  <c r="B80" i="43"/>
  <c r="O79" i="43"/>
  <c r="N79" i="43"/>
  <c r="M79" i="43"/>
  <c r="L79" i="43"/>
  <c r="K79" i="43"/>
  <c r="J79" i="43"/>
  <c r="I79" i="43"/>
  <c r="H79" i="43"/>
  <c r="G79" i="43"/>
  <c r="F79" i="43"/>
  <c r="E79" i="43"/>
  <c r="D79" i="43"/>
  <c r="C79" i="43"/>
  <c r="B79" i="43"/>
  <c r="O78" i="43"/>
  <c r="N78" i="43"/>
  <c r="M78" i="43"/>
  <c r="L78" i="43"/>
  <c r="K78" i="43"/>
  <c r="J78" i="43"/>
  <c r="I78" i="43"/>
  <c r="H78" i="43"/>
  <c r="G78" i="43"/>
  <c r="F78" i="43"/>
  <c r="E78" i="43"/>
  <c r="D78" i="43"/>
  <c r="C78" i="43"/>
  <c r="B78" i="43"/>
  <c r="O77" i="43"/>
  <c r="N77" i="43"/>
  <c r="M77" i="43"/>
  <c r="L77" i="43"/>
  <c r="K77" i="43"/>
  <c r="J77" i="43"/>
  <c r="I77" i="43"/>
  <c r="H77" i="43"/>
  <c r="G77" i="43"/>
  <c r="F77" i="43"/>
  <c r="E77" i="43"/>
  <c r="D77" i="43"/>
  <c r="C77" i="43"/>
  <c r="B77" i="43"/>
  <c r="O76" i="43"/>
  <c r="N76" i="43"/>
  <c r="M76" i="43"/>
  <c r="L76" i="43"/>
  <c r="K76" i="43"/>
  <c r="J76" i="43"/>
  <c r="I76" i="43"/>
  <c r="H76" i="43"/>
  <c r="G76" i="43"/>
  <c r="F76" i="43"/>
  <c r="E76" i="43"/>
  <c r="D76" i="43"/>
  <c r="C76" i="43"/>
  <c r="B76" i="43"/>
  <c r="O75" i="43"/>
  <c r="N75" i="43"/>
  <c r="M75" i="43"/>
  <c r="L75" i="43"/>
  <c r="K75" i="43"/>
  <c r="J75" i="43"/>
  <c r="I75" i="43"/>
  <c r="H75" i="43"/>
  <c r="G75" i="43"/>
  <c r="F75" i="43"/>
  <c r="E75" i="43"/>
  <c r="D75" i="43"/>
  <c r="C75" i="43"/>
  <c r="B75" i="43"/>
  <c r="O74" i="43"/>
  <c r="N74" i="43"/>
  <c r="M74" i="43"/>
  <c r="L74" i="43"/>
  <c r="K74" i="43"/>
  <c r="J74" i="43"/>
  <c r="I74" i="43"/>
  <c r="H74" i="43"/>
  <c r="G74" i="43"/>
  <c r="F74" i="43"/>
  <c r="E74" i="43"/>
  <c r="D74" i="43"/>
  <c r="C74" i="43"/>
  <c r="B74" i="43"/>
  <c r="O73" i="43"/>
  <c r="N73" i="43"/>
  <c r="M73" i="43"/>
  <c r="L73" i="43"/>
  <c r="K73" i="43"/>
  <c r="J73" i="43"/>
  <c r="I73" i="43"/>
  <c r="H73" i="43"/>
  <c r="G73" i="43"/>
  <c r="F73" i="43"/>
  <c r="E73" i="43"/>
  <c r="D73" i="43"/>
  <c r="C73" i="43"/>
  <c r="B73" i="43"/>
  <c r="O72" i="43"/>
  <c r="N72" i="43"/>
  <c r="M72" i="43"/>
  <c r="L72" i="43"/>
  <c r="K72" i="43"/>
  <c r="J72" i="43"/>
  <c r="I72" i="43"/>
  <c r="H72" i="43"/>
  <c r="G72" i="43"/>
  <c r="F72" i="43"/>
  <c r="E72" i="43"/>
  <c r="D72" i="43"/>
  <c r="C72" i="43"/>
  <c r="B72" i="43"/>
  <c r="O71" i="43"/>
  <c r="N71" i="43"/>
  <c r="M71" i="43"/>
  <c r="L71" i="43"/>
  <c r="K71" i="43"/>
  <c r="J71" i="43"/>
  <c r="I71" i="43"/>
  <c r="H71" i="43"/>
  <c r="G71" i="43"/>
  <c r="F71" i="43"/>
  <c r="E71" i="43"/>
  <c r="D71" i="43"/>
  <c r="C71" i="43"/>
  <c r="B71" i="43"/>
  <c r="O70" i="43"/>
  <c r="N70" i="43"/>
  <c r="M70" i="43"/>
  <c r="L70" i="43"/>
  <c r="K70" i="43"/>
  <c r="J70" i="43"/>
  <c r="I70" i="43"/>
  <c r="H70" i="43"/>
  <c r="G70" i="43"/>
  <c r="F70" i="43"/>
  <c r="E70" i="43"/>
  <c r="D70" i="43"/>
  <c r="C70" i="43"/>
  <c r="B70" i="43"/>
  <c r="O69" i="43"/>
  <c r="N69" i="43"/>
  <c r="M69" i="43"/>
  <c r="L69" i="43"/>
  <c r="K69" i="43"/>
  <c r="J69" i="43"/>
  <c r="I69" i="43"/>
  <c r="H69" i="43"/>
  <c r="G69" i="43"/>
  <c r="F69" i="43"/>
  <c r="E69" i="43"/>
  <c r="D69" i="43"/>
  <c r="C69" i="43"/>
  <c r="B69" i="43"/>
  <c r="O68" i="43"/>
  <c r="N68" i="43"/>
  <c r="M68" i="43"/>
  <c r="L68" i="43"/>
  <c r="K68" i="43"/>
  <c r="J68" i="43"/>
  <c r="I68" i="43"/>
  <c r="H68" i="43"/>
  <c r="G68" i="43"/>
  <c r="F68" i="43"/>
  <c r="E68" i="43"/>
  <c r="D68" i="43"/>
  <c r="C68" i="43"/>
  <c r="B68" i="43"/>
  <c r="O67" i="43"/>
  <c r="N67" i="43"/>
  <c r="M67" i="43"/>
  <c r="L67" i="43"/>
  <c r="K67" i="43"/>
  <c r="J67" i="43"/>
  <c r="I67" i="43"/>
  <c r="H67" i="43"/>
  <c r="G67" i="43"/>
  <c r="F67" i="43"/>
  <c r="E67" i="43"/>
  <c r="D67" i="43"/>
  <c r="C67" i="43"/>
  <c r="B67" i="43"/>
  <c r="P93" i="43"/>
  <c r="P92" i="43"/>
  <c r="P91" i="43"/>
  <c r="P90" i="43"/>
  <c r="P89" i="43"/>
  <c r="P88" i="43"/>
  <c r="P87" i="43"/>
  <c r="P86" i="43"/>
  <c r="P84" i="43"/>
  <c r="P83" i="43"/>
  <c r="P82" i="43"/>
  <c r="P81" i="43"/>
  <c r="P80" i="43"/>
  <c r="P79" i="43"/>
  <c r="P78" i="43"/>
  <c r="P77" i="43"/>
  <c r="P76" i="43"/>
  <c r="P75" i="43"/>
  <c r="P74" i="43"/>
  <c r="P73" i="43"/>
  <c r="P72" i="43"/>
  <c r="P71" i="43"/>
  <c r="P70" i="43"/>
  <c r="P69" i="43"/>
  <c r="P68" i="43"/>
  <c r="P67" i="43"/>
  <c r="O93" i="23"/>
  <c r="N93" i="23"/>
  <c r="M93" i="23"/>
  <c r="L93" i="23"/>
  <c r="O92" i="23"/>
  <c r="N92" i="23"/>
  <c r="M92" i="23"/>
  <c r="L92" i="23"/>
  <c r="O91" i="23"/>
  <c r="N91" i="23"/>
  <c r="M91" i="23"/>
  <c r="L91" i="23"/>
  <c r="O90" i="23"/>
  <c r="N90" i="23"/>
  <c r="M90" i="23"/>
  <c r="L90" i="23"/>
  <c r="O89" i="23"/>
  <c r="N89" i="23"/>
  <c r="M89" i="23"/>
  <c r="L89" i="23"/>
  <c r="O88" i="23"/>
  <c r="N88" i="23"/>
  <c r="M88" i="23"/>
  <c r="L88" i="23"/>
  <c r="O87" i="23"/>
  <c r="N87" i="23"/>
  <c r="M87" i="23"/>
  <c r="L87" i="23"/>
  <c r="O86" i="23"/>
  <c r="N86" i="23"/>
  <c r="M86" i="23"/>
  <c r="L86" i="23"/>
  <c r="O84" i="23"/>
  <c r="N84" i="23"/>
  <c r="M84" i="23"/>
  <c r="L84" i="23"/>
  <c r="O83" i="23"/>
  <c r="N83" i="23"/>
  <c r="M83" i="23"/>
  <c r="L83" i="23"/>
  <c r="O82" i="23"/>
  <c r="N82" i="23"/>
  <c r="M82" i="23"/>
  <c r="L82" i="23"/>
  <c r="O81" i="23"/>
  <c r="N81" i="23"/>
  <c r="M81" i="23"/>
  <c r="L81" i="23"/>
  <c r="O80" i="23"/>
  <c r="N80" i="23"/>
  <c r="M80" i="23"/>
  <c r="L80" i="23"/>
  <c r="O79" i="23"/>
  <c r="N79" i="23"/>
  <c r="M79" i="23"/>
  <c r="L79" i="23"/>
  <c r="O78" i="23"/>
  <c r="N78" i="23"/>
  <c r="M78" i="23"/>
  <c r="L78" i="23"/>
  <c r="O77" i="23"/>
  <c r="N77" i="23"/>
  <c r="M77" i="23"/>
  <c r="L77" i="23"/>
  <c r="O76" i="23"/>
  <c r="N76" i="23"/>
  <c r="M76" i="23"/>
  <c r="L76" i="23"/>
  <c r="O75" i="23"/>
  <c r="N75" i="23"/>
  <c r="M75" i="23"/>
  <c r="L75" i="23"/>
  <c r="O74" i="23"/>
  <c r="N74" i="23"/>
  <c r="M74" i="23"/>
  <c r="L74" i="23"/>
  <c r="O73" i="23"/>
  <c r="N73" i="23"/>
  <c r="M73" i="23"/>
  <c r="L73" i="23"/>
  <c r="O72" i="23"/>
  <c r="N72" i="23"/>
  <c r="M72" i="23"/>
  <c r="L72" i="23"/>
  <c r="O71" i="23"/>
  <c r="N71" i="23"/>
  <c r="M71" i="23"/>
  <c r="L71" i="23"/>
  <c r="O70" i="23"/>
  <c r="N70" i="23"/>
  <c r="M70" i="23"/>
  <c r="L70" i="23"/>
  <c r="O69" i="23"/>
  <c r="N69" i="23"/>
  <c r="M69" i="23"/>
  <c r="L69" i="23"/>
  <c r="O68" i="23"/>
  <c r="N68" i="23"/>
  <c r="M68" i="23"/>
  <c r="L68" i="23"/>
  <c r="O67" i="23"/>
  <c r="N67" i="23"/>
  <c r="M67" i="23"/>
  <c r="L67" i="23"/>
  <c r="J93" i="23"/>
  <c r="I93" i="23"/>
  <c r="H93" i="23"/>
  <c r="G93" i="23"/>
  <c r="F93" i="23"/>
  <c r="E93" i="23"/>
  <c r="D93" i="23"/>
  <c r="C93" i="23"/>
  <c r="B93" i="23"/>
  <c r="J92" i="23"/>
  <c r="I92" i="23"/>
  <c r="H92" i="23"/>
  <c r="G92" i="23"/>
  <c r="F92" i="23"/>
  <c r="E92" i="23"/>
  <c r="D92" i="23"/>
  <c r="C92" i="23"/>
  <c r="B92" i="23"/>
  <c r="J91" i="23"/>
  <c r="I91" i="23"/>
  <c r="H91" i="23"/>
  <c r="G91" i="23"/>
  <c r="F91" i="23"/>
  <c r="E91" i="23"/>
  <c r="D91" i="23"/>
  <c r="C91" i="23"/>
  <c r="B91" i="23"/>
  <c r="J90" i="23"/>
  <c r="I90" i="23"/>
  <c r="H90" i="23"/>
  <c r="G90" i="23"/>
  <c r="F90" i="23"/>
  <c r="E90" i="23"/>
  <c r="D90" i="23"/>
  <c r="C90" i="23"/>
  <c r="B90" i="23"/>
  <c r="J89" i="23"/>
  <c r="I89" i="23"/>
  <c r="H89" i="23"/>
  <c r="G89" i="23"/>
  <c r="F89" i="23"/>
  <c r="E89" i="23"/>
  <c r="D89" i="23"/>
  <c r="C89" i="23"/>
  <c r="B89" i="23"/>
  <c r="J88" i="23"/>
  <c r="I88" i="23"/>
  <c r="H88" i="23"/>
  <c r="G88" i="23"/>
  <c r="F88" i="23"/>
  <c r="E88" i="23"/>
  <c r="D88" i="23"/>
  <c r="C88" i="23"/>
  <c r="B88" i="23"/>
  <c r="J87" i="23"/>
  <c r="I87" i="23"/>
  <c r="H87" i="23"/>
  <c r="G87" i="23"/>
  <c r="F87" i="23"/>
  <c r="E87" i="23"/>
  <c r="D87" i="23"/>
  <c r="C87" i="23"/>
  <c r="B87" i="23"/>
  <c r="J86" i="23"/>
  <c r="I86" i="23"/>
  <c r="H86" i="23"/>
  <c r="G86" i="23"/>
  <c r="F86" i="23"/>
  <c r="E86" i="23"/>
  <c r="D86" i="23"/>
  <c r="C86" i="23"/>
  <c r="B86" i="23"/>
  <c r="J84" i="23"/>
  <c r="I84" i="23"/>
  <c r="H84" i="23"/>
  <c r="G84" i="23"/>
  <c r="F84" i="23"/>
  <c r="E84" i="23"/>
  <c r="D84" i="23"/>
  <c r="C84" i="23"/>
  <c r="B84" i="23"/>
  <c r="J83" i="23"/>
  <c r="I83" i="23"/>
  <c r="H83" i="23"/>
  <c r="G83" i="23"/>
  <c r="F83" i="23"/>
  <c r="E83" i="23"/>
  <c r="D83" i="23"/>
  <c r="C83" i="23"/>
  <c r="B83" i="23"/>
  <c r="J82" i="23"/>
  <c r="I82" i="23"/>
  <c r="H82" i="23"/>
  <c r="G82" i="23"/>
  <c r="F82" i="23"/>
  <c r="E82" i="23"/>
  <c r="D82" i="23"/>
  <c r="C82" i="23"/>
  <c r="B82" i="23"/>
  <c r="J81" i="23"/>
  <c r="I81" i="23"/>
  <c r="H81" i="23"/>
  <c r="G81" i="23"/>
  <c r="F81" i="23"/>
  <c r="E81" i="23"/>
  <c r="D81" i="23"/>
  <c r="C81" i="23"/>
  <c r="B81" i="23"/>
  <c r="J80" i="23"/>
  <c r="I80" i="23"/>
  <c r="H80" i="23"/>
  <c r="G80" i="23"/>
  <c r="F80" i="23"/>
  <c r="E80" i="23"/>
  <c r="D80" i="23"/>
  <c r="C80" i="23"/>
  <c r="B80" i="23"/>
  <c r="J79" i="23"/>
  <c r="I79" i="23"/>
  <c r="H79" i="23"/>
  <c r="G79" i="23"/>
  <c r="F79" i="23"/>
  <c r="E79" i="23"/>
  <c r="D79" i="23"/>
  <c r="C79" i="23"/>
  <c r="B79" i="23"/>
  <c r="J78" i="23"/>
  <c r="I78" i="23"/>
  <c r="H78" i="23"/>
  <c r="G78" i="23"/>
  <c r="F78" i="23"/>
  <c r="E78" i="23"/>
  <c r="D78" i="23"/>
  <c r="C78" i="23"/>
  <c r="B78" i="23"/>
  <c r="J77" i="23"/>
  <c r="I77" i="23"/>
  <c r="H77" i="23"/>
  <c r="G77" i="23"/>
  <c r="F77" i="23"/>
  <c r="E77" i="23"/>
  <c r="D77" i="23"/>
  <c r="C77" i="23"/>
  <c r="B77" i="23"/>
  <c r="J76" i="23"/>
  <c r="I76" i="23"/>
  <c r="H76" i="23"/>
  <c r="G76" i="23"/>
  <c r="F76" i="23"/>
  <c r="E76" i="23"/>
  <c r="D76" i="23"/>
  <c r="C76" i="23"/>
  <c r="B76" i="23"/>
  <c r="J75" i="23"/>
  <c r="I75" i="23"/>
  <c r="H75" i="23"/>
  <c r="G75" i="23"/>
  <c r="F75" i="23"/>
  <c r="E75" i="23"/>
  <c r="D75" i="23"/>
  <c r="C75" i="23"/>
  <c r="B75" i="23"/>
  <c r="J74" i="23"/>
  <c r="I74" i="23"/>
  <c r="H74" i="23"/>
  <c r="G74" i="23"/>
  <c r="F74" i="23"/>
  <c r="E74" i="23"/>
  <c r="D74" i="23"/>
  <c r="C74" i="23"/>
  <c r="B74" i="23"/>
  <c r="J73" i="23"/>
  <c r="I73" i="23"/>
  <c r="H73" i="23"/>
  <c r="G73" i="23"/>
  <c r="F73" i="23"/>
  <c r="E73" i="23"/>
  <c r="D73" i="23"/>
  <c r="C73" i="23"/>
  <c r="B73" i="23"/>
  <c r="J72" i="23"/>
  <c r="I72" i="23"/>
  <c r="H72" i="23"/>
  <c r="G72" i="23"/>
  <c r="F72" i="23"/>
  <c r="E72" i="23"/>
  <c r="D72" i="23"/>
  <c r="C72" i="23"/>
  <c r="B72" i="23"/>
  <c r="J71" i="23"/>
  <c r="I71" i="23"/>
  <c r="H71" i="23"/>
  <c r="G71" i="23"/>
  <c r="F71" i="23"/>
  <c r="E71" i="23"/>
  <c r="D71" i="23"/>
  <c r="C71" i="23"/>
  <c r="B71" i="23"/>
  <c r="J70" i="23"/>
  <c r="I70" i="23"/>
  <c r="H70" i="23"/>
  <c r="G70" i="23"/>
  <c r="F70" i="23"/>
  <c r="E70" i="23"/>
  <c r="D70" i="23"/>
  <c r="C70" i="23"/>
  <c r="B70" i="23"/>
  <c r="J69" i="23"/>
  <c r="I69" i="23"/>
  <c r="H69" i="23"/>
  <c r="G69" i="23"/>
  <c r="F69" i="23"/>
  <c r="E69" i="23"/>
  <c r="D69" i="23"/>
  <c r="C69" i="23"/>
  <c r="B69" i="23"/>
  <c r="J68" i="23"/>
  <c r="I68" i="23"/>
  <c r="H68" i="23"/>
  <c r="G68" i="23"/>
  <c r="F68" i="23"/>
  <c r="E68" i="23"/>
  <c r="D68" i="23"/>
  <c r="C68" i="23"/>
  <c r="B68" i="23"/>
  <c r="J67" i="23"/>
  <c r="I67" i="23"/>
  <c r="H67" i="23"/>
  <c r="G67" i="23"/>
  <c r="F67" i="23"/>
  <c r="E67" i="23"/>
  <c r="D67" i="23"/>
  <c r="C67" i="23"/>
  <c r="B67" i="23"/>
  <c r="P93" i="23"/>
  <c r="P92" i="23"/>
  <c r="P91" i="23"/>
  <c r="P90" i="23"/>
  <c r="P89" i="23"/>
  <c r="P88" i="23"/>
  <c r="P87" i="23"/>
  <c r="P86" i="23"/>
  <c r="P84" i="23"/>
  <c r="P83" i="23"/>
  <c r="P82" i="23"/>
  <c r="P81" i="23"/>
  <c r="P80" i="23"/>
  <c r="P79" i="23"/>
  <c r="P78" i="23"/>
  <c r="P77" i="23"/>
  <c r="P76" i="23"/>
  <c r="P75" i="23"/>
  <c r="P74" i="23"/>
  <c r="P73" i="23"/>
  <c r="P72" i="23"/>
  <c r="P71" i="23"/>
  <c r="P70" i="23"/>
  <c r="P69" i="23"/>
  <c r="P68" i="23"/>
  <c r="P67" i="23"/>
  <c r="P93" i="20"/>
  <c r="O93" i="20"/>
  <c r="N93" i="20"/>
  <c r="M93" i="20"/>
  <c r="P92" i="20"/>
  <c r="O92" i="20"/>
  <c r="N92" i="20"/>
  <c r="M92" i="20"/>
  <c r="P91" i="20"/>
  <c r="O91" i="20"/>
  <c r="N91" i="20"/>
  <c r="M91" i="20"/>
  <c r="P90" i="20"/>
  <c r="O90" i="20"/>
  <c r="N90" i="20"/>
  <c r="M90" i="20"/>
  <c r="P89" i="20"/>
  <c r="O89" i="20"/>
  <c r="N89" i="20"/>
  <c r="M89" i="20"/>
  <c r="P88" i="20"/>
  <c r="O88" i="20"/>
  <c r="N88" i="20"/>
  <c r="M88" i="20"/>
  <c r="P87" i="20"/>
  <c r="O87" i="20"/>
  <c r="N87" i="20"/>
  <c r="M87" i="20"/>
  <c r="P86" i="20"/>
  <c r="O86" i="20"/>
  <c r="N86" i="20"/>
  <c r="M86" i="20"/>
  <c r="P84" i="20"/>
  <c r="O84" i="20"/>
  <c r="N84" i="20"/>
  <c r="M84" i="20"/>
  <c r="P83" i="20"/>
  <c r="O83" i="20"/>
  <c r="N83" i="20"/>
  <c r="M83" i="20"/>
  <c r="P82" i="20"/>
  <c r="O82" i="20"/>
  <c r="N82" i="20"/>
  <c r="M82" i="20"/>
  <c r="P81" i="20"/>
  <c r="O81" i="20"/>
  <c r="N81" i="20"/>
  <c r="M81" i="20"/>
  <c r="P80" i="20"/>
  <c r="O80" i="20"/>
  <c r="N80" i="20"/>
  <c r="M80" i="20"/>
  <c r="P79" i="20"/>
  <c r="O79" i="20"/>
  <c r="N79" i="20"/>
  <c r="M79" i="20"/>
  <c r="P78" i="20"/>
  <c r="O78" i="20"/>
  <c r="N78" i="20"/>
  <c r="M78" i="20"/>
  <c r="P77" i="20"/>
  <c r="O77" i="20"/>
  <c r="N77" i="20"/>
  <c r="M77" i="20"/>
  <c r="P76" i="20"/>
  <c r="O76" i="20"/>
  <c r="N76" i="20"/>
  <c r="M76" i="20"/>
  <c r="P75" i="20"/>
  <c r="O75" i="20"/>
  <c r="N75" i="20"/>
  <c r="M75" i="20"/>
  <c r="P74" i="20"/>
  <c r="O74" i="20"/>
  <c r="N74" i="20"/>
  <c r="M74" i="20"/>
  <c r="P73" i="20"/>
  <c r="O73" i="20"/>
  <c r="N73" i="20"/>
  <c r="M73" i="20"/>
  <c r="P72" i="20"/>
  <c r="O72" i="20"/>
  <c r="N72" i="20"/>
  <c r="M72" i="20"/>
  <c r="P71" i="20"/>
  <c r="O71" i="20"/>
  <c r="N71" i="20"/>
  <c r="M71" i="20"/>
  <c r="P70" i="20"/>
  <c r="O70" i="20"/>
  <c r="N70" i="20"/>
  <c r="M70" i="20"/>
  <c r="P69" i="20"/>
  <c r="O69" i="20"/>
  <c r="N69" i="20"/>
  <c r="M69" i="20"/>
  <c r="P68" i="20"/>
  <c r="O68" i="20"/>
  <c r="N68" i="20"/>
  <c r="M68" i="20"/>
  <c r="P67" i="20"/>
  <c r="O67" i="20"/>
  <c r="N67" i="20"/>
  <c r="M67" i="20"/>
  <c r="L93" i="20"/>
  <c r="K93" i="20"/>
  <c r="J93" i="20"/>
  <c r="I93" i="20"/>
  <c r="H93" i="20"/>
  <c r="G93" i="20"/>
  <c r="F93" i="20"/>
  <c r="E93" i="20"/>
  <c r="D93" i="20"/>
  <c r="L92" i="20"/>
  <c r="K92" i="20"/>
  <c r="J92" i="20"/>
  <c r="I92" i="20"/>
  <c r="H92" i="20"/>
  <c r="G92" i="20"/>
  <c r="F92" i="20"/>
  <c r="E92" i="20"/>
  <c r="D92" i="20"/>
  <c r="L91" i="20"/>
  <c r="K91" i="20"/>
  <c r="J91" i="20"/>
  <c r="I91" i="20"/>
  <c r="H91" i="20"/>
  <c r="G91" i="20"/>
  <c r="F91" i="20"/>
  <c r="E91" i="20"/>
  <c r="D91" i="20"/>
  <c r="L90" i="20"/>
  <c r="K90" i="20"/>
  <c r="J90" i="20"/>
  <c r="I90" i="20"/>
  <c r="H90" i="20"/>
  <c r="G90" i="20"/>
  <c r="F90" i="20"/>
  <c r="E90" i="20"/>
  <c r="D90" i="20"/>
  <c r="L89" i="20"/>
  <c r="K89" i="20"/>
  <c r="J89" i="20"/>
  <c r="I89" i="20"/>
  <c r="H89" i="20"/>
  <c r="G89" i="20"/>
  <c r="F89" i="20"/>
  <c r="E89" i="20"/>
  <c r="D89" i="20"/>
  <c r="L88" i="20"/>
  <c r="K88" i="20"/>
  <c r="J88" i="20"/>
  <c r="I88" i="20"/>
  <c r="H88" i="20"/>
  <c r="G88" i="20"/>
  <c r="F88" i="20"/>
  <c r="E88" i="20"/>
  <c r="D88" i="20"/>
  <c r="L87" i="20"/>
  <c r="K87" i="20"/>
  <c r="J87" i="20"/>
  <c r="I87" i="20"/>
  <c r="H87" i="20"/>
  <c r="G87" i="20"/>
  <c r="F87" i="20"/>
  <c r="E87" i="20"/>
  <c r="D87" i="20"/>
  <c r="L86" i="20"/>
  <c r="K86" i="20"/>
  <c r="J86" i="20"/>
  <c r="I86" i="20"/>
  <c r="H86" i="20"/>
  <c r="G86" i="20"/>
  <c r="F86" i="20"/>
  <c r="E86" i="20"/>
  <c r="D86" i="20"/>
  <c r="L84" i="20"/>
  <c r="K84" i="20"/>
  <c r="J84" i="20"/>
  <c r="I84" i="20"/>
  <c r="H84" i="20"/>
  <c r="G84" i="20"/>
  <c r="F84" i="20"/>
  <c r="E84" i="20"/>
  <c r="D84" i="20"/>
  <c r="L83" i="20"/>
  <c r="K83" i="20"/>
  <c r="J83" i="20"/>
  <c r="I83" i="20"/>
  <c r="H83" i="20"/>
  <c r="G83" i="20"/>
  <c r="F83" i="20"/>
  <c r="E83" i="20"/>
  <c r="D83" i="20"/>
  <c r="L82" i="20"/>
  <c r="K82" i="20"/>
  <c r="J82" i="20"/>
  <c r="I82" i="20"/>
  <c r="H82" i="20"/>
  <c r="G82" i="20"/>
  <c r="F82" i="20"/>
  <c r="E82" i="20"/>
  <c r="D82" i="20"/>
  <c r="L81" i="20"/>
  <c r="K81" i="20"/>
  <c r="J81" i="20"/>
  <c r="I81" i="20"/>
  <c r="H81" i="20"/>
  <c r="G81" i="20"/>
  <c r="F81" i="20"/>
  <c r="E81" i="20"/>
  <c r="D81" i="20"/>
  <c r="L80" i="20"/>
  <c r="K80" i="20"/>
  <c r="J80" i="20"/>
  <c r="I80" i="20"/>
  <c r="H80" i="20"/>
  <c r="G80" i="20"/>
  <c r="F80" i="20"/>
  <c r="E80" i="20"/>
  <c r="D80" i="20"/>
  <c r="L79" i="20"/>
  <c r="K79" i="20"/>
  <c r="J79" i="20"/>
  <c r="I79" i="20"/>
  <c r="H79" i="20"/>
  <c r="G79" i="20"/>
  <c r="F79" i="20"/>
  <c r="E79" i="20"/>
  <c r="D79" i="20"/>
  <c r="L78" i="20"/>
  <c r="K78" i="20"/>
  <c r="J78" i="20"/>
  <c r="I78" i="20"/>
  <c r="H78" i="20"/>
  <c r="G78" i="20"/>
  <c r="F78" i="20"/>
  <c r="E78" i="20"/>
  <c r="D78" i="20"/>
  <c r="L77" i="20"/>
  <c r="K77" i="20"/>
  <c r="J77" i="20"/>
  <c r="I77" i="20"/>
  <c r="H77" i="20"/>
  <c r="G77" i="20"/>
  <c r="F77" i="20"/>
  <c r="E77" i="20"/>
  <c r="D77" i="20"/>
  <c r="L76" i="20"/>
  <c r="K76" i="20"/>
  <c r="J76" i="20"/>
  <c r="I76" i="20"/>
  <c r="H76" i="20"/>
  <c r="G76" i="20"/>
  <c r="F76" i="20"/>
  <c r="E76" i="20"/>
  <c r="D76" i="20"/>
  <c r="L75" i="20"/>
  <c r="K75" i="20"/>
  <c r="J75" i="20"/>
  <c r="I75" i="20"/>
  <c r="H75" i="20"/>
  <c r="G75" i="20"/>
  <c r="F75" i="20"/>
  <c r="E75" i="20"/>
  <c r="D75" i="20"/>
  <c r="L74" i="20"/>
  <c r="K74" i="20"/>
  <c r="J74" i="20"/>
  <c r="I74" i="20"/>
  <c r="H74" i="20"/>
  <c r="G74" i="20"/>
  <c r="F74" i="20"/>
  <c r="E74" i="20"/>
  <c r="D74" i="20"/>
  <c r="L73" i="20"/>
  <c r="K73" i="20"/>
  <c r="J73" i="20"/>
  <c r="I73" i="20"/>
  <c r="H73" i="20"/>
  <c r="G73" i="20"/>
  <c r="F73" i="20"/>
  <c r="E73" i="20"/>
  <c r="D73" i="20"/>
  <c r="L72" i="20"/>
  <c r="K72" i="20"/>
  <c r="J72" i="20"/>
  <c r="I72" i="20"/>
  <c r="H72" i="20"/>
  <c r="G72" i="20"/>
  <c r="F72" i="20"/>
  <c r="E72" i="20"/>
  <c r="D72" i="20"/>
  <c r="L71" i="20"/>
  <c r="K71" i="20"/>
  <c r="J71" i="20"/>
  <c r="I71" i="20"/>
  <c r="H71" i="20"/>
  <c r="G71" i="20"/>
  <c r="F71" i="20"/>
  <c r="E71" i="20"/>
  <c r="D71" i="20"/>
  <c r="L70" i="20"/>
  <c r="K70" i="20"/>
  <c r="J70" i="20"/>
  <c r="I70" i="20"/>
  <c r="H70" i="20"/>
  <c r="G70" i="20"/>
  <c r="F70" i="20"/>
  <c r="E70" i="20"/>
  <c r="D70" i="20"/>
  <c r="L69" i="20"/>
  <c r="K69" i="20"/>
  <c r="J69" i="20"/>
  <c r="I69" i="20"/>
  <c r="H69" i="20"/>
  <c r="G69" i="20"/>
  <c r="F69" i="20"/>
  <c r="E69" i="20"/>
  <c r="D69" i="20"/>
  <c r="L68" i="20"/>
  <c r="K68" i="20"/>
  <c r="J68" i="20"/>
  <c r="I68" i="20"/>
  <c r="H68" i="20"/>
  <c r="G68" i="20"/>
  <c r="F68" i="20"/>
  <c r="E68" i="20"/>
  <c r="D68" i="20"/>
  <c r="L67" i="20"/>
  <c r="K67" i="20"/>
  <c r="J67" i="20"/>
  <c r="I67" i="20"/>
  <c r="H67" i="20"/>
  <c r="G67" i="20"/>
  <c r="F67" i="20"/>
  <c r="E67" i="20"/>
  <c r="D67" i="20"/>
  <c r="O93" i="18"/>
  <c r="O92" i="18"/>
  <c r="O91" i="18"/>
  <c r="O90" i="18"/>
  <c r="O89" i="18"/>
  <c r="O88" i="18"/>
  <c r="O87" i="18"/>
  <c r="O86" i="18"/>
  <c r="O84" i="18"/>
  <c r="O83" i="18"/>
  <c r="O82" i="18"/>
  <c r="O81" i="18"/>
  <c r="O80" i="18"/>
  <c r="O79" i="18"/>
  <c r="O78" i="18"/>
  <c r="O77" i="18"/>
  <c r="O76" i="18"/>
  <c r="O75" i="18"/>
  <c r="O74" i="18"/>
  <c r="O73" i="18"/>
  <c r="O72" i="18"/>
  <c r="O71" i="18"/>
  <c r="O70" i="18"/>
  <c r="O69" i="18"/>
  <c r="O68" i="18"/>
  <c r="O67" i="18"/>
  <c r="M93" i="18"/>
  <c r="M92" i="18"/>
  <c r="M91" i="18"/>
  <c r="M90" i="18"/>
  <c r="M89" i="18"/>
  <c r="M88" i="18"/>
  <c r="M87" i="18"/>
  <c r="M86" i="18"/>
  <c r="M84" i="18"/>
  <c r="M83" i="18"/>
  <c r="M82" i="18"/>
  <c r="M81" i="18"/>
  <c r="M80" i="18"/>
  <c r="M79" i="18"/>
  <c r="M78" i="18"/>
  <c r="M77" i="18"/>
  <c r="M76" i="18"/>
  <c r="M75" i="18"/>
  <c r="M74" i="18"/>
  <c r="M73" i="18"/>
  <c r="M72" i="18"/>
  <c r="M71" i="18"/>
  <c r="M70" i="18"/>
  <c r="M69" i="18"/>
  <c r="M68" i="18"/>
  <c r="M67" i="18"/>
  <c r="H93" i="18"/>
  <c r="G93" i="18"/>
  <c r="F93" i="18"/>
  <c r="E93" i="18"/>
  <c r="D93" i="18"/>
  <c r="C93" i="18"/>
  <c r="H92" i="18"/>
  <c r="G92" i="18"/>
  <c r="F92" i="18"/>
  <c r="E92" i="18"/>
  <c r="D92" i="18"/>
  <c r="C92" i="18"/>
  <c r="H91" i="18"/>
  <c r="G91" i="18"/>
  <c r="F91" i="18"/>
  <c r="E91" i="18"/>
  <c r="D91" i="18"/>
  <c r="C91" i="18"/>
  <c r="H90" i="18"/>
  <c r="G90" i="18"/>
  <c r="F90" i="18"/>
  <c r="E90" i="18"/>
  <c r="D90" i="18"/>
  <c r="C90" i="18"/>
  <c r="H89" i="18"/>
  <c r="G89" i="18"/>
  <c r="F89" i="18"/>
  <c r="E89" i="18"/>
  <c r="D89" i="18"/>
  <c r="C89" i="18"/>
  <c r="H88" i="18"/>
  <c r="G88" i="18"/>
  <c r="F88" i="18"/>
  <c r="E88" i="18"/>
  <c r="D88" i="18"/>
  <c r="C88" i="18"/>
  <c r="H87" i="18"/>
  <c r="G87" i="18"/>
  <c r="F87" i="18"/>
  <c r="E87" i="18"/>
  <c r="D87" i="18"/>
  <c r="C87" i="18"/>
  <c r="H86" i="18"/>
  <c r="G86" i="18"/>
  <c r="F86" i="18"/>
  <c r="E86" i="18"/>
  <c r="D86" i="18"/>
  <c r="C86" i="18"/>
  <c r="H84" i="18"/>
  <c r="G84" i="18"/>
  <c r="F84" i="18"/>
  <c r="E84" i="18"/>
  <c r="D84" i="18"/>
  <c r="C84" i="18"/>
  <c r="H83" i="18"/>
  <c r="G83" i="18"/>
  <c r="F83" i="18"/>
  <c r="E83" i="18"/>
  <c r="D83" i="18"/>
  <c r="C83" i="18"/>
  <c r="H82" i="18"/>
  <c r="G82" i="18"/>
  <c r="F82" i="18"/>
  <c r="E82" i="18"/>
  <c r="D82" i="18"/>
  <c r="C82" i="18"/>
  <c r="H81" i="18"/>
  <c r="G81" i="18"/>
  <c r="F81" i="18"/>
  <c r="E81" i="18"/>
  <c r="D81" i="18"/>
  <c r="C81" i="18"/>
  <c r="H80" i="18"/>
  <c r="G80" i="18"/>
  <c r="F80" i="18"/>
  <c r="E80" i="18"/>
  <c r="D80" i="18"/>
  <c r="C80" i="18"/>
  <c r="H79" i="18"/>
  <c r="G79" i="18"/>
  <c r="F79" i="18"/>
  <c r="E79" i="18"/>
  <c r="D79" i="18"/>
  <c r="C79" i="18"/>
  <c r="H78" i="18"/>
  <c r="G78" i="18"/>
  <c r="F78" i="18"/>
  <c r="E78" i="18"/>
  <c r="D78" i="18"/>
  <c r="C78" i="18"/>
  <c r="H77" i="18"/>
  <c r="G77" i="18"/>
  <c r="F77" i="18"/>
  <c r="E77" i="18"/>
  <c r="D77" i="18"/>
  <c r="C77" i="18"/>
  <c r="H76" i="18"/>
  <c r="G76" i="18"/>
  <c r="F76" i="18"/>
  <c r="E76" i="18"/>
  <c r="D76" i="18"/>
  <c r="C76" i="18"/>
  <c r="H75" i="18"/>
  <c r="G75" i="18"/>
  <c r="F75" i="18"/>
  <c r="E75" i="18"/>
  <c r="D75" i="18"/>
  <c r="C75" i="18"/>
  <c r="H74" i="18"/>
  <c r="G74" i="18"/>
  <c r="F74" i="18"/>
  <c r="E74" i="18"/>
  <c r="D74" i="18"/>
  <c r="C74" i="18"/>
  <c r="H73" i="18"/>
  <c r="G73" i="18"/>
  <c r="F73" i="18"/>
  <c r="E73" i="18"/>
  <c r="D73" i="18"/>
  <c r="C73" i="18"/>
  <c r="H72" i="18"/>
  <c r="G72" i="18"/>
  <c r="F72" i="18"/>
  <c r="E72" i="18"/>
  <c r="D72" i="18"/>
  <c r="C72" i="18"/>
  <c r="H71" i="18"/>
  <c r="G71" i="18"/>
  <c r="F71" i="18"/>
  <c r="E71" i="18"/>
  <c r="D71" i="18"/>
  <c r="C71" i="18"/>
  <c r="H70" i="18"/>
  <c r="G70" i="18"/>
  <c r="F70" i="18"/>
  <c r="E70" i="18"/>
  <c r="D70" i="18"/>
  <c r="C70" i="18"/>
  <c r="H69" i="18"/>
  <c r="G69" i="18"/>
  <c r="F69" i="18"/>
  <c r="E69" i="18"/>
  <c r="D69" i="18"/>
  <c r="C69" i="18"/>
  <c r="H68" i="18"/>
  <c r="G68" i="18"/>
  <c r="F68" i="18"/>
  <c r="E68" i="18"/>
  <c r="D68" i="18"/>
  <c r="C68" i="18"/>
  <c r="H67" i="18"/>
  <c r="G67" i="18"/>
  <c r="F67" i="18"/>
  <c r="E67" i="18"/>
  <c r="D67" i="18"/>
  <c r="C67" i="18"/>
  <c r="B93" i="18"/>
  <c r="B92" i="18"/>
  <c r="B91" i="18"/>
  <c r="B89" i="18"/>
  <c r="B88" i="18"/>
  <c r="B87" i="18"/>
  <c r="B84" i="18"/>
  <c r="B83" i="18"/>
  <c r="B82" i="18"/>
  <c r="B81" i="18"/>
  <c r="B80" i="18"/>
  <c r="B79" i="18"/>
  <c r="B78" i="18"/>
  <c r="B77" i="18"/>
  <c r="B76" i="18"/>
  <c r="B75" i="18"/>
  <c r="B74" i="18"/>
  <c r="B73" i="18"/>
  <c r="B72" i="18"/>
  <c r="B71" i="18"/>
  <c r="B70" i="18"/>
  <c r="B69" i="18"/>
  <c r="B68" i="18"/>
  <c r="B90" i="18"/>
  <c r="B86" i="18"/>
  <c r="B67" i="18"/>
  <c r="P93" i="35"/>
  <c r="O93" i="35"/>
  <c r="N93" i="35"/>
  <c r="M93" i="35"/>
  <c r="P92" i="35"/>
  <c r="O92" i="35"/>
  <c r="N92" i="35"/>
  <c r="M92" i="35"/>
  <c r="P91" i="35"/>
  <c r="O91" i="35"/>
  <c r="N91" i="35"/>
  <c r="M91" i="35"/>
  <c r="P90" i="35"/>
  <c r="O90" i="35"/>
  <c r="N90" i="35"/>
  <c r="M90" i="35"/>
  <c r="P89" i="35"/>
  <c r="O89" i="35"/>
  <c r="N89" i="35"/>
  <c r="M89" i="35"/>
  <c r="P88" i="35"/>
  <c r="O88" i="35"/>
  <c r="N88" i="35"/>
  <c r="M88" i="35"/>
  <c r="P87" i="35"/>
  <c r="O87" i="35"/>
  <c r="N87" i="35"/>
  <c r="M87" i="35"/>
  <c r="P86" i="35"/>
  <c r="O86" i="35"/>
  <c r="N86" i="35"/>
  <c r="M86" i="35"/>
  <c r="P84" i="35"/>
  <c r="O84" i="35"/>
  <c r="N84" i="35"/>
  <c r="M84" i="35"/>
  <c r="P83" i="35"/>
  <c r="O83" i="35"/>
  <c r="N83" i="35"/>
  <c r="M83" i="35"/>
  <c r="P82" i="35"/>
  <c r="O82" i="35"/>
  <c r="N82" i="35"/>
  <c r="M82" i="35"/>
  <c r="P81" i="35"/>
  <c r="O81" i="35"/>
  <c r="N81" i="35"/>
  <c r="M81" i="35"/>
  <c r="P80" i="35"/>
  <c r="O80" i="35"/>
  <c r="N80" i="35"/>
  <c r="M80" i="35"/>
  <c r="P79" i="35"/>
  <c r="O79" i="35"/>
  <c r="N79" i="35"/>
  <c r="M79" i="35"/>
  <c r="P78" i="35"/>
  <c r="O78" i="35"/>
  <c r="N78" i="35"/>
  <c r="M78" i="35"/>
  <c r="P77" i="35"/>
  <c r="O77" i="35"/>
  <c r="N77" i="35"/>
  <c r="M77" i="35"/>
  <c r="P76" i="35"/>
  <c r="O76" i="35"/>
  <c r="N76" i="35"/>
  <c r="M76" i="35"/>
  <c r="P75" i="35"/>
  <c r="O75" i="35"/>
  <c r="N75" i="35"/>
  <c r="M75" i="35"/>
  <c r="P74" i="35"/>
  <c r="O74" i="35"/>
  <c r="N74" i="35"/>
  <c r="M74" i="35"/>
  <c r="P73" i="35"/>
  <c r="O73" i="35"/>
  <c r="N73" i="35"/>
  <c r="M73" i="35"/>
  <c r="P72" i="35"/>
  <c r="O72" i="35"/>
  <c r="N72" i="35"/>
  <c r="M72" i="35"/>
  <c r="P71" i="35"/>
  <c r="O71" i="35"/>
  <c r="N71" i="35"/>
  <c r="M71" i="35"/>
  <c r="P70" i="35"/>
  <c r="O70" i="35"/>
  <c r="N70" i="35"/>
  <c r="M70" i="35"/>
  <c r="P69" i="35"/>
  <c r="O69" i="35"/>
  <c r="N69" i="35"/>
  <c r="M69" i="35"/>
  <c r="P68" i="35"/>
  <c r="O68" i="35"/>
  <c r="N68" i="35"/>
  <c r="M68" i="35"/>
  <c r="P67" i="35"/>
  <c r="O67" i="35"/>
  <c r="N67" i="35"/>
  <c r="M67" i="35"/>
  <c r="J93" i="35"/>
  <c r="I93" i="35"/>
  <c r="H93" i="35"/>
  <c r="G93" i="35"/>
  <c r="F93" i="35"/>
  <c r="E93" i="35"/>
  <c r="D93" i="35"/>
  <c r="C93" i="35"/>
  <c r="J92" i="35"/>
  <c r="I92" i="35"/>
  <c r="H92" i="35"/>
  <c r="G92" i="35"/>
  <c r="F92" i="35"/>
  <c r="E92" i="35"/>
  <c r="D92" i="35"/>
  <c r="C92" i="35"/>
  <c r="J91" i="35"/>
  <c r="I91" i="35"/>
  <c r="H91" i="35"/>
  <c r="G91" i="35"/>
  <c r="F91" i="35"/>
  <c r="E91" i="35"/>
  <c r="D91" i="35"/>
  <c r="C91" i="35"/>
  <c r="J90" i="35"/>
  <c r="I90" i="35"/>
  <c r="H90" i="35"/>
  <c r="G90" i="35"/>
  <c r="F90" i="35"/>
  <c r="E90" i="35"/>
  <c r="D90" i="35"/>
  <c r="C90" i="35"/>
  <c r="J89" i="35"/>
  <c r="I89" i="35"/>
  <c r="H89" i="35"/>
  <c r="G89" i="35"/>
  <c r="F89" i="35"/>
  <c r="E89" i="35"/>
  <c r="D89" i="35"/>
  <c r="C89" i="35"/>
  <c r="J88" i="35"/>
  <c r="I88" i="35"/>
  <c r="H88" i="35"/>
  <c r="G88" i="35"/>
  <c r="F88" i="35"/>
  <c r="E88" i="35"/>
  <c r="D88" i="35"/>
  <c r="C88" i="35"/>
  <c r="J87" i="35"/>
  <c r="I87" i="35"/>
  <c r="H87" i="35"/>
  <c r="G87" i="35"/>
  <c r="F87" i="35"/>
  <c r="E87" i="35"/>
  <c r="D87" i="35"/>
  <c r="C87" i="35"/>
  <c r="J86" i="35"/>
  <c r="I86" i="35"/>
  <c r="H86" i="35"/>
  <c r="G86" i="35"/>
  <c r="F86" i="35"/>
  <c r="E86" i="35"/>
  <c r="D86" i="35"/>
  <c r="C86" i="35"/>
  <c r="J84" i="35"/>
  <c r="I84" i="35"/>
  <c r="H84" i="35"/>
  <c r="G84" i="35"/>
  <c r="F84" i="35"/>
  <c r="E84" i="35"/>
  <c r="D84" i="35"/>
  <c r="C84" i="35"/>
  <c r="J83" i="35"/>
  <c r="I83" i="35"/>
  <c r="H83" i="35"/>
  <c r="G83" i="35"/>
  <c r="F83" i="35"/>
  <c r="E83" i="35"/>
  <c r="D83" i="35"/>
  <c r="C83" i="35"/>
  <c r="J82" i="35"/>
  <c r="I82" i="35"/>
  <c r="H82" i="35"/>
  <c r="G82" i="35"/>
  <c r="F82" i="35"/>
  <c r="E82" i="35"/>
  <c r="D82" i="35"/>
  <c r="C82" i="35"/>
  <c r="J81" i="35"/>
  <c r="I81" i="35"/>
  <c r="H81" i="35"/>
  <c r="G81" i="35"/>
  <c r="F81" i="35"/>
  <c r="E81" i="35"/>
  <c r="D81" i="35"/>
  <c r="C81" i="35"/>
  <c r="J80" i="35"/>
  <c r="I80" i="35"/>
  <c r="H80" i="35"/>
  <c r="G80" i="35"/>
  <c r="F80" i="35"/>
  <c r="E80" i="35"/>
  <c r="D80" i="35"/>
  <c r="C80" i="35"/>
  <c r="J79" i="35"/>
  <c r="I79" i="35"/>
  <c r="H79" i="35"/>
  <c r="G79" i="35"/>
  <c r="F79" i="35"/>
  <c r="E79" i="35"/>
  <c r="D79" i="35"/>
  <c r="C79" i="35"/>
  <c r="J78" i="35"/>
  <c r="I78" i="35"/>
  <c r="H78" i="35"/>
  <c r="G78" i="35"/>
  <c r="F78" i="35"/>
  <c r="E78" i="35"/>
  <c r="D78" i="35"/>
  <c r="C78" i="35"/>
  <c r="J77" i="35"/>
  <c r="I77" i="35"/>
  <c r="H77" i="35"/>
  <c r="G77" i="35"/>
  <c r="F77" i="35"/>
  <c r="E77" i="35"/>
  <c r="D77" i="35"/>
  <c r="C77" i="35"/>
  <c r="J76" i="35"/>
  <c r="I76" i="35"/>
  <c r="H76" i="35"/>
  <c r="G76" i="35"/>
  <c r="F76" i="35"/>
  <c r="E76" i="35"/>
  <c r="D76" i="35"/>
  <c r="C76" i="35"/>
  <c r="J75" i="35"/>
  <c r="I75" i="35"/>
  <c r="H75" i="35"/>
  <c r="G75" i="35"/>
  <c r="F75" i="35"/>
  <c r="E75" i="35"/>
  <c r="D75" i="35"/>
  <c r="C75" i="35"/>
  <c r="J74" i="35"/>
  <c r="I74" i="35"/>
  <c r="H74" i="35"/>
  <c r="G74" i="35"/>
  <c r="F74" i="35"/>
  <c r="E74" i="35"/>
  <c r="D74" i="35"/>
  <c r="C74" i="35"/>
  <c r="J73" i="35"/>
  <c r="I73" i="35"/>
  <c r="H73" i="35"/>
  <c r="G73" i="35"/>
  <c r="F73" i="35"/>
  <c r="E73" i="35"/>
  <c r="D73" i="35"/>
  <c r="C73" i="35"/>
  <c r="J72" i="35"/>
  <c r="I72" i="35"/>
  <c r="H72" i="35"/>
  <c r="G72" i="35"/>
  <c r="F72" i="35"/>
  <c r="E72" i="35"/>
  <c r="D72" i="35"/>
  <c r="C72" i="35"/>
  <c r="J71" i="35"/>
  <c r="I71" i="35"/>
  <c r="H71" i="35"/>
  <c r="G71" i="35"/>
  <c r="F71" i="35"/>
  <c r="E71" i="35"/>
  <c r="D71" i="35"/>
  <c r="C71" i="35"/>
  <c r="J70" i="35"/>
  <c r="I70" i="35"/>
  <c r="H70" i="35"/>
  <c r="G70" i="35"/>
  <c r="F70" i="35"/>
  <c r="E70" i="35"/>
  <c r="D70" i="35"/>
  <c r="C70" i="35"/>
  <c r="J69" i="35"/>
  <c r="I69" i="35"/>
  <c r="H69" i="35"/>
  <c r="G69" i="35"/>
  <c r="F69" i="35"/>
  <c r="E69" i="35"/>
  <c r="D69" i="35"/>
  <c r="C69" i="35"/>
  <c r="J68" i="35"/>
  <c r="I68" i="35"/>
  <c r="H68" i="35"/>
  <c r="G68" i="35"/>
  <c r="F68" i="35"/>
  <c r="E68" i="35"/>
  <c r="D68" i="35"/>
  <c r="C68" i="35"/>
  <c r="J67" i="35"/>
  <c r="I67" i="35"/>
  <c r="H67" i="35"/>
  <c r="G67" i="35"/>
  <c r="F67" i="35"/>
  <c r="E67" i="35"/>
  <c r="D67" i="35"/>
  <c r="C67" i="35"/>
  <c r="B93" i="35"/>
  <c r="B92" i="35"/>
  <c r="B91" i="35"/>
  <c r="B89" i="35"/>
  <c r="B87" i="35"/>
  <c r="B84" i="35"/>
  <c r="B83" i="35"/>
  <c r="B81" i="35"/>
  <c r="B80" i="35"/>
  <c r="B79" i="35"/>
  <c r="B78" i="35"/>
  <c r="B77" i="35"/>
  <c r="B76" i="35"/>
  <c r="B75" i="35"/>
  <c r="B74" i="35"/>
  <c r="B72" i="35"/>
  <c r="B71" i="35"/>
  <c r="B70" i="35"/>
  <c r="B69" i="35"/>
  <c r="B68" i="35"/>
  <c r="B90" i="35"/>
  <c r="B86" i="35"/>
  <c r="B73" i="35"/>
  <c r="B67" i="35"/>
  <c r="O94" i="34"/>
  <c r="N94" i="34"/>
  <c r="M94" i="34"/>
  <c r="O93" i="34"/>
  <c r="N93" i="34"/>
  <c r="M93" i="34"/>
  <c r="O92" i="34"/>
  <c r="N92" i="34"/>
  <c r="M92" i="34"/>
  <c r="O91" i="34"/>
  <c r="N91" i="34"/>
  <c r="M91" i="34"/>
  <c r="O90" i="34"/>
  <c r="N90" i="34"/>
  <c r="M90" i="34"/>
  <c r="O89" i="34"/>
  <c r="N89" i="34"/>
  <c r="M89" i="34"/>
  <c r="O88" i="34"/>
  <c r="N88" i="34"/>
  <c r="M88" i="34"/>
  <c r="O87" i="34"/>
  <c r="N87" i="34"/>
  <c r="M87" i="34"/>
  <c r="O85" i="34"/>
  <c r="N85" i="34"/>
  <c r="M85" i="34"/>
  <c r="O84" i="34"/>
  <c r="N84" i="34"/>
  <c r="M84" i="34"/>
  <c r="O83" i="34"/>
  <c r="N83" i="34"/>
  <c r="M83" i="34"/>
  <c r="O82" i="34"/>
  <c r="N82" i="34"/>
  <c r="M82" i="34"/>
  <c r="O81" i="34"/>
  <c r="N81" i="34"/>
  <c r="M81" i="34"/>
  <c r="O80" i="34"/>
  <c r="N80" i="34"/>
  <c r="M80" i="34"/>
  <c r="O79" i="34"/>
  <c r="N79" i="34"/>
  <c r="M79" i="34"/>
  <c r="O78" i="34"/>
  <c r="N78" i="34"/>
  <c r="M78" i="34"/>
  <c r="O77" i="34"/>
  <c r="N77" i="34"/>
  <c r="M77" i="34"/>
  <c r="O76" i="34"/>
  <c r="N76" i="34"/>
  <c r="M76" i="34"/>
  <c r="O75" i="34"/>
  <c r="N75" i="34"/>
  <c r="M75" i="34"/>
  <c r="O74" i="34"/>
  <c r="N74" i="34"/>
  <c r="M74" i="34"/>
  <c r="O73" i="34"/>
  <c r="N73" i="34"/>
  <c r="M73" i="34"/>
  <c r="O72" i="34"/>
  <c r="N72" i="34"/>
  <c r="M72" i="34"/>
  <c r="O71" i="34"/>
  <c r="N71" i="34"/>
  <c r="M71" i="34"/>
  <c r="O70" i="34"/>
  <c r="N70" i="34"/>
  <c r="M70" i="34"/>
  <c r="O69" i="34"/>
  <c r="N69" i="34"/>
  <c r="M69" i="34"/>
  <c r="O68" i="34"/>
  <c r="N68" i="34"/>
  <c r="M68" i="34"/>
  <c r="J94" i="34"/>
  <c r="I94" i="34"/>
  <c r="H94" i="34"/>
  <c r="G94" i="34"/>
  <c r="F94" i="34"/>
  <c r="E94" i="34"/>
  <c r="D94" i="34"/>
  <c r="C94" i="34"/>
  <c r="J93" i="34"/>
  <c r="I93" i="34"/>
  <c r="H93" i="34"/>
  <c r="G93" i="34"/>
  <c r="F93" i="34"/>
  <c r="E93" i="34"/>
  <c r="D93" i="34"/>
  <c r="C93" i="34"/>
  <c r="J92" i="34"/>
  <c r="I92" i="34"/>
  <c r="H92" i="34"/>
  <c r="G92" i="34"/>
  <c r="F92" i="34"/>
  <c r="E92" i="34"/>
  <c r="D92" i="34"/>
  <c r="C92" i="34"/>
  <c r="J91" i="34"/>
  <c r="I91" i="34"/>
  <c r="H91" i="34"/>
  <c r="G91" i="34"/>
  <c r="F91" i="34"/>
  <c r="E91" i="34"/>
  <c r="D91" i="34"/>
  <c r="C91" i="34"/>
  <c r="J90" i="34"/>
  <c r="I90" i="34"/>
  <c r="H90" i="34"/>
  <c r="G90" i="34"/>
  <c r="F90" i="34"/>
  <c r="E90" i="34"/>
  <c r="D90" i="34"/>
  <c r="C90" i="34"/>
  <c r="J89" i="34"/>
  <c r="I89" i="34"/>
  <c r="H89" i="34"/>
  <c r="G89" i="34"/>
  <c r="F89" i="34"/>
  <c r="E89" i="34"/>
  <c r="D89" i="34"/>
  <c r="C89" i="34"/>
  <c r="J88" i="34"/>
  <c r="I88" i="34"/>
  <c r="H88" i="34"/>
  <c r="G88" i="34"/>
  <c r="F88" i="34"/>
  <c r="E88" i="34"/>
  <c r="D88" i="34"/>
  <c r="C88" i="34"/>
  <c r="J87" i="34"/>
  <c r="I87" i="34"/>
  <c r="H87" i="34"/>
  <c r="G87" i="34"/>
  <c r="F87" i="34"/>
  <c r="E87" i="34"/>
  <c r="D87" i="34"/>
  <c r="C87" i="34"/>
  <c r="J85" i="34"/>
  <c r="I85" i="34"/>
  <c r="H85" i="34"/>
  <c r="G85" i="34"/>
  <c r="F85" i="34"/>
  <c r="E85" i="34"/>
  <c r="D85" i="34"/>
  <c r="C85" i="34"/>
  <c r="J84" i="34"/>
  <c r="I84" i="34"/>
  <c r="H84" i="34"/>
  <c r="G84" i="34"/>
  <c r="F84" i="34"/>
  <c r="E84" i="34"/>
  <c r="D84" i="34"/>
  <c r="C84" i="34"/>
  <c r="J83" i="34"/>
  <c r="I83" i="34"/>
  <c r="H83" i="34"/>
  <c r="G83" i="34"/>
  <c r="F83" i="34"/>
  <c r="E83" i="34"/>
  <c r="D83" i="34"/>
  <c r="C83" i="34"/>
  <c r="J82" i="34"/>
  <c r="I82" i="34"/>
  <c r="H82" i="34"/>
  <c r="G82" i="34"/>
  <c r="F82" i="34"/>
  <c r="E82" i="34"/>
  <c r="D82" i="34"/>
  <c r="C82" i="34"/>
  <c r="J81" i="34"/>
  <c r="I81" i="34"/>
  <c r="H81" i="34"/>
  <c r="G81" i="34"/>
  <c r="F81" i="34"/>
  <c r="E81" i="34"/>
  <c r="D81" i="34"/>
  <c r="C81" i="34"/>
  <c r="J80" i="34"/>
  <c r="I80" i="34"/>
  <c r="H80" i="34"/>
  <c r="G80" i="34"/>
  <c r="F80" i="34"/>
  <c r="E80" i="34"/>
  <c r="D80" i="34"/>
  <c r="C80" i="34"/>
  <c r="J79" i="34"/>
  <c r="I79" i="34"/>
  <c r="H79" i="34"/>
  <c r="G79" i="34"/>
  <c r="F79" i="34"/>
  <c r="E79" i="34"/>
  <c r="D79" i="34"/>
  <c r="C79" i="34"/>
  <c r="J78" i="34"/>
  <c r="I78" i="34"/>
  <c r="H78" i="34"/>
  <c r="G78" i="34"/>
  <c r="F78" i="34"/>
  <c r="E78" i="34"/>
  <c r="D78" i="34"/>
  <c r="C78" i="34"/>
  <c r="J77" i="34"/>
  <c r="I77" i="34"/>
  <c r="H77" i="34"/>
  <c r="G77" i="34"/>
  <c r="F77" i="34"/>
  <c r="E77" i="34"/>
  <c r="D77" i="34"/>
  <c r="C77" i="34"/>
  <c r="J76" i="34"/>
  <c r="I76" i="34"/>
  <c r="H76" i="34"/>
  <c r="G76" i="34"/>
  <c r="F76" i="34"/>
  <c r="E76" i="34"/>
  <c r="D76" i="34"/>
  <c r="C76" i="34"/>
  <c r="J75" i="34"/>
  <c r="I75" i="34"/>
  <c r="H75" i="34"/>
  <c r="G75" i="34"/>
  <c r="F75" i="34"/>
  <c r="E75" i="34"/>
  <c r="D75" i="34"/>
  <c r="C75" i="34"/>
  <c r="J74" i="34"/>
  <c r="I74" i="34"/>
  <c r="H74" i="34"/>
  <c r="G74" i="34"/>
  <c r="F74" i="34"/>
  <c r="E74" i="34"/>
  <c r="D74" i="34"/>
  <c r="C74" i="34"/>
  <c r="J73" i="34"/>
  <c r="I73" i="34"/>
  <c r="H73" i="34"/>
  <c r="G73" i="34"/>
  <c r="F73" i="34"/>
  <c r="E73" i="34"/>
  <c r="D73" i="34"/>
  <c r="C73" i="34"/>
  <c r="J72" i="34"/>
  <c r="I72" i="34"/>
  <c r="H72" i="34"/>
  <c r="G72" i="34"/>
  <c r="F72" i="34"/>
  <c r="E72" i="34"/>
  <c r="D72" i="34"/>
  <c r="C72" i="34"/>
  <c r="J71" i="34"/>
  <c r="I71" i="34"/>
  <c r="H71" i="34"/>
  <c r="G71" i="34"/>
  <c r="F71" i="34"/>
  <c r="E71" i="34"/>
  <c r="D71" i="34"/>
  <c r="C71" i="34"/>
  <c r="J70" i="34"/>
  <c r="I70" i="34"/>
  <c r="H70" i="34"/>
  <c r="G70" i="34"/>
  <c r="F70" i="34"/>
  <c r="E70" i="34"/>
  <c r="D70" i="34"/>
  <c r="C70" i="34"/>
  <c r="J69" i="34"/>
  <c r="I69" i="34"/>
  <c r="H69" i="34"/>
  <c r="G69" i="34"/>
  <c r="F69" i="34"/>
  <c r="E69" i="34"/>
  <c r="D69" i="34"/>
  <c r="C69" i="34"/>
  <c r="J68" i="34"/>
  <c r="I68" i="34"/>
  <c r="H68" i="34"/>
  <c r="G68" i="34"/>
  <c r="F68" i="34"/>
  <c r="E68" i="34"/>
  <c r="D68" i="34"/>
  <c r="C68" i="34"/>
  <c r="B94" i="34"/>
  <c r="B93" i="34"/>
  <c r="B92" i="34"/>
  <c r="B90" i="34"/>
  <c r="B89" i="34"/>
  <c r="B88" i="34"/>
  <c r="B85" i="34"/>
  <c r="B84" i="34"/>
  <c r="B83" i="34"/>
  <c r="B82" i="34"/>
  <c r="B81" i="34"/>
  <c r="B80" i="34"/>
  <c r="B79" i="34"/>
  <c r="B78" i="34"/>
  <c r="B77" i="34"/>
  <c r="B76" i="34"/>
  <c r="B75" i="34"/>
  <c r="B73" i="34"/>
  <c r="B72" i="34"/>
  <c r="B71" i="34"/>
  <c r="B70" i="34"/>
  <c r="B69" i="34"/>
  <c r="B91" i="34"/>
  <c r="B87" i="34"/>
  <c r="B74" i="34"/>
  <c r="B68" i="34"/>
  <c r="O94" i="16"/>
  <c r="N94" i="16"/>
  <c r="M94" i="16"/>
  <c r="O93" i="16"/>
  <c r="N93" i="16"/>
  <c r="M93" i="16"/>
  <c r="O92" i="16"/>
  <c r="N92" i="16"/>
  <c r="M92" i="16"/>
  <c r="O91" i="16"/>
  <c r="N91" i="16"/>
  <c r="M91" i="16"/>
  <c r="O90" i="16"/>
  <c r="N90" i="16"/>
  <c r="M90" i="16"/>
  <c r="O89" i="16"/>
  <c r="N89" i="16"/>
  <c r="M89" i="16"/>
  <c r="O88" i="16"/>
  <c r="N88" i="16"/>
  <c r="M88" i="16"/>
  <c r="O87" i="16"/>
  <c r="N87" i="16"/>
  <c r="M87" i="16"/>
  <c r="O85" i="16"/>
  <c r="N85" i="16"/>
  <c r="M85" i="16"/>
  <c r="O84" i="16"/>
  <c r="N84" i="16"/>
  <c r="M84" i="16"/>
  <c r="O83" i="16"/>
  <c r="N83" i="16"/>
  <c r="M83" i="16"/>
  <c r="O82" i="16"/>
  <c r="N82" i="16"/>
  <c r="M82" i="16"/>
  <c r="O81" i="16"/>
  <c r="N81" i="16"/>
  <c r="M81" i="16"/>
  <c r="O80" i="16"/>
  <c r="N80" i="16"/>
  <c r="M80" i="16"/>
  <c r="O79" i="16"/>
  <c r="N79" i="16"/>
  <c r="M79" i="16"/>
  <c r="O78" i="16"/>
  <c r="N78" i="16"/>
  <c r="M78" i="16"/>
  <c r="O77" i="16"/>
  <c r="N77" i="16"/>
  <c r="M77" i="16"/>
  <c r="O76" i="16"/>
  <c r="N76" i="16"/>
  <c r="M76" i="16"/>
  <c r="O75" i="16"/>
  <c r="N75" i="16"/>
  <c r="M75" i="16"/>
  <c r="O74" i="16"/>
  <c r="N74" i="16"/>
  <c r="M74" i="16"/>
  <c r="O73" i="16"/>
  <c r="N73" i="16"/>
  <c r="M73" i="16"/>
  <c r="O72" i="16"/>
  <c r="N72" i="16"/>
  <c r="M72" i="16"/>
  <c r="O71" i="16"/>
  <c r="N71" i="16"/>
  <c r="M71" i="16"/>
  <c r="O70" i="16"/>
  <c r="N70" i="16"/>
  <c r="M70" i="16"/>
  <c r="O69" i="16"/>
  <c r="N69" i="16"/>
  <c r="M69" i="16"/>
  <c r="O68" i="16"/>
  <c r="N68" i="16"/>
  <c r="M68" i="16"/>
  <c r="I94" i="16"/>
  <c r="H94" i="16"/>
  <c r="G94" i="16"/>
  <c r="F94" i="16"/>
  <c r="E94" i="16"/>
  <c r="D94" i="16"/>
  <c r="C94" i="16"/>
  <c r="I93" i="16"/>
  <c r="H93" i="16"/>
  <c r="G93" i="16"/>
  <c r="F93" i="16"/>
  <c r="E93" i="16"/>
  <c r="D93" i="16"/>
  <c r="C93" i="16"/>
  <c r="I92" i="16"/>
  <c r="H92" i="16"/>
  <c r="G92" i="16"/>
  <c r="F92" i="16"/>
  <c r="E92" i="16"/>
  <c r="D92" i="16"/>
  <c r="C92" i="16"/>
  <c r="I91" i="16"/>
  <c r="H91" i="16"/>
  <c r="G91" i="16"/>
  <c r="F91" i="16"/>
  <c r="E91" i="16"/>
  <c r="D91" i="16"/>
  <c r="C91" i="16"/>
  <c r="I90" i="16"/>
  <c r="H90" i="16"/>
  <c r="G90" i="16"/>
  <c r="F90" i="16"/>
  <c r="E90" i="16"/>
  <c r="D90" i="16"/>
  <c r="C90" i="16"/>
  <c r="I89" i="16"/>
  <c r="H89" i="16"/>
  <c r="G89" i="16"/>
  <c r="F89" i="16"/>
  <c r="E89" i="16"/>
  <c r="D89" i="16"/>
  <c r="C89" i="16"/>
  <c r="I88" i="16"/>
  <c r="H88" i="16"/>
  <c r="G88" i="16"/>
  <c r="F88" i="16"/>
  <c r="E88" i="16"/>
  <c r="D88" i="16"/>
  <c r="C88" i="16"/>
  <c r="I87" i="16"/>
  <c r="H87" i="16"/>
  <c r="G87" i="16"/>
  <c r="F87" i="16"/>
  <c r="E87" i="16"/>
  <c r="D87" i="16"/>
  <c r="C87" i="16"/>
  <c r="I85" i="16"/>
  <c r="H85" i="16"/>
  <c r="G85" i="16"/>
  <c r="F85" i="16"/>
  <c r="E85" i="16"/>
  <c r="D85" i="16"/>
  <c r="C85" i="16"/>
  <c r="I84" i="16"/>
  <c r="H84" i="16"/>
  <c r="G84" i="16"/>
  <c r="F84" i="16"/>
  <c r="E84" i="16"/>
  <c r="D84" i="16"/>
  <c r="C84" i="16"/>
  <c r="I83" i="16"/>
  <c r="H83" i="16"/>
  <c r="G83" i="16"/>
  <c r="F83" i="16"/>
  <c r="E83" i="16"/>
  <c r="D83" i="16"/>
  <c r="C83" i="16"/>
  <c r="I82" i="16"/>
  <c r="H82" i="16"/>
  <c r="G82" i="16"/>
  <c r="F82" i="16"/>
  <c r="E82" i="16"/>
  <c r="D82" i="16"/>
  <c r="C82" i="16"/>
  <c r="I81" i="16"/>
  <c r="H81" i="16"/>
  <c r="G81" i="16"/>
  <c r="F81" i="16"/>
  <c r="E81" i="16"/>
  <c r="D81" i="16"/>
  <c r="C81" i="16"/>
  <c r="I80" i="16"/>
  <c r="H80" i="16"/>
  <c r="G80" i="16"/>
  <c r="F80" i="16"/>
  <c r="E80" i="16"/>
  <c r="D80" i="16"/>
  <c r="C80" i="16"/>
  <c r="I79" i="16"/>
  <c r="H79" i="16"/>
  <c r="G79" i="16"/>
  <c r="F79" i="16"/>
  <c r="E79" i="16"/>
  <c r="D79" i="16"/>
  <c r="C79" i="16"/>
  <c r="I78" i="16"/>
  <c r="H78" i="16"/>
  <c r="G78" i="16"/>
  <c r="F78" i="16"/>
  <c r="E78" i="16"/>
  <c r="D78" i="16"/>
  <c r="C78" i="16"/>
  <c r="I77" i="16"/>
  <c r="H77" i="16"/>
  <c r="G77" i="16"/>
  <c r="F77" i="16"/>
  <c r="E77" i="16"/>
  <c r="D77" i="16"/>
  <c r="C77" i="16"/>
  <c r="I76" i="16"/>
  <c r="H76" i="16"/>
  <c r="G76" i="16"/>
  <c r="F76" i="16"/>
  <c r="E76" i="16"/>
  <c r="D76" i="16"/>
  <c r="C76" i="16"/>
  <c r="I75" i="16"/>
  <c r="H75" i="16"/>
  <c r="G75" i="16"/>
  <c r="F75" i="16"/>
  <c r="E75" i="16"/>
  <c r="D75" i="16"/>
  <c r="C75" i="16"/>
  <c r="I74" i="16"/>
  <c r="H74" i="16"/>
  <c r="G74" i="16"/>
  <c r="F74" i="16"/>
  <c r="E74" i="16"/>
  <c r="D74" i="16"/>
  <c r="C74" i="16"/>
  <c r="I73" i="16"/>
  <c r="H73" i="16"/>
  <c r="G73" i="16"/>
  <c r="F73" i="16"/>
  <c r="E73" i="16"/>
  <c r="D73" i="16"/>
  <c r="C73" i="16"/>
  <c r="I72" i="16"/>
  <c r="H72" i="16"/>
  <c r="G72" i="16"/>
  <c r="F72" i="16"/>
  <c r="E72" i="16"/>
  <c r="D72" i="16"/>
  <c r="C72" i="16"/>
  <c r="I71" i="16"/>
  <c r="H71" i="16"/>
  <c r="G71" i="16"/>
  <c r="F71" i="16"/>
  <c r="E71" i="16"/>
  <c r="D71" i="16"/>
  <c r="C71" i="16"/>
  <c r="I70" i="16"/>
  <c r="H70" i="16"/>
  <c r="G70" i="16"/>
  <c r="F70" i="16"/>
  <c r="E70" i="16"/>
  <c r="D70" i="16"/>
  <c r="C70" i="16"/>
  <c r="I69" i="16"/>
  <c r="H69" i="16"/>
  <c r="G69" i="16"/>
  <c r="F69" i="16"/>
  <c r="E69" i="16"/>
  <c r="D69" i="16"/>
  <c r="C69" i="16"/>
  <c r="I68" i="16"/>
  <c r="H68" i="16"/>
  <c r="G68" i="16"/>
  <c r="F68" i="16"/>
  <c r="E68" i="16"/>
  <c r="D68" i="16"/>
  <c r="C68" i="16"/>
  <c r="B94" i="16"/>
  <c r="B93" i="16"/>
  <c r="B92" i="16"/>
  <c r="B90" i="16"/>
  <c r="B89" i="16"/>
  <c r="B88" i="16"/>
  <c r="B85" i="16"/>
  <c r="B84" i="16"/>
  <c r="B83" i="16"/>
  <c r="B82" i="16"/>
  <c r="B81" i="16"/>
  <c r="B80" i="16"/>
  <c r="B79" i="16"/>
  <c r="B78" i="16"/>
  <c r="B77" i="16"/>
  <c r="B76" i="16"/>
  <c r="B75" i="16"/>
  <c r="B73" i="16"/>
  <c r="B72" i="16"/>
  <c r="B71" i="16"/>
  <c r="B70" i="16"/>
  <c r="B69" i="16"/>
  <c r="B91" i="16"/>
  <c r="B87" i="16"/>
  <c r="B74" i="16"/>
  <c r="B68" i="16"/>
  <c r="P94" i="15"/>
  <c r="P93" i="15"/>
  <c r="P92" i="15"/>
  <c r="P91" i="15"/>
  <c r="P90" i="15"/>
  <c r="P89" i="15"/>
  <c r="P88" i="15"/>
  <c r="P87" i="15"/>
  <c r="P85" i="15"/>
  <c r="P84" i="15"/>
  <c r="P83" i="15"/>
  <c r="P82" i="15"/>
  <c r="P81" i="15"/>
  <c r="P80" i="15"/>
  <c r="P79" i="15"/>
  <c r="P78" i="15"/>
  <c r="P77" i="15"/>
  <c r="P76" i="15"/>
  <c r="P75" i="15"/>
  <c r="P74" i="15"/>
  <c r="P73" i="15"/>
  <c r="P72" i="15"/>
  <c r="P71" i="15"/>
  <c r="P70" i="15"/>
  <c r="P69" i="15"/>
  <c r="P68" i="15"/>
  <c r="O94" i="15"/>
  <c r="N94" i="15"/>
  <c r="M94" i="15"/>
  <c r="O93" i="15"/>
  <c r="N93" i="15"/>
  <c r="M93" i="15"/>
  <c r="O92" i="15"/>
  <c r="N92" i="15"/>
  <c r="M92" i="15"/>
  <c r="O91" i="15"/>
  <c r="N91" i="15"/>
  <c r="M91" i="15"/>
  <c r="O90" i="15"/>
  <c r="N90" i="15"/>
  <c r="M90" i="15"/>
  <c r="O89" i="15"/>
  <c r="N89" i="15"/>
  <c r="M89" i="15"/>
  <c r="O88" i="15"/>
  <c r="N88" i="15"/>
  <c r="M88" i="15"/>
  <c r="O87" i="15"/>
  <c r="N87" i="15"/>
  <c r="M87" i="15"/>
  <c r="O85" i="15"/>
  <c r="N85" i="15"/>
  <c r="M85" i="15"/>
  <c r="O84" i="15"/>
  <c r="N84" i="15"/>
  <c r="M84" i="15"/>
  <c r="O83" i="15"/>
  <c r="N83" i="15"/>
  <c r="M83" i="15"/>
  <c r="O82" i="15"/>
  <c r="N82" i="15"/>
  <c r="M82" i="15"/>
  <c r="O81" i="15"/>
  <c r="N81" i="15"/>
  <c r="M81" i="15"/>
  <c r="O80" i="15"/>
  <c r="N80" i="15"/>
  <c r="M80" i="15"/>
  <c r="O79" i="15"/>
  <c r="N79" i="15"/>
  <c r="M79" i="15"/>
  <c r="O78" i="15"/>
  <c r="N78" i="15"/>
  <c r="M78" i="15"/>
  <c r="O77" i="15"/>
  <c r="N77" i="15"/>
  <c r="M77" i="15"/>
  <c r="O76" i="15"/>
  <c r="N76" i="15"/>
  <c r="M76" i="15"/>
  <c r="O75" i="15"/>
  <c r="N75" i="15"/>
  <c r="M75" i="15"/>
  <c r="O74" i="15"/>
  <c r="N74" i="15"/>
  <c r="M74" i="15"/>
  <c r="O73" i="15"/>
  <c r="N73" i="15"/>
  <c r="M73" i="15"/>
  <c r="O72" i="15"/>
  <c r="N72" i="15"/>
  <c r="M72" i="15"/>
  <c r="O71" i="15"/>
  <c r="N71" i="15"/>
  <c r="M71" i="15"/>
  <c r="O70" i="15"/>
  <c r="N70" i="15"/>
  <c r="M70" i="15"/>
  <c r="O69" i="15"/>
  <c r="N69" i="15"/>
  <c r="M69" i="15"/>
  <c r="O68" i="15"/>
  <c r="N68" i="15"/>
  <c r="M68" i="15"/>
  <c r="K94" i="15"/>
  <c r="J94" i="15"/>
  <c r="I94" i="15"/>
  <c r="H94" i="15"/>
  <c r="G94" i="15"/>
  <c r="F94" i="15"/>
  <c r="E94" i="15"/>
  <c r="D94" i="15"/>
  <c r="C94" i="15"/>
  <c r="K93" i="15"/>
  <c r="J93" i="15"/>
  <c r="I93" i="15"/>
  <c r="H93" i="15"/>
  <c r="G93" i="15"/>
  <c r="F93" i="15"/>
  <c r="E93" i="15"/>
  <c r="D93" i="15"/>
  <c r="C93" i="15"/>
  <c r="K92" i="15"/>
  <c r="J92" i="15"/>
  <c r="I92" i="15"/>
  <c r="H92" i="15"/>
  <c r="G92" i="15"/>
  <c r="F92" i="15"/>
  <c r="E92" i="15"/>
  <c r="D92" i="15"/>
  <c r="C92" i="15"/>
  <c r="K91" i="15"/>
  <c r="J91" i="15"/>
  <c r="I91" i="15"/>
  <c r="H91" i="15"/>
  <c r="G91" i="15"/>
  <c r="F91" i="15"/>
  <c r="E91" i="15"/>
  <c r="D91" i="15"/>
  <c r="C91" i="15"/>
  <c r="K90" i="15"/>
  <c r="J90" i="15"/>
  <c r="I90" i="15"/>
  <c r="H90" i="15"/>
  <c r="G90" i="15"/>
  <c r="F90" i="15"/>
  <c r="E90" i="15"/>
  <c r="D90" i="15"/>
  <c r="C90" i="15"/>
  <c r="K89" i="15"/>
  <c r="J89" i="15"/>
  <c r="I89" i="15"/>
  <c r="H89" i="15"/>
  <c r="G89" i="15"/>
  <c r="F89" i="15"/>
  <c r="E89" i="15"/>
  <c r="D89" i="15"/>
  <c r="C89" i="15"/>
  <c r="K88" i="15"/>
  <c r="J88" i="15"/>
  <c r="I88" i="15"/>
  <c r="H88" i="15"/>
  <c r="G88" i="15"/>
  <c r="F88" i="15"/>
  <c r="E88" i="15"/>
  <c r="D88" i="15"/>
  <c r="C88" i="15"/>
  <c r="K87" i="15"/>
  <c r="J87" i="15"/>
  <c r="I87" i="15"/>
  <c r="H87" i="15"/>
  <c r="G87" i="15"/>
  <c r="F87" i="15"/>
  <c r="E87" i="15"/>
  <c r="D87" i="15"/>
  <c r="C87" i="15"/>
  <c r="K85" i="15"/>
  <c r="J85" i="15"/>
  <c r="I85" i="15"/>
  <c r="H85" i="15"/>
  <c r="G85" i="15"/>
  <c r="F85" i="15"/>
  <c r="E85" i="15"/>
  <c r="D85" i="15"/>
  <c r="C85" i="15"/>
  <c r="K84" i="15"/>
  <c r="J84" i="15"/>
  <c r="I84" i="15"/>
  <c r="H84" i="15"/>
  <c r="G84" i="15"/>
  <c r="F84" i="15"/>
  <c r="E84" i="15"/>
  <c r="D84" i="15"/>
  <c r="C84" i="15"/>
  <c r="K83" i="15"/>
  <c r="J83" i="15"/>
  <c r="I83" i="15"/>
  <c r="H83" i="15"/>
  <c r="G83" i="15"/>
  <c r="F83" i="15"/>
  <c r="E83" i="15"/>
  <c r="D83" i="15"/>
  <c r="C83" i="15"/>
  <c r="K82" i="15"/>
  <c r="J82" i="15"/>
  <c r="I82" i="15"/>
  <c r="H82" i="15"/>
  <c r="G82" i="15"/>
  <c r="F82" i="15"/>
  <c r="E82" i="15"/>
  <c r="D82" i="15"/>
  <c r="C82" i="15"/>
  <c r="K81" i="15"/>
  <c r="J81" i="15"/>
  <c r="I81" i="15"/>
  <c r="H81" i="15"/>
  <c r="G81" i="15"/>
  <c r="F81" i="15"/>
  <c r="E81" i="15"/>
  <c r="D81" i="15"/>
  <c r="C81" i="15"/>
  <c r="K80" i="15"/>
  <c r="J80" i="15"/>
  <c r="I80" i="15"/>
  <c r="H80" i="15"/>
  <c r="G80" i="15"/>
  <c r="F80" i="15"/>
  <c r="E80" i="15"/>
  <c r="D80" i="15"/>
  <c r="C80" i="15"/>
  <c r="K79" i="15"/>
  <c r="J79" i="15"/>
  <c r="I79" i="15"/>
  <c r="H79" i="15"/>
  <c r="G79" i="15"/>
  <c r="F79" i="15"/>
  <c r="E79" i="15"/>
  <c r="D79" i="15"/>
  <c r="C79" i="15"/>
  <c r="K78" i="15"/>
  <c r="J78" i="15"/>
  <c r="I78" i="15"/>
  <c r="H78" i="15"/>
  <c r="G78" i="15"/>
  <c r="F78" i="15"/>
  <c r="E78" i="15"/>
  <c r="D78" i="15"/>
  <c r="C78" i="15"/>
  <c r="K77" i="15"/>
  <c r="J77" i="15"/>
  <c r="I77" i="15"/>
  <c r="H77" i="15"/>
  <c r="G77" i="15"/>
  <c r="F77" i="15"/>
  <c r="E77" i="15"/>
  <c r="D77" i="15"/>
  <c r="C77" i="15"/>
  <c r="K76" i="15"/>
  <c r="J76" i="15"/>
  <c r="I76" i="15"/>
  <c r="H76" i="15"/>
  <c r="G76" i="15"/>
  <c r="F76" i="15"/>
  <c r="E76" i="15"/>
  <c r="D76" i="15"/>
  <c r="C76" i="15"/>
  <c r="K75" i="15"/>
  <c r="J75" i="15"/>
  <c r="I75" i="15"/>
  <c r="H75" i="15"/>
  <c r="G75" i="15"/>
  <c r="F75" i="15"/>
  <c r="E75" i="15"/>
  <c r="D75" i="15"/>
  <c r="C75" i="15"/>
  <c r="K74" i="15"/>
  <c r="J74" i="15"/>
  <c r="I74" i="15"/>
  <c r="H74" i="15"/>
  <c r="G74" i="15"/>
  <c r="F74" i="15"/>
  <c r="E74" i="15"/>
  <c r="D74" i="15"/>
  <c r="C74" i="15"/>
  <c r="K73" i="15"/>
  <c r="J73" i="15"/>
  <c r="I73" i="15"/>
  <c r="H73" i="15"/>
  <c r="G73" i="15"/>
  <c r="F73" i="15"/>
  <c r="E73" i="15"/>
  <c r="D73" i="15"/>
  <c r="C73" i="15"/>
  <c r="K72" i="15"/>
  <c r="J72" i="15"/>
  <c r="I72" i="15"/>
  <c r="H72" i="15"/>
  <c r="G72" i="15"/>
  <c r="F72" i="15"/>
  <c r="E72" i="15"/>
  <c r="D72" i="15"/>
  <c r="C72" i="15"/>
  <c r="K71" i="15"/>
  <c r="J71" i="15"/>
  <c r="I71" i="15"/>
  <c r="H71" i="15"/>
  <c r="G71" i="15"/>
  <c r="F71" i="15"/>
  <c r="E71" i="15"/>
  <c r="D71" i="15"/>
  <c r="C71" i="15"/>
  <c r="K70" i="15"/>
  <c r="J70" i="15"/>
  <c r="I70" i="15"/>
  <c r="H70" i="15"/>
  <c r="G70" i="15"/>
  <c r="F70" i="15"/>
  <c r="E70" i="15"/>
  <c r="D70" i="15"/>
  <c r="C70" i="15"/>
  <c r="K69" i="15"/>
  <c r="J69" i="15"/>
  <c r="I69" i="15"/>
  <c r="H69" i="15"/>
  <c r="G69" i="15"/>
  <c r="F69" i="15"/>
  <c r="E69" i="15"/>
  <c r="D69" i="15"/>
  <c r="C69" i="15"/>
  <c r="K68" i="15"/>
  <c r="J68" i="15"/>
  <c r="I68" i="15"/>
  <c r="H68" i="15"/>
  <c r="G68" i="15"/>
  <c r="F68" i="15"/>
  <c r="E68" i="15"/>
  <c r="D68" i="15"/>
  <c r="C68" i="15"/>
  <c r="B94" i="15"/>
  <c r="B93" i="15"/>
  <c r="B92" i="15"/>
  <c r="B90" i="15"/>
  <c r="B88" i="15"/>
  <c r="B91" i="15"/>
  <c r="B87" i="15"/>
  <c r="B85" i="15"/>
  <c r="B84" i="15"/>
  <c r="B83" i="15"/>
  <c r="B82" i="15"/>
  <c r="B80" i="15"/>
  <c r="B79" i="15"/>
  <c r="B77" i="15"/>
  <c r="B76" i="15"/>
  <c r="B75" i="15"/>
  <c r="B73" i="15"/>
  <c r="B72" i="15"/>
  <c r="B71" i="15"/>
  <c r="B70" i="15"/>
  <c r="B69" i="15"/>
  <c r="B74" i="15"/>
  <c r="B68" i="15"/>
  <c r="P94" i="14" l="1"/>
  <c r="O94" i="14"/>
  <c r="N94" i="14"/>
  <c r="M94" i="14"/>
  <c r="K94" i="14"/>
  <c r="J94" i="14"/>
  <c r="I94" i="14"/>
  <c r="H94" i="14"/>
  <c r="G94" i="14"/>
  <c r="F94" i="14"/>
  <c r="E94" i="14"/>
  <c r="D94" i="14"/>
  <c r="C94" i="14"/>
  <c r="P93" i="14"/>
  <c r="O93" i="14"/>
  <c r="N93" i="14"/>
  <c r="M93" i="14"/>
  <c r="K93" i="14"/>
  <c r="J93" i="14"/>
  <c r="I93" i="14"/>
  <c r="H93" i="14"/>
  <c r="G93" i="14"/>
  <c r="F93" i="14"/>
  <c r="E93" i="14"/>
  <c r="D93" i="14"/>
  <c r="C93" i="14"/>
  <c r="P92" i="14"/>
  <c r="O92" i="14"/>
  <c r="N92" i="14"/>
  <c r="M92" i="14"/>
  <c r="K92" i="14"/>
  <c r="J92" i="14"/>
  <c r="I92" i="14"/>
  <c r="H92" i="14"/>
  <c r="G92" i="14"/>
  <c r="F92" i="14"/>
  <c r="E92" i="14"/>
  <c r="D92" i="14"/>
  <c r="C92" i="14"/>
  <c r="P91" i="14"/>
  <c r="O91" i="14"/>
  <c r="N91" i="14"/>
  <c r="M91" i="14"/>
  <c r="K91" i="14"/>
  <c r="J91" i="14"/>
  <c r="I91" i="14"/>
  <c r="H91" i="14"/>
  <c r="G91" i="14"/>
  <c r="F91" i="14"/>
  <c r="E91" i="14"/>
  <c r="D91" i="14"/>
  <c r="C91" i="14"/>
  <c r="P90" i="14"/>
  <c r="O90" i="14"/>
  <c r="N90" i="14"/>
  <c r="M90" i="14"/>
  <c r="K90" i="14"/>
  <c r="J90" i="14"/>
  <c r="I90" i="14"/>
  <c r="H90" i="14"/>
  <c r="G90" i="14"/>
  <c r="F90" i="14"/>
  <c r="E90" i="14"/>
  <c r="D90" i="14"/>
  <c r="C90" i="14"/>
  <c r="P89" i="14"/>
  <c r="O89" i="14"/>
  <c r="N89" i="14"/>
  <c r="M89" i="14"/>
  <c r="K89" i="14"/>
  <c r="J89" i="14"/>
  <c r="I89" i="14"/>
  <c r="H89" i="14"/>
  <c r="G89" i="14"/>
  <c r="F89" i="14"/>
  <c r="E89" i="14"/>
  <c r="D89" i="14"/>
  <c r="C89" i="14"/>
  <c r="P88" i="14"/>
  <c r="O88" i="14"/>
  <c r="N88" i="14"/>
  <c r="M88" i="14"/>
  <c r="K88" i="14"/>
  <c r="J88" i="14"/>
  <c r="I88" i="14"/>
  <c r="H88" i="14"/>
  <c r="G88" i="14"/>
  <c r="F88" i="14"/>
  <c r="E88" i="14"/>
  <c r="D88" i="14"/>
  <c r="C88" i="14"/>
  <c r="P87" i="14"/>
  <c r="O87" i="14"/>
  <c r="N87" i="14"/>
  <c r="M87" i="14"/>
  <c r="K87" i="14"/>
  <c r="J87" i="14"/>
  <c r="I87" i="14"/>
  <c r="H87" i="14"/>
  <c r="G87" i="14"/>
  <c r="F87" i="14"/>
  <c r="E87" i="14"/>
  <c r="D87" i="14"/>
  <c r="C87" i="14"/>
  <c r="P85" i="14"/>
  <c r="O85" i="14"/>
  <c r="N85" i="14"/>
  <c r="M85" i="14"/>
  <c r="K85" i="14"/>
  <c r="J85" i="14"/>
  <c r="I85" i="14"/>
  <c r="H85" i="14"/>
  <c r="G85" i="14"/>
  <c r="F85" i="14"/>
  <c r="E85" i="14"/>
  <c r="D85" i="14"/>
  <c r="C85" i="14"/>
  <c r="P84" i="14"/>
  <c r="O84" i="14"/>
  <c r="N84" i="14"/>
  <c r="M84" i="14"/>
  <c r="K84" i="14"/>
  <c r="J84" i="14"/>
  <c r="I84" i="14"/>
  <c r="H84" i="14"/>
  <c r="G84" i="14"/>
  <c r="F84" i="14"/>
  <c r="E84" i="14"/>
  <c r="D84" i="14"/>
  <c r="C84" i="14"/>
  <c r="P83" i="14"/>
  <c r="O83" i="14"/>
  <c r="N83" i="14"/>
  <c r="M83" i="14"/>
  <c r="K83" i="14"/>
  <c r="J83" i="14"/>
  <c r="I83" i="14"/>
  <c r="H83" i="14"/>
  <c r="G83" i="14"/>
  <c r="F83" i="14"/>
  <c r="E83" i="14"/>
  <c r="D83" i="14"/>
  <c r="C83" i="14"/>
  <c r="P82" i="14"/>
  <c r="O82" i="14"/>
  <c r="N82" i="14"/>
  <c r="M82" i="14"/>
  <c r="K82" i="14"/>
  <c r="J82" i="14"/>
  <c r="I82" i="14"/>
  <c r="H82" i="14"/>
  <c r="G82" i="14"/>
  <c r="F82" i="14"/>
  <c r="E82" i="14"/>
  <c r="D82" i="14"/>
  <c r="C82" i="14"/>
  <c r="P81" i="14"/>
  <c r="O81" i="14"/>
  <c r="N81" i="14"/>
  <c r="M81" i="14"/>
  <c r="K81" i="14"/>
  <c r="J81" i="14"/>
  <c r="I81" i="14"/>
  <c r="H81" i="14"/>
  <c r="G81" i="14"/>
  <c r="F81" i="14"/>
  <c r="E81" i="14"/>
  <c r="D81" i="14"/>
  <c r="C81" i="14"/>
  <c r="P80" i="14"/>
  <c r="O80" i="14"/>
  <c r="N80" i="14"/>
  <c r="M80" i="14"/>
  <c r="K80" i="14"/>
  <c r="J80" i="14"/>
  <c r="I80" i="14"/>
  <c r="H80" i="14"/>
  <c r="G80" i="14"/>
  <c r="F80" i="14"/>
  <c r="E80" i="14"/>
  <c r="D80" i="14"/>
  <c r="C80" i="14"/>
  <c r="P79" i="14"/>
  <c r="O79" i="14"/>
  <c r="N79" i="14"/>
  <c r="M79" i="14"/>
  <c r="K79" i="14"/>
  <c r="J79" i="14"/>
  <c r="I79" i="14"/>
  <c r="H79" i="14"/>
  <c r="G79" i="14"/>
  <c r="F79" i="14"/>
  <c r="E79" i="14"/>
  <c r="D79" i="14"/>
  <c r="C79" i="14"/>
  <c r="P78" i="14"/>
  <c r="O78" i="14"/>
  <c r="N78" i="14"/>
  <c r="M78" i="14"/>
  <c r="K78" i="14"/>
  <c r="J78" i="14"/>
  <c r="I78" i="14"/>
  <c r="H78" i="14"/>
  <c r="G78" i="14"/>
  <c r="F78" i="14"/>
  <c r="E78" i="14"/>
  <c r="D78" i="14"/>
  <c r="C78" i="14"/>
  <c r="P77" i="14"/>
  <c r="O77" i="14"/>
  <c r="N77" i="14"/>
  <c r="M77" i="14"/>
  <c r="K77" i="14"/>
  <c r="J77" i="14"/>
  <c r="I77" i="14"/>
  <c r="H77" i="14"/>
  <c r="G77" i="14"/>
  <c r="F77" i="14"/>
  <c r="E77" i="14"/>
  <c r="D77" i="14"/>
  <c r="C77" i="14"/>
  <c r="P76" i="14"/>
  <c r="O76" i="14"/>
  <c r="N76" i="14"/>
  <c r="M76" i="14"/>
  <c r="K76" i="14"/>
  <c r="J76" i="14"/>
  <c r="I76" i="14"/>
  <c r="H76" i="14"/>
  <c r="G76" i="14"/>
  <c r="F76" i="14"/>
  <c r="E76" i="14"/>
  <c r="D76" i="14"/>
  <c r="C76" i="14"/>
  <c r="P75" i="14"/>
  <c r="O75" i="14"/>
  <c r="N75" i="14"/>
  <c r="M75" i="14"/>
  <c r="K75" i="14"/>
  <c r="J75" i="14"/>
  <c r="I75" i="14"/>
  <c r="H75" i="14"/>
  <c r="G75" i="14"/>
  <c r="F75" i="14"/>
  <c r="E75" i="14"/>
  <c r="D75" i="14"/>
  <c r="C75" i="14"/>
  <c r="P74" i="14"/>
  <c r="O74" i="14"/>
  <c r="N74" i="14"/>
  <c r="M74" i="14"/>
  <c r="K74" i="14"/>
  <c r="J74" i="14"/>
  <c r="I74" i="14"/>
  <c r="H74" i="14"/>
  <c r="G74" i="14"/>
  <c r="F74" i="14"/>
  <c r="E74" i="14"/>
  <c r="D74" i="14"/>
  <c r="C74" i="14"/>
  <c r="P73" i="14"/>
  <c r="O73" i="14"/>
  <c r="N73" i="14"/>
  <c r="M73" i="14"/>
  <c r="K73" i="14"/>
  <c r="J73" i="14"/>
  <c r="I73" i="14"/>
  <c r="H73" i="14"/>
  <c r="G73" i="14"/>
  <c r="F73" i="14"/>
  <c r="E73" i="14"/>
  <c r="D73" i="14"/>
  <c r="C73" i="14"/>
  <c r="P72" i="14"/>
  <c r="O72" i="14"/>
  <c r="N72" i="14"/>
  <c r="M72" i="14"/>
  <c r="K72" i="14"/>
  <c r="J72" i="14"/>
  <c r="I72" i="14"/>
  <c r="H72" i="14"/>
  <c r="G72" i="14"/>
  <c r="F72" i="14"/>
  <c r="E72" i="14"/>
  <c r="D72" i="14"/>
  <c r="C72" i="14"/>
  <c r="P71" i="14"/>
  <c r="O71" i="14"/>
  <c r="N71" i="14"/>
  <c r="M71" i="14"/>
  <c r="K71" i="14"/>
  <c r="J71" i="14"/>
  <c r="I71" i="14"/>
  <c r="H71" i="14"/>
  <c r="G71" i="14"/>
  <c r="F71" i="14"/>
  <c r="E71" i="14"/>
  <c r="D71" i="14"/>
  <c r="C71" i="14"/>
  <c r="P70" i="14"/>
  <c r="O70" i="14"/>
  <c r="N70" i="14"/>
  <c r="M70" i="14"/>
  <c r="K70" i="14"/>
  <c r="J70" i="14"/>
  <c r="I70" i="14"/>
  <c r="H70" i="14"/>
  <c r="G70" i="14"/>
  <c r="F70" i="14"/>
  <c r="E70" i="14"/>
  <c r="D70" i="14"/>
  <c r="C70" i="14"/>
  <c r="P69" i="14"/>
  <c r="O69" i="14"/>
  <c r="N69" i="14"/>
  <c r="M69" i="14"/>
  <c r="K69" i="14"/>
  <c r="J69" i="14"/>
  <c r="I69" i="14"/>
  <c r="H69" i="14"/>
  <c r="G69" i="14"/>
  <c r="F69" i="14"/>
  <c r="E69" i="14"/>
  <c r="D69" i="14"/>
  <c r="C69" i="14"/>
  <c r="P68" i="14"/>
  <c r="O68" i="14"/>
  <c r="N68" i="14"/>
  <c r="M68" i="14"/>
  <c r="K68" i="14"/>
  <c r="J68" i="14"/>
  <c r="I68" i="14"/>
  <c r="H68" i="14"/>
  <c r="G68" i="14"/>
  <c r="F68" i="14"/>
  <c r="E68" i="14"/>
  <c r="D68" i="14"/>
  <c r="C68" i="14"/>
  <c r="B94" i="14"/>
  <c r="B93" i="14"/>
  <c r="B92" i="14"/>
  <c r="B90" i="14"/>
  <c r="B89" i="14"/>
  <c r="B88" i="14"/>
  <c r="B85" i="14"/>
  <c r="B84" i="14"/>
  <c r="B83" i="14"/>
  <c r="B82" i="14"/>
  <c r="B81" i="14"/>
  <c r="B80" i="14"/>
  <c r="B79" i="14"/>
  <c r="B78" i="14"/>
  <c r="B77" i="14"/>
  <c r="B76" i="14"/>
  <c r="B75" i="14"/>
  <c r="B73" i="14"/>
  <c r="B72" i="14"/>
  <c r="B71" i="14"/>
  <c r="B70" i="14"/>
  <c r="B69" i="14"/>
  <c r="B91" i="14"/>
  <c r="B87" i="14"/>
  <c r="B74" i="14"/>
  <c r="B68" i="14"/>
  <c r="O90" i="7" l="1"/>
  <c r="N90" i="7"/>
  <c r="M90" i="7"/>
  <c r="L90" i="7"/>
  <c r="K90" i="7"/>
  <c r="J90" i="7"/>
  <c r="I90" i="7"/>
  <c r="H90" i="7"/>
  <c r="G90" i="7"/>
  <c r="F90" i="7"/>
  <c r="E90" i="7"/>
  <c r="D90" i="7"/>
  <c r="C90" i="7"/>
  <c r="B90" i="7"/>
  <c r="O89" i="7"/>
  <c r="N89" i="7"/>
  <c r="M89" i="7"/>
  <c r="L89" i="7"/>
  <c r="K89" i="7"/>
  <c r="J89" i="7"/>
  <c r="I89" i="7"/>
  <c r="H89" i="7"/>
  <c r="G89" i="7"/>
  <c r="F89" i="7"/>
  <c r="E89" i="7"/>
  <c r="D89" i="7"/>
  <c r="C89" i="7"/>
  <c r="B89" i="7"/>
  <c r="O88" i="7"/>
  <c r="N88" i="7"/>
  <c r="M88" i="7"/>
  <c r="L88" i="7"/>
  <c r="K88" i="7"/>
  <c r="J88" i="7"/>
  <c r="I88" i="7"/>
  <c r="H88" i="7"/>
  <c r="G88" i="7"/>
  <c r="F88" i="7"/>
  <c r="E88" i="7"/>
  <c r="D88" i="7"/>
  <c r="C88" i="7"/>
  <c r="B88" i="7"/>
  <c r="O87" i="7"/>
  <c r="N87" i="7"/>
  <c r="M87" i="7"/>
  <c r="L87" i="7"/>
  <c r="K87" i="7"/>
  <c r="J87" i="7"/>
  <c r="I87" i="7"/>
  <c r="H87" i="7"/>
  <c r="G87" i="7"/>
  <c r="F87" i="7"/>
  <c r="E87" i="7"/>
  <c r="D87" i="7"/>
  <c r="C87" i="7"/>
  <c r="B87" i="7"/>
  <c r="O86" i="7"/>
  <c r="N86" i="7"/>
  <c r="M86" i="7"/>
  <c r="L86" i="7"/>
  <c r="K86" i="7"/>
  <c r="J86" i="7"/>
  <c r="I86" i="7"/>
  <c r="H86" i="7"/>
  <c r="G86" i="7"/>
  <c r="F86" i="7"/>
  <c r="E86" i="7"/>
  <c r="D86" i="7"/>
  <c r="C86" i="7"/>
  <c r="B86" i="7"/>
  <c r="O85" i="7"/>
  <c r="N85" i="7"/>
  <c r="M85" i="7"/>
  <c r="L85" i="7"/>
  <c r="K85" i="7"/>
  <c r="J85" i="7"/>
  <c r="I85" i="7"/>
  <c r="H85" i="7"/>
  <c r="G85" i="7"/>
  <c r="F85" i="7"/>
  <c r="E85" i="7"/>
  <c r="D85" i="7"/>
  <c r="C85" i="7"/>
  <c r="B85" i="7"/>
  <c r="O84" i="7"/>
  <c r="N84" i="7"/>
  <c r="M84" i="7"/>
  <c r="L84" i="7"/>
  <c r="K84" i="7"/>
  <c r="J84" i="7"/>
  <c r="I84" i="7"/>
  <c r="H84" i="7"/>
  <c r="G84" i="7"/>
  <c r="F84" i="7"/>
  <c r="E84" i="7"/>
  <c r="D84" i="7"/>
  <c r="C84" i="7"/>
  <c r="B84" i="7"/>
  <c r="O83" i="7"/>
  <c r="N83" i="7"/>
  <c r="M83" i="7"/>
  <c r="L83" i="7"/>
  <c r="K83" i="7"/>
  <c r="J83" i="7"/>
  <c r="I83" i="7"/>
  <c r="H83" i="7"/>
  <c r="G83" i="7"/>
  <c r="F83" i="7"/>
  <c r="E83" i="7"/>
  <c r="D83" i="7"/>
  <c r="C83" i="7"/>
  <c r="B83" i="7"/>
  <c r="O81" i="7"/>
  <c r="N81" i="7"/>
  <c r="M81" i="7"/>
  <c r="L81" i="7"/>
  <c r="K81" i="7"/>
  <c r="J81" i="7"/>
  <c r="I81" i="7"/>
  <c r="H81" i="7"/>
  <c r="G81" i="7"/>
  <c r="F81" i="7"/>
  <c r="E81" i="7"/>
  <c r="D81" i="7"/>
  <c r="C81" i="7"/>
  <c r="B81" i="7"/>
  <c r="O80" i="7"/>
  <c r="N80" i="7"/>
  <c r="M80" i="7"/>
  <c r="L80" i="7"/>
  <c r="K80" i="7"/>
  <c r="J80" i="7"/>
  <c r="I80" i="7"/>
  <c r="H80" i="7"/>
  <c r="G80" i="7"/>
  <c r="F80" i="7"/>
  <c r="E80" i="7"/>
  <c r="D80" i="7"/>
  <c r="C80" i="7"/>
  <c r="B80" i="7"/>
  <c r="O79" i="7"/>
  <c r="N79" i="7"/>
  <c r="M79" i="7"/>
  <c r="L79" i="7"/>
  <c r="K79" i="7"/>
  <c r="J79" i="7"/>
  <c r="I79" i="7"/>
  <c r="H79" i="7"/>
  <c r="G79" i="7"/>
  <c r="F79" i="7"/>
  <c r="E79" i="7"/>
  <c r="D79" i="7"/>
  <c r="C79" i="7"/>
  <c r="B79" i="7"/>
  <c r="O78" i="7"/>
  <c r="N78" i="7"/>
  <c r="M78" i="7"/>
  <c r="L78" i="7"/>
  <c r="K78" i="7"/>
  <c r="J78" i="7"/>
  <c r="I78" i="7"/>
  <c r="H78" i="7"/>
  <c r="G78" i="7"/>
  <c r="F78" i="7"/>
  <c r="E78" i="7"/>
  <c r="D78" i="7"/>
  <c r="C78" i="7"/>
  <c r="B78" i="7"/>
  <c r="O77" i="7"/>
  <c r="N77" i="7"/>
  <c r="M77" i="7"/>
  <c r="L77" i="7"/>
  <c r="K77" i="7"/>
  <c r="J77" i="7"/>
  <c r="I77" i="7"/>
  <c r="H77" i="7"/>
  <c r="G77" i="7"/>
  <c r="F77" i="7"/>
  <c r="E77" i="7"/>
  <c r="D77" i="7"/>
  <c r="C77" i="7"/>
  <c r="B77" i="7"/>
  <c r="O76" i="7"/>
  <c r="N76" i="7"/>
  <c r="M76" i="7"/>
  <c r="L76" i="7"/>
  <c r="K76" i="7"/>
  <c r="J76" i="7"/>
  <c r="I76" i="7"/>
  <c r="H76" i="7"/>
  <c r="G76" i="7"/>
  <c r="F76" i="7"/>
  <c r="E76" i="7"/>
  <c r="D76" i="7"/>
  <c r="C76" i="7"/>
  <c r="B76" i="7"/>
  <c r="O75" i="7"/>
  <c r="N75" i="7"/>
  <c r="M75" i="7"/>
  <c r="L75" i="7"/>
  <c r="K75" i="7"/>
  <c r="J75" i="7"/>
  <c r="I75" i="7"/>
  <c r="H75" i="7"/>
  <c r="G75" i="7"/>
  <c r="F75" i="7"/>
  <c r="E75" i="7"/>
  <c r="D75" i="7"/>
  <c r="C75" i="7"/>
  <c r="B75" i="7"/>
  <c r="O74" i="7"/>
  <c r="N74" i="7"/>
  <c r="M74" i="7"/>
  <c r="L74" i="7"/>
  <c r="K74" i="7"/>
  <c r="J74" i="7"/>
  <c r="I74" i="7"/>
  <c r="H74" i="7"/>
  <c r="G74" i="7"/>
  <c r="F74" i="7"/>
  <c r="E74" i="7"/>
  <c r="D74" i="7"/>
  <c r="C74" i="7"/>
  <c r="B74" i="7"/>
  <c r="O73" i="7"/>
  <c r="N73" i="7"/>
  <c r="M73" i="7"/>
  <c r="L73" i="7"/>
  <c r="K73" i="7"/>
  <c r="J73" i="7"/>
  <c r="I73" i="7"/>
  <c r="H73" i="7"/>
  <c r="G73" i="7"/>
  <c r="F73" i="7"/>
  <c r="E73" i="7"/>
  <c r="D73" i="7"/>
  <c r="C73" i="7"/>
  <c r="B73" i="7"/>
  <c r="O72" i="7"/>
  <c r="N72" i="7"/>
  <c r="M72" i="7"/>
  <c r="L72" i="7"/>
  <c r="K72" i="7"/>
  <c r="J72" i="7"/>
  <c r="I72" i="7"/>
  <c r="H72" i="7"/>
  <c r="G72" i="7"/>
  <c r="F72" i="7"/>
  <c r="E72" i="7"/>
  <c r="D72" i="7"/>
  <c r="C72" i="7"/>
  <c r="B72" i="7"/>
  <c r="O71" i="7"/>
  <c r="N71" i="7"/>
  <c r="M71" i="7"/>
  <c r="L71" i="7"/>
  <c r="K71" i="7"/>
  <c r="J71" i="7"/>
  <c r="I71" i="7"/>
  <c r="H71" i="7"/>
  <c r="G71" i="7"/>
  <c r="F71" i="7"/>
  <c r="E71" i="7"/>
  <c r="D71" i="7"/>
  <c r="C71" i="7"/>
  <c r="B71" i="7"/>
  <c r="O70" i="7"/>
  <c r="N70" i="7"/>
  <c r="M70" i="7"/>
  <c r="L70" i="7"/>
  <c r="K70" i="7"/>
  <c r="J70" i="7"/>
  <c r="I70" i="7"/>
  <c r="H70" i="7"/>
  <c r="G70" i="7"/>
  <c r="F70" i="7"/>
  <c r="E70" i="7"/>
  <c r="D70" i="7"/>
  <c r="C70" i="7"/>
  <c r="B70" i="7"/>
  <c r="O69" i="7"/>
  <c r="N69" i="7"/>
  <c r="M69" i="7"/>
  <c r="L69" i="7"/>
  <c r="K69" i="7"/>
  <c r="J69" i="7"/>
  <c r="I69" i="7"/>
  <c r="H69" i="7"/>
  <c r="G69" i="7"/>
  <c r="F69" i="7"/>
  <c r="E69" i="7"/>
  <c r="D69" i="7"/>
  <c r="C69" i="7"/>
  <c r="B69" i="7"/>
  <c r="O68" i="7"/>
  <c r="N68" i="7"/>
  <c r="M68" i="7"/>
  <c r="L68" i="7"/>
  <c r="K68" i="7"/>
  <c r="J68" i="7"/>
  <c r="I68" i="7"/>
  <c r="H68" i="7"/>
  <c r="G68" i="7"/>
  <c r="F68" i="7"/>
  <c r="E68" i="7"/>
  <c r="D68" i="7"/>
  <c r="C68" i="7"/>
  <c r="B68" i="7"/>
  <c r="O67" i="7"/>
  <c r="N67" i="7"/>
  <c r="M67" i="7"/>
  <c r="L67" i="7"/>
  <c r="K67" i="7"/>
  <c r="J67" i="7"/>
  <c r="I67" i="7"/>
  <c r="H67" i="7"/>
  <c r="G67" i="7"/>
  <c r="F67" i="7"/>
  <c r="E67" i="7"/>
  <c r="D67" i="7"/>
  <c r="C67" i="7"/>
  <c r="B67" i="7"/>
  <c r="O66" i="7"/>
  <c r="N66" i="7"/>
  <c r="M66" i="7"/>
  <c r="L66" i="7"/>
  <c r="K66" i="7"/>
  <c r="J66" i="7"/>
  <c r="I66" i="7"/>
  <c r="H66" i="7"/>
  <c r="G66" i="7"/>
  <c r="F66" i="7"/>
  <c r="E66" i="7"/>
  <c r="D66" i="7"/>
  <c r="C66" i="7"/>
  <c r="B66" i="7"/>
  <c r="O65" i="7"/>
  <c r="N65" i="7"/>
  <c r="M65" i="7"/>
  <c r="L65" i="7"/>
  <c r="K65" i="7"/>
  <c r="J65" i="7"/>
  <c r="I65" i="7"/>
  <c r="H65" i="7"/>
  <c r="G65" i="7"/>
  <c r="F65" i="7"/>
  <c r="E65" i="7"/>
  <c r="D65" i="7"/>
  <c r="C65" i="7"/>
  <c r="B65" i="7"/>
  <c r="O64" i="7"/>
  <c r="N64" i="7"/>
  <c r="M64" i="7"/>
  <c r="L64" i="7"/>
  <c r="K64" i="7"/>
  <c r="J64" i="7"/>
  <c r="I64" i="7"/>
  <c r="H64" i="7"/>
  <c r="G64" i="7"/>
  <c r="F64" i="7"/>
  <c r="E64" i="7"/>
  <c r="D64" i="7"/>
  <c r="C64" i="7"/>
  <c r="B64" i="7"/>
  <c r="B49" i="37"/>
  <c r="B58" i="37" s="1"/>
  <c r="C49" i="37"/>
  <c r="C57" i="37" s="1"/>
  <c r="D49" i="37"/>
  <c r="D59" i="37" s="1"/>
  <c r="E49" i="37"/>
  <c r="E59" i="37" s="1"/>
  <c r="F49" i="37"/>
  <c r="F59" i="37" s="1"/>
  <c r="G49" i="37"/>
  <c r="G59" i="37" s="1"/>
  <c r="H49" i="37"/>
  <c r="H57" i="37" s="1"/>
  <c r="I49" i="37"/>
  <c r="I57" i="37" s="1"/>
  <c r="J49" i="37"/>
  <c r="J58" i="37" s="1"/>
  <c r="K49" i="37"/>
  <c r="K58" i="37" s="1"/>
  <c r="L49" i="37"/>
  <c r="L59" i="37" s="1"/>
  <c r="M49" i="37"/>
  <c r="M59" i="37" s="1"/>
  <c r="N49" i="37"/>
  <c r="N59" i="37" s="1"/>
  <c r="O49" i="37"/>
  <c r="O59" i="37" s="1"/>
  <c r="B51" i="37"/>
  <c r="C52" i="37"/>
  <c r="D53" i="37"/>
  <c r="E55" i="37"/>
  <c r="F51" i="37"/>
  <c r="G55" i="37"/>
  <c r="H52" i="37"/>
  <c r="I54" i="37"/>
  <c r="J55" i="37"/>
  <c r="K55" i="37"/>
  <c r="M51" i="37"/>
  <c r="N52" i="37"/>
  <c r="O53" i="37"/>
  <c r="O27" i="37"/>
  <c r="N27" i="37"/>
  <c r="L27" i="37"/>
  <c r="G27" i="37"/>
  <c r="F27" i="37"/>
  <c r="D27" i="37"/>
  <c r="B27" i="37"/>
  <c r="M26" i="37"/>
  <c r="J26" i="37"/>
  <c r="I26" i="37"/>
  <c r="E26" i="37"/>
  <c r="B26" i="37"/>
  <c r="O25" i="37"/>
  <c r="M25" i="37"/>
  <c r="J25" i="37"/>
  <c r="H25" i="37"/>
  <c r="G25" i="37"/>
  <c r="E25" i="37"/>
  <c r="B25" i="37"/>
  <c r="O23" i="37"/>
  <c r="N23" i="37"/>
  <c r="M23" i="37"/>
  <c r="I23" i="37"/>
  <c r="H23" i="37"/>
  <c r="G23" i="37"/>
  <c r="F23" i="37"/>
  <c r="E23" i="37"/>
  <c r="D23" i="37"/>
  <c r="C23" i="37"/>
  <c r="B23" i="37"/>
  <c r="O22" i="37"/>
  <c r="N22" i="37"/>
  <c r="M22" i="37"/>
  <c r="I22" i="37"/>
  <c r="H22" i="37"/>
  <c r="G22" i="37"/>
  <c r="F22" i="37"/>
  <c r="E22" i="37"/>
  <c r="D22" i="37"/>
  <c r="C22" i="37"/>
  <c r="B22" i="37"/>
  <c r="O21" i="37"/>
  <c r="N21" i="37"/>
  <c r="M21" i="37"/>
  <c r="I21" i="37"/>
  <c r="H21" i="37"/>
  <c r="G21" i="37"/>
  <c r="F21" i="37"/>
  <c r="E21" i="37"/>
  <c r="D21" i="37"/>
  <c r="C21" i="37"/>
  <c r="B21" i="37"/>
  <c r="O20" i="37"/>
  <c r="N20" i="37"/>
  <c r="M20" i="37"/>
  <c r="I20" i="37"/>
  <c r="H20" i="37"/>
  <c r="G20" i="37"/>
  <c r="F20" i="37"/>
  <c r="E20" i="37"/>
  <c r="D20" i="37"/>
  <c r="C20" i="37"/>
  <c r="B20" i="37"/>
  <c r="O19" i="37"/>
  <c r="N19" i="37"/>
  <c r="M19" i="37"/>
  <c r="K19" i="37"/>
  <c r="I19" i="37"/>
  <c r="H19" i="37"/>
  <c r="G19" i="37"/>
  <c r="F19" i="37"/>
  <c r="E19" i="37"/>
  <c r="D19" i="37"/>
  <c r="C19" i="37"/>
  <c r="B19" i="37"/>
  <c r="C27" i="37"/>
  <c r="D25" i="37"/>
  <c r="E27" i="37"/>
  <c r="F26" i="37"/>
  <c r="G26" i="37"/>
  <c r="H27" i="37"/>
  <c r="I27" i="37"/>
  <c r="J27" i="37"/>
  <c r="K27" i="37"/>
  <c r="L25" i="37"/>
  <c r="M27" i="37"/>
  <c r="N26" i="37"/>
  <c r="O26" i="37"/>
  <c r="J23" i="37"/>
  <c r="K23" i="37"/>
  <c r="O51" i="3"/>
  <c r="N51" i="3"/>
  <c r="M51" i="3"/>
  <c r="L51" i="3"/>
  <c r="K51" i="3"/>
  <c r="J51" i="3"/>
  <c r="I51" i="3"/>
  <c r="H51" i="3"/>
  <c r="G51" i="3"/>
  <c r="F51" i="3"/>
  <c r="E51" i="3"/>
  <c r="D51" i="3"/>
  <c r="C51" i="3"/>
  <c r="B51" i="3"/>
  <c r="O50" i="3"/>
  <c r="M50" i="3"/>
  <c r="G50" i="3"/>
  <c r="E50" i="3"/>
  <c r="D50" i="3"/>
  <c r="O49" i="3"/>
  <c r="N49" i="3"/>
  <c r="M49" i="3"/>
  <c r="I49" i="3"/>
  <c r="H49" i="3"/>
  <c r="G49" i="3"/>
  <c r="F49" i="3"/>
  <c r="E49" i="3"/>
  <c r="D49" i="3"/>
  <c r="C49" i="3"/>
  <c r="B49" i="3"/>
  <c r="O48" i="3"/>
  <c r="N48" i="3"/>
  <c r="M48" i="3"/>
  <c r="J48" i="3"/>
  <c r="I48" i="3"/>
  <c r="H48" i="3"/>
  <c r="G48" i="3"/>
  <c r="F48" i="3"/>
  <c r="E48" i="3"/>
  <c r="D48" i="3"/>
  <c r="C48" i="3"/>
  <c r="B48" i="3"/>
  <c r="O47" i="3"/>
  <c r="N47" i="3"/>
  <c r="M47" i="3"/>
  <c r="L47" i="3"/>
  <c r="K47" i="3"/>
  <c r="J47" i="3"/>
  <c r="I47" i="3"/>
  <c r="H47" i="3"/>
  <c r="G47" i="3"/>
  <c r="F47" i="3"/>
  <c r="E47" i="3"/>
  <c r="D47" i="3"/>
  <c r="C47" i="3"/>
  <c r="B47" i="3"/>
  <c r="O46" i="3"/>
  <c r="N46" i="3"/>
  <c r="M46" i="3"/>
  <c r="L46" i="3"/>
  <c r="K46" i="3"/>
  <c r="J46" i="3"/>
  <c r="I46" i="3"/>
  <c r="H46" i="3"/>
  <c r="G46" i="3"/>
  <c r="F46" i="3"/>
  <c r="E46" i="3"/>
  <c r="D46" i="3"/>
  <c r="C46" i="3"/>
  <c r="B46" i="3"/>
  <c r="O21" i="3"/>
  <c r="N21" i="3"/>
  <c r="M21" i="3"/>
  <c r="L21" i="3"/>
  <c r="K21" i="3"/>
  <c r="J21" i="3"/>
  <c r="I21" i="3"/>
  <c r="H21" i="3"/>
  <c r="G21" i="3"/>
  <c r="F21" i="3"/>
  <c r="E21" i="3"/>
  <c r="D21" i="3"/>
  <c r="C21" i="3"/>
  <c r="B21" i="3"/>
  <c r="O20" i="3"/>
  <c r="M20" i="3"/>
  <c r="G20" i="3"/>
  <c r="E20" i="3"/>
  <c r="D20" i="3"/>
  <c r="O19" i="3"/>
  <c r="N19" i="3"/>
  <c r="M19" i="3"/>
  <c r="I19" i="3"/>
  <c r="H19" i="3"/>
  <c r="G19" i="3"/>
  <c r="F19" i="3"/>
  <c r="E19" i="3"/>
  <c r="D19" i="3"/>
  <c r="C19" i="3"/>
  <c r="B19" i="3"/>
  <c r="O18" i="3"/>
  <c r="N18" i="3"/>
  <c r="M18" i="3"/>
  <c r="J18" i="3"/>
  <c r="I18" i="3"/>
  <c r="H18" i="3"/>
  <c r="G18" i="3"/>
  <c r="F18" i="3"/>
  <c r="E18" i="3"/>
  <c r="D18" i="3"/>
  <c r="C18" i="3"/>
  <c r="B18" i="3"/>
  <c r="O17" i="3"/>
  <c r="N17" i="3"/>
  <c r="M17" i="3"/>
  <c r="L17" i="3"/>
  <c r="K17" i="3"/>
  <c r="J17" i="3"/>
  <c r="I17" i="3"/>
  <c r="H17" i="3"/>
  <c r="G17" i="3"/>
  <c r="F17" i="3"/>
  <c r="E17" i="3"/>
  <c r="D17" i="3"/>
  <c r="C17" i="3"/>
  <c r="B17" i="3"/>
  <c r="O16" i="3"/>
  <c r="N16" i="3"/>
  <c r="M16" i="3"/>
  <c r="L16" i="3"/>
  <c r="K16" i="3"/>
  <c r="J16" i="3"/>
  <c r="I16" i="3"/>
  <c r="H16" i="3"/>
  <c r="G16" i="3"/>
  <c r="F16" i="3"/>
  <c r="E16" i="3"/>
  <c r="D16" i="3"/>
  <c r="C16" i="3"/>
  <c r="B16" i="3"/>
  <c r="I58" i="37" l="1"/>
  <c r="F58" i="37"/>
  <c r="E58" i="37"/>
  <c r="N57" i="37"/>
  <c r="K59" i="37"/>
  <c r="L57" i="37"/>
  <c r="H59" i="37"/>
  <c r="F57" i="37"/>
  <c r="C59" i="37"/>
  <c r="E57" i="37"/>
  <c r="N58" i="37"/>
  <c r="D57" i="37"/>
  <c r="M58" i="37"/>
  <c r="C55" i="37"/>
  <c r="N51" i="37"/>
  <c r="E51" i="37"/>
  <c r="N54" i="37"/>
  <c r="G51" i="37"/>
  <c r="G54" i="37"/>
  <c r="G52" i="37"/>
  <c r="D54" i="37"/>
  <c r="D51" i="37"/>
  <c r="F53" i="37"/>
  <c r="E53" i="37"/>
  <c r="C53" i="37"/>
  <c r="M52" i="37"/>
  <c r="G57" i="37"/>
  <c r="O57" i="37"/>
  <c r="H58" i="37"/>
  <c r="B59" i="37"/>
  <c r="J59" i="37"/>
  <c r="M57" i="37"/>
  <c r="G58" i="37"/>
  <c r="O58" i="37"/>
  <c r="I59" i="37"/>
  <c r="K57" i="37"/>
  <c r="B57" i="37"/>
  <c r="J57" i="37"/>
  <c r="D58" i="37"/>
  <c r="L58" i="37"/>
  <c r="C58" i="37"/>
  <c r="F55" i="37"/>
  <c r="F52" i="37"/>
  <c r="C54" i="37"/>
  <c r="B52" i="37"/>
  <c r="N53" i="37"/>
  <c r="O55" i="37"/>
  <c r="C51" i="37"/>
  <c r="O51" i="37"/>
  <c r="G53" i="37"/>
  <c r="C25" i="37"/>
  <c r="K25" i="37"/>
  <c r="D26" i="37"/>
  <c r="L26" i="37"/>
  <c r="I25" i="37"/>
  <c r="C26" i="37"/>
  <c r="K26" i="37"/>
  <c r="F25" i="37"/>
  <c r="N25" i="37"/>
  <c r="H26" i="37"/>
  <c r="I51" i="37"/>
  <c r="H54" i="37"/>
  <c r="D55" i="37"/>
  <c r="H51" i="37"/>
  <c r="E52" i="37"/>
  <c r="B53" i="37"/>
  <c r="M53" i="37"/>
  <c r="N55" i="37"/>
  <c r="D52" i="37"/>
  <c r="O52" i="37"/>
  <c r="I53" i="37"/>
  <c r="F54" i="37"/>
  <c r="B55" i="37"/>
  <c r="M55" i="37"/>
  <c r="H53" i="37"/>
  <c r="E54" i="37"/>
  <c r="O54" i="37"/>
  <c r="I55" i="37"/>
  <c r="H55" i="37"/>
  <c r="M54" i="37"/>
  <c r="I52" i="37"/>
  <c r="B54" i="37"/>
  <c r="J54" i="37"/>
  <c r="K51" i="37"/>
  <c r="J51" i="37"/>
  <c r="J53" i="37"/>
  <c r="J22" i="37"/>
  <c r="J19" i="37"/>
  <c r="J21" i="37"/>
</calcChain>
</file>

<file path=xl/sharedStrings.xml><?xml version="1.0" encoding="utf-8"?>
<sst xmlns="http://schemas.openxmlformats.org/spreadsheetml/2006/main" count="11657" uniqueCount="1009">
  <si>
    <t>recettes réelles de fonctionnement</t>
  </si>
  <si>
    <t xml:space="preserve">Epargne brute : excédent des recettes réelles de fonctionnement sur les dépenses réelles de fonctionnement. </t>
  </si>
  <si>
    <t>T 5.1</t>
  </si>
  <si>
    <t>T 5.2</t>
  </si>
  <si>
    <t>T 5.3</t>
  </si>
  <si>
    <t>T 5.4</t>
  </si>
  <si>
    <t>En nombre d'années</t>
  </si>
  <si>
    <t>T 5.5</t>
  </si>
  <si>
    <r>
      <t>Dépenses réelles totales</t>
    </r>
    <r>
      <rPr>
        <sz val="10"/>
        <color indexed="12"/>
        <rFont val="Arial"/>
        <family val="2"/>
      </rPr>
      <t xml:space="preserve"> hors gestion active de la dette :</t>
    </r>
    <r>
      <rPr>
        <sz val="10"/>
        <rFont val="Arial"/>
        <family val="2"/>
      </rPr>
      <t xml:space="preserve"> </t>
    </r>
    <r>
      <rPr>
        <sz val="10"/>
        <rFont val="Arial"/>
        <family val="2"/>
      </rPr>
      <t>somme des dépenses réelles de fonctionnement et des dépenses réelles d'investissement.</t>
    </r>
  </si>
  <si>
    <r>
      <t xml:space="preserve">Recettes réelles totales </t>
    </r>
    <r>
      <rPr>
        <sz val="10"/>
        <color indexed="12"/>
        <rFont val="Arial"/>
        <family val="2"/>
      </rPr>
      <t>hors gestion active de la dette :</t>
    </r>
    <r>
      <rPr>
        <sz val="10"/>
        <rFont val="Arial"/>
        <family val="2"/>
      </rPr>
      <t xml:space="preserve"> sommes des recettes de fonctionnement et des recettes réelles d'investissement.</t>
    </r>
  </si>
  <si>
    <t>Sources et définitions des grandeurs comptables utilisées</t>
  </si>
  <si>
    <t>6 – Emprunts réalisés hors gestion active de la dette / population</t>
  </si>
  <si>
    <t>Niveau des dépenses d'investissement réalisées, en euros par habitant.</t>
  </si>
  <si>
    <t>Epargne brute : excédent des recettes réelles de fonctionnement sur les dépenses réelles de fonctionnement.</t>
  </si>
  <si>
    <t>Emprunts réalisés : recettes du compte 16 calculées hors gestion active de la dette.</t>
  </si>
  <si>
    <t>Produit des emprunts réalisés, en euros par habitant.</t>
  </si>
  <si>
    <t>Evaluation de l'effort d'équipement, en euros par habitant.</t>
  </si>
  <si>
    <t>Parmi les communes touristiques, on distingue les catégories suivantes :</t>
  </si>
  <si>
    <t>Population</t>
  </si>
  <si>
    <t>T 2.1</t>
  </si>
  <si>
    <t>T 2.2</t>
  </si>
  <si>
    <t>T 2.3</t>
  </si>
  <si>
    <t xml:space="preserve">           - supports de stations de sports d'hiver</t>
  </si>
  <si>
    <t>en %</t>
  </si>
  <si>
    <t>T 3</t>
  </si>
  <si>
    <t>T 4.1</t>
  </si>
  <si>
    <t>T 4.2</t>
  </si>
  <si>
    <t>T 4.3</t>
  </si>
  <si>
    <t>T 4.4</t>
  </si>
  <si>
    <t>T 4.5</t>
  </si>
  <si>
    <t>T 4.6</t>
  </si>
  <si>
    <t>T 4.7</t>
  </si>
  <si>
    <t>T 4.8</t>
  </si>
  <si>
    <t>Part des dépenses réelles de fonctionnement affectée aux frais de personnel.</t>
  </si>
  <si>
    <t>Les dépenses d'investissement sont calculées hors gestion active de la dette.</t>
  </si>
  <si>
    <t>Moins</t>
  </si>
  <si>
    <t>De 500</t>
  </si>
  <si>
    <t>De 2 000</t>
  </si>
  <si>
    <t>De 3 500</t>
  </si>
  <si>
    <t>De 5 000</t>
  </si>
  <si>
    <t>à moins de</t>
  </si>
  <si>
    <t>communes</t>
  </si>
  <si>
    <t>10 000 hab.</t>
  </si>
  <si>
    <t>habitants</t>
  </si>
  <si>
    <t>2 000 hab.</t>
  </si>
  <si>
    <t>3 500 hab.</t>
  </si>
  <si>
    <t>5 000 hab.</t>
  </si>
  <si>
    <t>Alsace</t>
  </si>
  <si>
    <t>Aquitaine</t>
  </si>
  <si>
    <t>Auvergne</t>
  </si>
  <si>
    <t>Bourgogne</t>
  </si>
  <si>
    <t>Bretagne</t>
  </si>
  <si>
    <t>Centre</t>
  </si>
  <si>
    <t>Champagne-Ardenne</t>
  </si>
  <si>
    <t>Corse</t>
  </si>
  <si>
    <t>Franche-Comté</t>
  </si>
  <si>
    <t>Languedoc-Roussillon</t>
  </si>
  <si>
    <t>Limousin</t>
  </si>
  <si>
    <t>Lorraine</t>
  </si>
  <si>
    <t>Midi-Pyrénées</t>
  </si>
  <si>
    <t>Nord-Pas-de-Calais</t>
  </si>
  <si>
    <t>Basse-Normandie</t>
  </si>
  <si>
    <t>Haute-Normandie</t>
  </si>
  <si>
    <t>Pays de la Loire</t>
  </si>
  <si>
    <t>Picardie</t>
  </si>
  <si>
    <t>Poitou-Charentes</t>
  </si>
  <si>
    <t>Rhône-Alpes</t>
  </si>
  <si>
    <t xml:space="preserve">France entière </t>
  </si>
  <si>
    <t>Strates</t>
  </si>
  <si>
    <t>Nombre</t>
  </si>
  <si>
    <t xml:space="preserve">de </t>
  </si>
  <si>
    <t>d'habitants</t>
  </si>
  <si>
    <t>De 500 à moins de 2 000 habitants</t>
  </si>
  <si>
    <t>De 2 000 à moins de 3 500 habitants</t>
  </si>
  <si>
    <t>De 3 500 à moins de 5 000 habitants</t>
  </si>
  <si>
    <t>De 5 000 à moins de 10 000 habitants</t>
  </si>
  <si>
    <t>Communes de moins de 10 000 habitants</t>
  </si>
  <si>
    <t>Ensemble</t>
  </si>
  <si>
    <r>
      <t>FA</t>
    </r>
    <r>
      <rPr>
        <sz val="8"/>
        <rFont val="Arial"/>
        <family val="2"/>
      </rPr>
      <t xml:space="preserve">: Fiscalité Additionnelle ; </t>
    </r>
    <r>
      <rPr>
        <b/>
        <sz val="8"/>
        <rFont val="Arial"/>
        <family val="2"/>
      </rPr>
      <t>FPU</t>
    </r>
    <r>
      <rPr>
        <sz val="8"/>
        <rFont val="Arial"/>
        <family val="2"/>
      </rPr>
      <t>: Fiscalité Professionnelle Unique ;</t>
    </r>
  </si>
  <si>
    <t>Impôts et taxes</t>
  </si>
  <si>
    <t>En millions d'euros</t>
  </si>
  <si>
    <t>Hors gestion active de la dette</t>
  </si>
  <si>
    <t>Evolutions en %</t>
  </si>
  <si>
    <t>communes de</t>
  </si>
  <si>
    <t>T 1.1</t>
  </si>
  <si>
    <t>T 1.2</t>
  </si>
  <si>
    <t>T 1.3</t>
  </si>
  <si>
    <t>T 1.4</t>
  </si>
  <si>
    <t xml:space="preserve">Communes de moins </t>
  </si>
  <si>
    <t>de 10 000 habitants</t>
  </si>
  <si>
    <t>France entière</t>
  </si>
  <si>
    <t>Métropole</t>
  </si>
  <si>
    <t>Ile-de-France</t>
  </si>
  <si>
    <t>Provence-Alpes-Côte d'Azur</t>
  </si>
  <si>
    <t>Outre-Mer</t>
  </si>
  <si>
    <t>- à une CU à FA</t>
  </si>
  <si>
    <t>- à une CC à FA</t>
  </si>
  <si>
    <t>- à une CC à FPU</t>
  </si>
  <si>
    <t>En €/hab.</t>
  </si>
  <si>
    <t>En %</t>
  </si>
  <si>
    <t>Part relative des ventes de produits, prestations de services, marchandises dans le total des recettes de fonctionnement.</t>
  </si>
  <si>
    <t>Evaluation de l'endettement total en fin d'exercice, en euros par habitant.</t>
  </si>
  <si>
    <t>-</t>
  </si>
  <si>
    <t xml:space="preserve">Département des Etudes et Statistiques Locales - DGCL </t>
  </si>
  <si>
    <t>►</t>
  </si>
  <si>
    <t>:</t>
  </si>
  <si>
    <t>Abréviations :</t>
  </si>
  <si>
    <t>- M€ : millions d'€</t>
  </si>
  <si>
    <t>- n.s. : non-significatif</t>
  </si>
  <si>
    <t>- n.d. : non-disponible</t>
  </si>
  <si>
    <t>100 000 habitants et plus</t>
  </si>
  <si>
    <t>De 200 à moins de 500 habitants</t>
  </si>
  <si>
    <t>De 100 à moins de 200 habitants</t>
  </si>
  <si>
    <t xml:space="preserve">Moins de 100 habitants </t>
  </si>
  <si>
    <t>Ensemble des communes (y compris Paris)</t>
  </si>
  <si>
    <t>moyenne des</t>
  </si>
  <si>
    <t>budgets</t>
  </si>
  <si>
    <t>communaux</t>
  </si>
  <si>
    <t>des communes</t>
  </si>
  <si>
    <t>Population des</t>
  </si>
  <si>
    <t>de 100</t>
  </si>
  <si>
    <t>De 100</t>
  </si>
  <si>
    <t>200 hab.</t>
  </si>
  <si>
    <t>De 200</t>
  </si>
  <si>
    <t>500 hab.</t>
  </si>
  <si>
    <t>De 10 000</t>
  </si>
  <si>
    <t>De 20 000</t>
  </si>
  <si>
    <t>De 50 000</t>
  </si>
  <si>
    <t>20 000 hab.</t>
  </si>
  <si>
    <t>50 000 hab.</t>
  </si>
  <si>
    <t>100 000 hab.</t>
  </si>
  <si>
    <t>et plus</t>
  </si>
  <si>
    <t>Grand Est</t>
  </si>
  <si>
    <t>Normandie</t>
  </si>
  <si>
    <t>Occitanie</t>
  </si>
  <si>
    <t>Île-de-France</t>
  </si>
  <si>
    <t>10 000 hab. et plus</t>
  </si>
  <si>
    <t>des</t>
  </si>
  <si>
    <t>de 10 000 hab.</t>
  </si>
  <si>
    <t>totale des</t>
  </si>
  <si>
    <t>REGIONS</t>
  </si>
  <si>
    <t>moins de 10 000 hab.</t>
  </si>
  <si>
    <t xml:space="preserve"> communes de</t>
  </si>
  <si>
    <t xml:space="preserve">communes de moins </t>
  </si>
  <si>
    <t>Nombre d'habitants par commune</t>
  </si>
  <si>
    <t>Taille moyenne des</t>
  </si>
  <si>
    <t>Taille</t>
  </si>
  <si>
    <t>Strate des communes</t>
  </si>
  <si>
    <t xml:space="preserve">    - Autres communes touristiques de montagne </t>
  </si>
  <si>
    <t xml:space="preserve">    - Autres communes touristiques </t>
  </si>
  <si>
    <t xml:space="preserve">    - Communes de montagne</t>
  </si>
  <si>
    <t xml:space="preserve">    - Communes hors montagne</t>
  </si>
  <si>
    <t>Budgets des communes appartenant à :</t>
  </si>
  <si>
    <t xml:space="preserve"> Communes rurales</t>
  </si>
  <si>
    <t xml:space="preserve">  CC à FPU</t>
  </si>
  <si>
    <t xml:space="preserve">  CC à FA</t>
  </si>
  <si>
    <t xml:space="preserve"> Communes urbaines</t>
  </si>
  <si>
    <t>Nombre d'habitants des communes appartenant à :</t>
  </si>
  <si>
    <t>Pourcentage d'habitants des communes appartenant à :</t>
  </si>
  <si>
    <t>T 1.5</t>
  </si>
  <si>
    <t>DÉPENSES DE FONCTIONNEMENT (1)</t>
  </si>
  <si>
    <t>Achats et charges externes</t>
  </si>
  <si>
    <t>Frais de personnel</t>
  </si>
  <si>
    <t>Charges financières</t>
  </si>
  <si>
    <t>Dépenses d'intervention</t>
  </si>
  <si>
    <t>Autres dépenses de fonctionnement</t>
  </si>
  <si>
    <t>RECETTES DE FONCTIONNEMENT (2)</t>
  </si>
  <si>
    <t>- Impôts locaux</t>
  </si>
  <si>
    <t>- Autres impôts et taxes</t>
  </si>
  <si>
    <t>Concours de l'État</t>
  </si>
  <si>
    <t>- DGF</t>
  </si>
  <si>
    <t>- Autres dotations</t>
  </si>
  <si>
    <t>Subventions reçues et participations</t>
  </si>
  <si>
    <t>Ventes de biens et services</t>
  </si>
  <si>
    <t>Autres recettes de fonctionnement</t>
  </si>
  <si>
    <t>Épargne brute (3) = (2)-(1)</t>
  </si>
  <si>
    <t>Épargne nette = (3)-(8)</t>
  </si>
  <si>
    <t>DÉPENSES D'INVESTISSEMENT hors remboursements (4)</t>
  </si>
  <si>
    <t>Dépenses d'équipement</t>
  </si>
  <si>
    <t>Subventions d'équipement versées</t>
  </si>
  <si>
    <t>Autres depenses d'investissement</t>
  </si>
  <si>
    <t>RECETTES D'INVESTISSEMENT hors emprunts (5)</t>
  </si>
  <si>
    <t>FCTVA</t>
  </si>
  <si>
    <t>Dotations et Subventions d'équipement</t>
  </si>
  <si>
    <t>Autres recettes d'investissement</t>
  </si>
  <si>
    <t>DÉPENSES TOTALES hors remboursements (6) = (1)+(4)</t>
  </si>
  <si>
    <t>RECETTES TOTALES hors emprunts (7) = (2)+(5)</t>
  </si>
  <si>
    <t>Capacité ou besoin de financement = (7)-(6)</t>
  </si>
  <si>
    <t>Remboursements de dette (8)</t>
  </si>
  <si>
    <t>Emprunts (9)</t>
  </si>
  <si>
    <t>Flux net de dette = (9)-(8)</t>
  </si>
  <si>
    <t>DÉPENSES TOTALES (10)=(6)+(8)</t>
  </si>
  <si>
    <t>RECETTES TOTALES (11)=(7)+(9)</t>
  </si>
  <si>
    <t>Variation du fonds de roulement = (11)-(10)</t>
  </si>
  <si>
    <t>Ratios</t>
  </si>
  <si>
    <t>Taux d'épargne brute = (3) / (2)</t>
  </si>
  <si>
    <t xml:space="preserve">Taux d'épargne nette = [(3)-(8)] / (2) </t>
  </si>
  <si>
    <t>Taux d'endettement = (12) / (2)</t>
  </si>
  <si>
    <t>Opérations réelles</t>
  </si>
  <si>
    <t>(dont : fiscalité reversée)</t>
  </si>
  <si>
    <t>Structure de fonctionnement</t>
  </si>
  <si>
    <t>Structure d'investissement</t>
  </si>
  <si>
    <t>Source : DGFiP-Comptes de gestion ; budgets principaux - opérations réelles. Calculs DGCL. Montants calculés hors gestion active de la dette.</t>
  </si>
  <si>
    <t xml:space="preserve"> En €/habitant</t>
  </si>
  <si>
    <t>Habitants décomptés selon la population totale de l'Insee</t>
  </si>
  <si>
    <t>En milliers d'habitants</t>
  </si>
  <si>
    <t>Liste des 11 ratios</t>
  </si>
  <si>
    <t>Pour les communes de 3 500 habitants et plus, les données synthétiques sur la situation financière de la collectivité, prévues par l’article L. 2313-1 du code général des collectivités territoriales (CGCT), comprennent 11 ratios définis à l’article R. 2313-1. Ces ratios sont aussi calculés pour les groupements à fiscalité propre, les départements (articles L. 3313-1 et R. 3313-1) et les régions (articles L. 4313-2 et R. 4313-1). Toutefois, le ratio 8, qui correspond au coefficient de mobilisation du potentiel fiscal, n’est plus calculé.</t>
  </si>
  <si>
    <t>Les ratios 1 à 6 sont exprimés en euros par habitant : la population utilisée est la population totale légale en vigueur de l'année.</t>
  </si>
  <si>
    <t>Les ratios 7 à 11 sont exprimés en pourcentage.</t>
  </si>
  <si>
    <t xml:space="preserve">           - autres communes de montagne</t>
  </si>
  <si>
    <t xml:space="preserve">           - autres communes touristiques</t>
  </si>
  <si>
    <t xml:space="preserve">           - communes rurales</t>
  </si>
  <si>
    <t>en € / habitant «DGF»</t>
  </si>
  <si>
    <t>Données financières en opérations réelles</t>
  </si>
  <si>
    <t xml:space="preserve">      dont :</t>
  </si>
  <si>
    <t xml:space="preserve">           - communes urbaines</t>
  </si>
  <si>
    <t>Total des communes rurales et urbaines</t>
  </si>
  <si>
    <t xml:space="preserve">          - communes de montagne touristiques</t>
  </si>
  <si>
    <t xml:space="preserve">          - communes de montagne non touristiques</t>
  </si>
  <si>
    <t>Ensemble des</t>
  </si>
  <si>
    <r>
      <rPr>
        <b/>
        <sz val="10"/>
        <rFont val="Arial"/>
        <family val="2"/>
      </rPr>
      <t>R9</t>
    </r>
    <r>
      <rPr>
        <sz val="10"/>
        <rFont val="Arial"/>
        <family val="2"/>
      </rPr>
      <t xml:space="preserve"> : Marge d'autofinancement courant (MAC)=(DRF+Remboursement de dette) / RRF</t>
    </r>
  </si>
  <si>
    <r>
      <rPr>
        <b/>
        <sz val="10"/>
        <rFont val="Arial"/>
        <family val="2"/>
      </rPr>
      <t xml:space="preserve">R7 </t>
    </r>
    <r>
      <rPr>
        <sz val="10"/>
        <rFont val="Arial"/>
        <family val="2"/>
      </rPr>
      <t>: Dépenses de personnel / dépenses réelles de fonctionnement (DRF)</t>
    </r>
  </si>
  <si>
    <t>Budget de fonctionnement</t>
  </si>
  <si>
    <t>Budget d'investissement</t>
  </si>
  <si>
    <t>calculs sur les montants en € courant</t>
  </si>
  <si>
    <t xml:space="preserve">Ratios </t>
  </si>
  <si>
    <t>Budgets des</t>
  </si>
  <si>
    <t xml:space="preserve">Communes </t>
  </si>
  <si>
    <t>Communes de</t>
  </si>
  <si>
    <t xml:space="preserve">de moins </t>
  </si>
  <si>
    <t>Communes</t>
  </si>
  <si>
    <t xml:space="preserve">       -  : néant</t>
  </si>
  <si>
    <t>Symbole :</t>
  </si>
  <si>
    <t>(dépenses réelles de fonctionnement+remboursement de dette) / recettes réelles de fonctionnement</t>
  </si>
  <si>
    <t xml:space="preserve"> et dépenses pour compte de tiers / recettes réelles de fonctionnement</t>
  </si>
  <si>
    <t>T 5.6</t>
  </si>
  <si>
    <t>Niveau des recettes d'investissement réalisées, en euros par habitant.</t>
  </si>
  <si>
    <t>Strates de communes</t>
  </si>
  <si>
    <t>France métropolitaine</t>
  </si>
  <si>
    <t>et dépenses pour compte de tiers / population</t>
  </si>
  <si>
    <t xml:space="preserve"> Les dépenses d'investissement sont calculées hors gestion active de la dette.</t>
  </si>
  <si>
    <t>Les recettes d'investissement sont calculées hors gestion active de la dette.</t>
  </si>
  <si>
    <t>Dépenses de fonctionnement :</t>
  </si>
  <si>
    <t>Dépenses d'investissement :</t>
  </si>
  <si>
    <t>Dépenses de fonctionnement : débit net du compte 6 hormis les comptes 675, 676 et 68</t>
  </si>
  <si>
    <t>Achats et charges externes : débit net des comptes 60, 61, 62, excepté les comptes 621, 6031</t>
  </si>
  <si>
    <t>Ratio (R1) de l'article L.2313-1 du CGCT</t>
  </si>
  <si>
    <t>Ratio (R7) de l'article L.2313-1 du CGCT</t>
  </si>
  <si>
    <t>Charges financières : débit net du compte 66</t>
  </si>
  <si>
    <t>Autres dépenses de fonctionnement : par déduction des dépenses de fonctionnement précédentes</t>
  </si>
  <si>
    <t>Emprunts réalisés :  crédit du compte 16 excepté les comptes 169, 1645 et 1688</t>
  </si>
  <si>
    <t>FCTVA : recette du compte 10222</t>
  </si>
  <si>
    <t>Emprunts réalisés : cfrédits du compte 16 calculées hors gestion active de la dette.</t>
  </si>
  <si>
    <t>Ratio R9 de l'article L.2313-1 du CGCT</t>
  </si>
  <si>
    <t>Ratio R11 de l'article L.2313-1 du CGCT</t>
  </si>
  <si>
    <t>Part des dépenses réelles de fonctionnement affectée aux autres dépenses de fonctionnement.</t>
  </si>
  <si>
    <t>Part relative des impôts locaux dans le total des recettes réelles de fonctionnement.</t>
  </si>
  <si>
    <t>Part relative de la dotation globale de fonctionnement dans le total des recettes réelles de fonctionnement.</t>
  </si>
  <si>
    <t>Niveau des recettes d'investissement réalisées hors emprunts, en euros par habitant.</t>
  </si>
  <si>
    <t>Ratio (R3) de l'article L.2313-1 du CGCT</t>
  </si>
  <si>
    <t>Ratio (R4) de l'article L.2313-1 du CGCT</t>
  </si>
  <si>
    <t>Ratio (R10) de l'article L.2313-1 du CGCT</t>
  </si>
  <si>
    <t>Ratio (R5) de l'article L.2313-1 du CGCT</t>
  </si>
  <si>
    <t>(b) Il s'agit des 5 départements d'outre-mer (y compris Mayotte).</t>
  </si>
  <si>
    <t>moyenne</t>
  </si>
  <si>
    <t>d'une</t>
  </si>
  <si>
    <t>commune</t>
  </si>
  <si>
    <t>en milliers</t>
  </si>
  <si>
    <t>Nombre total</t>
  </si>
  <si>
    <t>(a) Il s'agit des communes des 5 départements d'outre-mer (y compris Mayotte).</t>
  </si>
  <si>
    <t xml:space="preserve">REGIONS </t>
  </si>
  <si>
    <t>Habitants comptés selon la population totale de l'Insee</t>
  </si>
  <si>
    <t xml:space="preserve">  non membre d'un groupement fiscalisé</t>
  </si>
  <si>
    <t xml:space="preserve"> Total</t>
  </si>
  <si>
    <t xml:space="preserve"> Total </t>
  </si>
  <si>
    <r>
      <t xml:space="preserve">En nombre de communes </t>
    </r>
    <r>
      <rPr>
        <i/>
        <vertAlign val="superscript"/>
        <sz val="10"/>
        <rFont val="Arial"/>
        <family val="2"/>
      </rPr>
      <t>(a)</t>
    </r>
  </si>
  <si>
    <t>(a) Il s'agit, plus précisément, du nombre de budgets principaux de communes.</t>
  </si>
  <si>
    <t>Part des communes non touristiques appartenant à :</t>
  </si>
  <si>
    <t>Proportion d'habitants «DGF» des communes non touristiques appartenant à:</t>
  </si>
  <si>
    <t>Nombre de communes appartenant à :</t>
  </si>
  <si>
    <t>Proportion des communes appartenant à :</t>
  </si>
  <si>
    <t>En nombre d'habitants</t>
  </si>
  <si>
    <t xml:space="preserve">Dette au 31 décembre (12) </t>
  </si>
  <si>
    <t>communes en</t>
  </si>
  <si>
    <t>(a) Les communes touristiques concernent uniquement la France métropolitaine.</t>
  </si>
  <si>
    <t xml:space="preserve">DÉPENSES DE FONCTIONNEMENT </t>
  </si>
  <si>
    <t xml:space="preserve">RECETTES DE FONCTIONNEMENT </t>
  </si>
  <si>
    <t xml:space="preserve">DÉPENSES D'INVESTISSEMENT hors remboursements </t>
  </si>
  <si>
    <t xml:space="preserve">RECETTES D'INVESTISSEMENT hors emprunts </t>
  </si>
  <si>
    <t>RECETTES DE FONCTIONNEMENT</t>
  </si>
  <si>
    <t>DÉPENSES DE FONCTIONNEMENT</t>
  </si>
  <si>
    <t>DÉPENSES D'INVESTISSEMENT hors remboursements</t>
  </si>
  <si>
    <t>RECETTES D'INVESTISSEMENT hors emprunts</t>
  </si>
  <si>
    <t>communes en France</t>
  </si>
  <si>
    <t>(y compris DOM)</t>
  </si>
  <si>
    <t>(a) Habitants comptés selon la population totale de l'Insee</t>
  </si>
  <si>
    <t>(a) Les communes de montagne concernent aussi les départements d'Outre-Mer (DOM), mais ici, on se restreint à la France métropolitaine pour avoir une comparaison cohérente avec les communes touristiques.</t>
  </si>
  <si>
    <t>T 5.2.a – Dépenses réelles de fonctionnement / population</t>
  </si>
  <si>
    <t>T 5.2.b – Achats et charges externes / dépenses réelles de fonctionnement</t>
  </si>
  <si>
    <t>T 5.2.c – (R7) : Frais de personnel / dépenses réelles de fonctionnement</t>
  </si>
  <si>
    <t>T 5.2.d - Dépenses d'intervention / dépenses réelles de fonctionnement</t>
  </si>
  <si>
    <t>T 5.2.e - Charges financières / dépenses réelles de fonctionnement</t>
  </si>
  <si>
    <t>Part des dépenses réelles de fonctionnement affectée aux charges financières.</t>
  </si>
  <si>
    <t>T 5.2.f - Autres dépenses de fonctionnement / dépenses réelles de fonctionnement</t>
  </si>
  <si>
    <t>T 5.3.a - (R3) : Recettes réelles de fonctionnement / population</t>
  </si>
  <si>
    <t>T 5.3.b - Impôts et taxes / population</t>
  </si>
  <si>
    <t>Niveau hors remboursements de dette, en euros par habitant.</t>
  </si>
  <si>
    <t>T 5.4.a bis – Dépenses réelles d'investissement hors remboursements / population</t>
  </si>
  <si>
    <t>T 5.4.b – Dépenses d'équipement / population</t>
  </si>
  <si>
    <t xml:space="preserve">T 5.4.b bis – (R4) : Dépenses d'équipement y compris travaux en régie </t>
  </si>
  <si>
    <t>T 5.5.a bis – Recettes réelles d'investissement hors emprunts / population</t>
  </si>
  <si>
    <t>T 5.6.b – Annuité de la dette / population</t>
  </si>
  <si>
    <t>L'annuité de la dette comprend les remboursements de dettes, soit le débit du compte 16 excepté les comptes 169, 1645 et 1688</t>
  </si>
  <si>
    <t>Intérêt des emprunts et dettes : débit net du compte 6611</t>
  </si>
  <si>
    <t>et les charges d'intérêts des emprunts et dettes (débit net du compte 6611)</t>
  </si>
  <si>
    <t>Champ : France entière (France métropolitaine et DOM).</t>
  </si>
  <si>
    <r>
      <t xml:space="preserve">Ensemble des communes </t>
    </r>
    <r>
      <rPr>
        <i/>
        <vertAlign val="superscript"/>
        <sz val="10"/>
        <rFont val="Arial"/>
        <family val="2"/>
      </rPr>
      <t>(c)</t>
    </r>
  </si>
  <si>
    <r>
      <t xml:space="preserve">communes touristiques </t>
    </r>
    <r>
      <rPr>
        <b/>
        <vertAlign val="superscript"/>
        <sz val="10"/>
        <rFont val="Arial"/>
        <family val="2"/>
      </rPr>
      <t>(d)</t>
    </r>
  </si>
  <si>
    <r>
      <t xml:space="preserve">           - communes du littoral maritime </t>
    </r>
    <r>
      <rPr>
        <vertAlign val="superscript"/>
        <sz val="10"/>
        <rFont val="Arial"/>
        <family val="2"/>
      </rPr>
      <t>(e)</t>
    </r>
  </si>
  <si>
    <r>
      <t xml:space="preserve">communes rurales/urbaines </t>
    </r>
    <r>
      <rPr>
        <b/>
        <vertAlign val="superscript"/>
        <sz val="10"/>
        <rFont val="Arial"/>
        <family val="2"/>
      </rPr>
      <t>(c)</t>
    </r>
  </si>
  <si>
    <t>(d) Les communes touristiques concernent uniquement la France métropolitaine.</t>
  </si>
  <si>
    <t>(e) Le montant élevé pour les communes touristiques du littoral maritime de moins de 100 habitants est dû à la présence de la commune atypique du Mont-Saint-Michel.</t>
  </si>
  <si>
    <t>(dont: fiscalité reversée)</t>
  </si>
  <si>
    <t>Source: DGFiP-Comptes de gestion ; budgets principaux - opérations réelles. Calculs DGCL. Montants calculés hors gestion active de la dette.</t>
  </si>
  <si>
    <t>Parmi les communes touristiques, on distingue les catégories suivantes:</t>
  </si>
  <si>
    <t>Communes touristiques du littoral maritime: ce sont les communes touristiques appartenant également à la liste des communes du littoral maritime. Cette liste comprend les communes de bord de mer et les communes d'estuaires, en aval de la limite transversale de la mer (source: Institut Français de l'Environnement).</t>
  </si>
  <si>
    <t>Communes touristiques de montagne: Les communes de montagne sont repérées à l'aide du classement en zone défavorisée réalisé par le Ministère de l'Agriculture. Les communes retenues sont celles qui sont entièrement classées "montagne" ou "haute montagne" et en métropole (source: Ministère de l'Agriculture, de la pêche, de la ruralité et de l'aménagement du territoire).</t>
  </si>
  <si>
    <t>Communes touristiques "supports de station de sports d'hiver": ce sont les communes touristiques également classées comme "supports de stations de sports d'hiver". Ces dernières sont définies à partir de la capacité d'hébergement et de la présence de remontées mécaniques. Les  critères de sélection des communes touristiques conduisent à exclure du champ d'étude les communes dont l'activité liée au tourisme d'hiver est mineure (faible capacité d'hébergement et nombre réduit de remontées mécaniques) (source: Service d'Etudes d'Aménagement Touristique de la Montagne).</t>
  </si>
  <si>
    <t>T 5.6.e - (R9) : Marge d'autofinancement courant (MAC) :</t>
  </si>
  <si>
    <t>T 5.3.c - Impôts et taxes / Recettes réelles de fonctionnement</t>
  </si>
  <si>
    <t>T 5.3.d - Impôts locaux / recettes réelles de fonctionnement</t>
  </si>
  <si>
    <t>T 5.3.e - Concours et dotations de l'Etat / recettes réelles de fonctionnement</t>
  </si>
  <si>
    <t>T 5.3.f - Dotation globale de fonctionnement / recettes réelles de fonctionnement</t>
  </si>
  <si>
    <t>T 5.3.g - Ventes de produits, prestations de services, marchandises /</t>
  </si>
  <si>
    <t>T 5.3.h – Taux d'épargne brute : épargne brute / recettes réelles de fonctionnement</t>
  </si>
  <si>
    <t>L'analyse traite séparément les communes de France métropolitaine et les communes des cinq départements d'outre-mer en raison de leurs spécificités. Les communes touristiques de France métropolitaine, dont celles du littoral maritime et celles "supports de stations de sports d'hiver", les communes "rurales "et "urbaines", ainsi que les communes de montagne non touristiques sont aussi analysées séparément pour leur particularité.</t>
  </si>
  <si>
    <t>Frais de personnel : débit net des comptes 621, 631, 633, 64</t>
  </si>
  <si>
    <t>T 5.4.c – (R10) Taux d'équipement : dépenses d'équipement y compris travaux en régie</t>
  </si>
  <si>
    <r>
      <rPr>
        <b/>
        <sz val="10"/>
        <color rgb="FF0000FF"/>
        <rFont val="Arial"/>
        <family val="2"/>
      </rPr>
      <t xml:space="preserve">Communes touristiques du littoral maritime : </t>
    </r>
    <r>
      <rPr>
        <sz val="10"/>
        <rFont val="Arial"/>
        <family val="2"/>
      </rPr>
      <t>ce sont les communes touristiques appartenant également à la liste des communes du littoral maritime. Cette liste comprend les communes de bord de mer et les communes d'estuaires, en aval de la limite transversale de la mer (source : Institut Français de l'Environnement).</t>
    </r>
  </si>
  <si>
    <r>
      <rPr>
        <b/>
        <sz val="10"/>
        <color rgb="FF0000FF"/>
        <rFont val="Arial"/>
        <family val="2"/>
      </rPr>
      <t>Communes touristiques de montagne :</t>
    </r>
    <r>
      <rPr>
        <b/>
        <sz val="10"/>
        <rFont val="Arial"/>
        <family val="2"/>
      </rPr>
      <t xml:space="preserve"> </t>
    </r>
    <r>
      <rPr>
        <sz val="10"/>
        <rFont val="Arial"/>
        <family val="2"/>
      </rPr>
      <t>Les communes de montagne sont repérées à l'aide du classement en zone défavorisée réalisé par le Ministère de l'Agriculture. Les communes retenues sont celles qui sont entièrement classées "montagne" ou "haute montagne" et en métropole (source : Ministère de l'Agriculture, de la pêche, de la ruralité et de l'aménagement du territoire).</t>
    </r>
  </si>
  <si>
    <r>
      <rPr>
        <b/>
        <sz val="10"/>
        <color rgb="FF0000FF"/>
        <rFont val="Arial"/>
        <family val="2"/>
      </rPr>
      <t>Communes touristiques "supports de station de sports d'hiver" :</t>
    </r>
    <r>
      <rPr>
        <b/>
        <sz val="10"/>
        <rFont val="Arial"/>
        <family val="2"/>
      </rPr>
      <t xml:space="preserve"> </t>
    </r>
    <r>
      <rPr>
        <sz val="10"/>
        <rFont val="Arial"/>
        <family val="2"/>
      </rPr>
      <t>ce sont les communes touristiques également classées comme "supports de stations de sports d'hiver". Ces dernières sont définies à partir de la capacité d'hébergement et de la présence de remontées mécaniques. Les  critères de sélection des communes touristiques conduisent à exclure du champ d'étude les communes dont l'activité liée au tourisme d'hiver est mineure (faible capacité d'hébergement et nombre réduit de remontées mécaniques) (source : Service d'Etudes d'Aménagement Touristique de la Montagne).</t>
    </r>
  </si>
  <si>
    <r>
      <rPr>
        <b/>
        <sz val="10"/>
        <color rgb="FF0000FF"/>
        <rFont val="Arial"/>
        <family val="2"/>
      </rPr>
      <t>Les communes classées en zone de montagne :</t>
    </r>
    <r>
      <rPr>
        <sz val="10"/>
        <rFont val="Arial"/>
        <family val="2"/>
      </rPr>
      <t xml:space="preserve"> 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r>
  </si>
  <si>
    <t>Sources et définitions des grandeurs comptables et de population utilisées</t>
  </si>
  <si>
    <r>
      <rPr>
        <u/>
        <sz val="10"/>
        <color rgb="FF0000FF"/>
        <rFont val="Arial"/>
        <family val="2"/>
      </rPr>
      <t>À noter</t>
    </r>
    <r>
      <rPr>
        <sz val="10"/>
        <color rgb="FF0000FF"/>
        <rFont val="Arial"/>
        <family val="2"/>
      </rPr>
      <t xml:space="preserve"> :</t>
    </r>
    <r>
      <rPr>
        <sz val="10"/>
        <color rgb="FF000000"/>
        <rFont val="Arial"/>
        <family val="2"/>
      </rPr>
      <t xml:space="preserve"> pour la détermination des montants de dépenses ou recettes réelles de fonctionnement à retenir pour le calcul des ratios, les reversements de fiscalité liés au FNGIR et aux différents fonds de péréquation horizontale sont comptabilisés en moindres recettes.</t>
    </r>
  </si>
  <si>
    <r>
      <rPr>
        <sz val="10"/>
        <color rgb="FF0000FF"/>
        <rFont val="Arial"/>
        <family val="2"/>
      </rPr>
      <t xml:space="preserve">• </t>
    </r>
    <r>
      <rPr>
        <u/>
        <sz val="10"/>
        <color rgb="FF0000FF"/>
        <rFont val="Arial"/>
        <family val="2"/>
      </rPr>
      <t>Ratio 2 bis</t>
    </r>
    <r>
      <rPr>
        <sz val="10"/>
        <color rgb="FF0000FF"/>
        <rFont val="Arial"/>
        <family val="2"/>
      </rPr>
      <t xml:space="preserve"> = produit net des impositions directes / population :</t>
    </r>
    <r>
      <rPr>
        <sz val="10"/>
        <rFont val="Arial"/>
        <family val="2"/>
      </rPr>
      <t xml:space="preserve"> en plus des impositions directes, ce ratio intègre les prélèvements pour reversements de fiscalité et la fiscalité reversée aux communes par les groupements à fiscalité propre.</t>
    </r>
  </si>
  <si>
    <r>
      <rPr>
        <sz val="10"/>
        <color rgb="FF0000FF"/>
        <rFont val="Arial"/>
        <family val="2"/>
      </rPr>
      <t xml:space="preserve">• </t>
    </r>
    <r>
      <rPr>
        <u/>
        <sz val="10"/>
        <color rgb="FF0000FF"/>
        <rFont val="Arial"/>
        <family val="2"/>
      </rPr>
      <t>Ratio 3</t>
    </r>
    <r>
      <rPr>
        <sz val="10"/>
        <color rgb="FF0000FF"/>
        <rFont val="Arial"/>
        <family val="2"/>
      </rPr>
      <t xml:space="preserve"> = recettes réelles de fonctionnement (RRF) / population :</t>
    </r>
    <r>
      <rPr>
        <sz val="10"/>
        <rFont val="Arial"/>
        <family val="2"/>
      </rPr>
      <t xml:space="preserve"> montant total des recettes de fonctionnement en mouvements réels. Ressources dont dispose la collectivité, à comparer aux dépenses de fonctionnement dans leur rythme de croissance.</t>
    </r>
  </si>
  <si>
    <r>
      <rPr>
        <sz val="10"/>
        <color rgb="FF0000FF"/>
        <rFont val="Arial"/>
        <family val="2"/>
      </rPr>
      <t xml:space="preserve">• </t>
    </r>
    <r>
      <rPr>
        <u/>
        <sz val="10"/>
        <color rgb="FF0000FF"/>
        <rFont val="Arial"/>
        <family val="2"/>
      </rPr>
      <t>Ratio 5</t>
    </r>
    <r>
      <rPr>
        <sz val="10"/>
        <color rgb="FF0000FF"/>
        <rFont val="Arial"/>
        <family val="2"/>
      </rPr>
      <t xml:space="preserve"> = dette / population :</t>
    </r>
    <r>
      <rPr>
        <sz val="10"/>
        <rFont val="Arial"/>
        <family val="2"/>
      </rPr>
      <t xml:space="preserve"> capital restant dû au 31 décembre de l’exercice. Endettement d’une collectivité à compléter avec un ratio de capacité de désendettement (dette / épargne brute) et le taux d’endettement (ratio 11).</t>
    </r>
  </si>
  <si>
    <r>
      <rPr>
        <sz val="10"/>
        <color rgb="FF0000FF"/>
        <rFont val="Arial"/>
        <family val="2"/>
      </rPr>
      <t xml:space="preserve">• </t>
    </r>
    <r>
      <rPr>
        <u/>
        <sz val="10"/>
        <color rgb="FF0000FF"/>
        <rFont val="Arial"/>
        <family val="2"/>
      </rPr>
      <t>Ratio 7</t>
    </r>
    <r>
      <rPr>
        <sz val="10"/>
        <color rgb="FF0000FF"/>
        <rFont val="Arial"/>
        <family val="2"/>
      </rPr>
      <t xml:space="preserve"> = dépenses de personnel / DRF :</t>
    </r>
    <r>
      <rPr>
        <sz val="10"/>
        <color rgb="FF000000"/>
        <rFont val="Arial"/>
        <family val="2"/>
      </rPr>
      <t xml:space="preserve"> mesure la charge de personnel de la collectivité ; c’est un coefficient de rigidité car c’est une dépense incompressible à court terme, quelle que soit la population de la collectivité.</t>
    </r>
  </si>
  <si>
    <r>
      <rPr>
        <sz val="10"/>
        <color rgb="FF0000FF"/>
        <rFont val="Arial"/>
        <family val="2"/>
      </rPr>
      <t xml:space="preserve">• </t>
    </r>
    <r>
      <rPr>
        <u/>
        <sz val="10"/>
        <color rgb="FF0000FF"/>
        <rFont val="Arial"/>
        <family val="2"/>
      </rPr>
      <t>Ratio 11</t>
    </r>
    <r>
      <rPr>
        <sz val="10"/>
        <color rgb="FF0000FF"/>
        <rFont val="Arial"/>
        <family val="2"/>
      </rPr>
      <t xml:space="preserve"> = dette / RRF = taux d’endettement :</t>
    </r>
    <r>
      <rPr>
        <sz val="10"/>
        <rFont val="Arial"/>
        <family val="2"/>
      </rPr>
      <t xml:space="preserve"> mesure la charge de la dette d’une collectivité relativement à ses ressources.</t>
    </r>
  </si>
  <si>
    <t>Annexe 1</t>
  </si>
  <si>
    <t>Annexe 2</t>
  </si>
  <si>
    <t>Annexe 3</t>
  </si>
  <si>
    <t>Définitions des ratios financiers obligatoires</t>
  </si>
  <si>
    <t>Zonages et classifications utilisés</t>
  </si>
  <si>
    <r>
      <rPr>
        <b/>
        <sz val="10"/>
        <color rgb="FF0000FF"/>
        <rFont val="Arial"/>
        <family val="2"/>
      </rPr>
      <t xml:space="preserve">Les communes touristiques : </t>
    </r>
    <r>
      <rPr>
        <sz val="10"/>
        <rFont val="Arial"/>
        <family val="2"/>
      </rPr>
      <t>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 Ministère de l'Intérieur, DGCL). La dotation touristique se fondait sur la capacité d'accueil et d'hébergement de la commune. Les communes touristiques concernent uniquement la France métropolitaine.</t>
    </r>
  </si>
  <si>
    <r>
      <t>Nombre total des communes touristiques</t>
    </r>
    <r>
      <rPr>
        <b/>
        <vertAlign val="superscript"/>
        <sz val="10"/>
        <rFont val="Arial"/>
        <family val="2"/>
      </rPr>
      <t>(b)</t>
    </r>
  </si>
  <si>
    <r>
      <t>Part des communes touristiques</t>
    </r>
    <r>
      <rPr>
        <b/>
        <i/>
        <vertAlign val="superscript"/>
        <sz val="10"/>
        <rFont val="Arial"/>
        <family val="2"/>
      </rPr>
      <t>(b)</t>
    </r>
    <r>
      <rPr>
        <b/>
        <i/>
        <sz val="10"/>
        <rFont val="Arial"/>
        <family val="2"/>
      </rPr>
      <t xml:space="preserve"> appartenant à :</t>
    </r>
  </si>
  <si>
    <t>(b) Les communes touristiques concernent uniquement la France métropolitaine.</t>
  </si>
  <si>
    <r>
      <t>Nombre total d'habitants «DGF» des communes touristiques</t>
    </r>
    <r>
      <rPr>
        <b/>
        <vertAlign val="superscript"/>
        <sz val="10"/>
        <rFont val="Arial"/>
        <family val="2"/>
      </rPr>
      <t>(b)</t>
    </r>
  </si>
  <si>
    <r>
      <t>Proportion d'habitants «DGF» des communes touristiques</t>
    </r>
    <r>
      <rPr>
        <b/>
        <i/>
        <vertAlign val="superscript"/>
        <sz val="10"/>
        <rFont val="Arial"/>
        <family val="2"/>
      </rPr>
      <t>(b)</t>
    </r>
    <r>
      <rPr>
        <b/>
        <i/>
        <sz val="10"/>
        <rFont val="Arial"/>
        <family val="2"/>
      </rPr>
      <t xml:space="preserve"> appartenant à :</t>
    </r>
  </si>
  <si>
    <t>(a) Il s'agit, plus précisément, du nombre de budgets principaux de communes présents dans le fichier des comptes de gestion.</t>
  </si>
  <si>
    <t>(e) Les communes touristiques concernent uniquement la France métropolitaine.</t>
  </si>
  <si>
    <t>(f) Le montant élevé pour les communes touristiques du littoral maritime de moins de 100 habitants est dû à la présence de la commune atypique du Mont-Saint-Michel.</t>
  </si>
  <si>
    <r>
      <t xml:space="preserve">Ensemble des communes </t>
    </r>
    <r>
      <rPr>
        <i/>
        <vertAlign val="superscript"/>
        <sz val="10"/>
        <rFont val="Arial"/>
        <family val="2"/>
      </rPr>
      <t>(d)</t>
    </r>
  </si>
  <si>
    <r>
      <t xml:space="preserve">communes touristiques </t>
    </r>
    <r>
      <rPr>
        <b/>
        <vertAlign val="superscript"/>
        <sz val="10"/>
        <rFont val="Arial"/>
        <family val="2"/>
      </rPr>
      <t>(e)</t>
    </r>
  </si>
  <si>
    <r>
      <t xml:space="preserve">           - communes du littoral maritime </t>
    </r>
    <r>
      <rPr>
        <vertAlign val="superscript"/>
        <sz val="10"/>
        <rFont val="Arial"/>
        <family val="2"/>
      </rPr>
      <t>(f)</t>
    </r>
  </si>
  <si>
    <r>
      <t xml:space="preserve">communes rurales/urbaines </t>
    </r>
    <r>
      <rPr>
        <b/>
        <vertAlign val="superscript"/>
        <sz val="10"/>
        <rFont val="Arial"/>
        <family val="2"/>
      </rPr>
      <t>(d)</t>
    </r>
  </si>
  <si>
    <r>
      <t xml:space="preserve">communes non touristiques </t>
    </r>
    <r>
      <rPr>
        <b/>
        <vertAlign val="superscript"/>
        <sz val="10"/>
        <rFont val="Arial"/>
        <family val="2"/>
      </rPr>
      <t>(f)</t>
    </r>
  </si>
  <si>
    <r>
      <rPr>
        <sz val="10"/>
        <color rgb="FF0000FF"/>
        <rFont val="Arial"/>
        <family val="2"/>
      </rPr>
      <t xml:space="preserve">• </t>
    </r>
    <r>
      <rPr>
        <u/>
        <sz val="10"/>
        <color rgb="FF0000FF"/>
        <rFont val="Arial"/>
        <family val="2"/>
      </rPr>
      <t>Ratio 6</t>
    </r>
    <r>
      <rPr>
        <sz val="10"/>
        <color rgb="FF0000FF"/>
        <rFont val="Arial"/>
        <family val="2"/>
      </rPr>
      <t xml:space="preserve"> = dotation globale de fonctionnement (DGF) / population :</t>
    </r>
    <r>
      <rPr>
        <sz val="10"/>
        <color rgb="FF000000"/>
        <rFont val="Arial"/>
        <family val="2"/>
      </rPr>
      <t xml:space="preserve"> recettes du compte 741 en mouvements réels. Part de la contribution de l’État au fonctionnement de la collectivité.</t>
    </r>
  </si>
  <si>
    <t>T 4.9</t>
  </si>
  <si>
    <t>T 4.10</t>
  </si>
  <si>
    <r>
      <t xml:space="preserve">(b) On se restreint ici à la France métropolitaine pour les communes non touristiques afin de pouvoir effectuer une comparaison cohérente avec les communes touristiques (les communes des DOM n'étant pas classées </t>
    </r>
    <r>
      <rPr>
        <sz val="10"/>
        <color theme="1"/>
        <rFont val="Calibri"/>
        <family val="2"/>
      </rPr>
      <t>«</t>
    </r>
    <r>
      <rPr>
        <i/>
        <sz val="10"/>
        <color theme="1"/>
        <rFont val="Arial"/>
        <family val="2"/>
      </rPr>
      <t>touristiques</t>
    </r>
    <r>
      <rPr>
        <sz val="10"/>
        <color theme="1"/>
        <rFont val="Calibri"/>
        <family val="2"/>
      </rPr>
      <t>»</t>
    </r>
    <r>
      <rPr>
        <i/>
        <sz val="10"/>
        <color theme="1"/>
        <rFont val="Arial"/>
        <family val="2"/>
      </rPr>
      <t>).</t>
    </r>
  </si>
  <si>
    <t>(a) On se restreint ici à la France métropolitaine pour les communes non touristiques afin de pouvoir effectuer une comparaison cohérente avec les communes touristiques (les communes des DOM n'étant pas classées «touristiques»).</t>
  </si>
  <si>
    <t>Évaluation des dépenses de fonctionnement, en euros par habitant.</t>
  </si>
  <si>
    <t>Part des dépenses réelles de fonctionnement affectée aux achats et charges externes.</t>
  </si>
  <si>
    <t>Subventions d'équipement versées : débit du compte 204</t>
  </si>
  <si>
    <t>Rapport entre les subventions d'équipement versées et les dépenses d'investissement.</t>
  </si>
  <si>
    <t>Dotations et subventions d'équipement : crédit des comptes 13, 102 excepté les comptes 139, 1027, 10222, 10229</t>
  </si>
  <si>
    <r>
      <t>Epargne brute :</t>
    </r>
    <r>
      <rPr>
        <sz val="10"/>
        <rFont val="Arial"/>
        <family val="2"/>
      </rPr>
      <t xml:space="preserve"> excédent des recettes réelles de fonctionnement sur les dépenses réelles de fonctionnement. </t>
    </r>
  </si>
  <si>
    <t>Nombre de</t>
  </si>
  <si>
    <t xml:space="preserve"> communes</t>
  </si>
  <si>
    <r>
      <t xml:space="preserve">  CU ou métropoles</t>
    </r>
    <r>
      <rPr>
        <vertAlign val="superscript"/>
        <sz val="10"/>
        <rFont val="Arial"/>
        <family val="2"/>
      </rPr>
      <t>(c)</t>
    </r>
  </si>
  <si>
    <r>
      <t xml:space="preserve">  CU ou métropoles</t>
    </r>
    <r>
      <rPr>
        <vertAlign val="superscript"/>
        <sz val="10"/>
        <rFont val="Arial"/>
        <family val="2"/>
      </rPr>
      <t>(a)</t>
    </r>
  </si>
  <si>
    <t xml:space="preserve"> de 10 000 hab. </t>
  </si>
  <si>
    <r>
      <t xml:space="preserve">montagne et tourisme </t>
    </r>
    <r>
      <rPr>
        <b/>
        <vertAlign val="superscript"/>
        <sz val="10"/>
        <rFont val="Arial"/>
        <family val="2"/>
      </rPr>
      <t>(f)</t>
    </r>
  </si>
  <si>
    <t xml:space="preserve">          - communes non touristiques et hors montagne</t>
  </si>
  <si>
    <r>
      <t xml:space="preserve">montagne et tourisme </t>
    </r>
    <r>
      <rPr>
        <b/>
        <vertAlign val="superscript"/>
        <sz val="10"/>
        <rFont val="Arial"/>
        <family val="2"/>
      </rPr>
      <t>(g)</t>
    </r>
  </si>
  <si>
    <r>
      <t xml:space="preserve">          - communes touristiques et hors montagne </t>
    </r>
    <r>
      <rPr>
        <vertAlign val="superscript"/>
        <sz val="10"/>
        <rFont val="Arial"/>
        <family val="2"/>
      </rPr>
      <t>(e)</t>
    </r>
  </si>
  <si>
    <t>T 5.1.a – Dépenses réelles totales / population</t>
  </si>
  <si>
    <t>T 5.1.b – Dépenses réelles totales hors remboursements de dettes / population</t>
  </si>
  <si>
    <t>Part des dépenses réelles de fonctionnement affectée aux dépenses d'intervention.</t>
  </si>
  <si>
    <t xml:space="preserve">    - Communes touristiques du littoral maritime</t>
  </si>
  <si>
    <t xml:space="preserve">    - Communes touristiques "supports de station de sport d'hiver" </t>
  </si>
  <si>
    <r>
      <t xml:space="preserve">Outre-Mer </t>
    </r>
    <r>
      <rPr>
        <b/>
        <i/>
        <vertAlign val="superscript"/>
        <sz val="10"/>
        <rFont val="Arial"/>
        <family val="2"/>
      </rPr>
      <t>(b)</t>
    </r>
  </si>
  <si>
    <r>
      <t xml:space="preserve">France entière </t>
    </r>
    <r>
      <rPr>
        <b/>
        <vertAlign val="superscript"/>
        <sz val="10"/>
        <rFont val="Arial"/>
        <family val="2"/>
      </rPr>
      <t>(c)</t>
    </r>
  </si>
  <si>
    <r>
      <t xml:space="preserve">Outre-Mer </t>
    </r>
    <r>
      <rPr>
        <b/>
        <i/>
        <vertAlign val="superscript"/>
        <sz val="10"/>
        <rFont val="Arial"/>
        <family val="2"/>
      </rPr>
      <t>(a)</t>
    </r>
  </si>
  <si>
    <r>
      <rPr>
        <b/>
        <sz val="11"/>
        <rFont val="Arial"/>
        <family val="2"/>
      </rPr>
      <t xml:space="preserve">R2 </t>
    </r>
    <r>
      <rPr>
        <sz val="11"/>
        <rFont val="Arial"/>
        <family val="2"/>
      </rPr>
      <t>: Produit des impositions directes hors fiscalité reversée / habitant</t>
    </r>
  </si>
  <si>
    <r>
      <rPr>
        <b/>
        <sz val="11"/>
        <rFont val="Arial"/>
        <family val="2"/>
      </rPr>
      <t>R2 bis</t>
    </r>
    <r>
      <rPr>
        <sz val="11"/>
        <rFont val="Arial"/>
        <family val="2"/>
      </rPr>
      <t xml:space="preserve"> : Produit des impositions directes y compris fiscalité reversée / habitant</t>
    </r>
  </si>
  <si>
    <r>
      <rPr>
        <b/>
        <sz val="11"/>
        <rFont val="Arial"/>
        <family val="2"/>
      </rPr>
      <t>R3</t>
    </r>
    <r>
      <rPr>
        <sz val="11"/>
        <rFont val="Arial"/>
        <family val="2"/>
      </rPr>
      <t xml:space="preserve"> : Recettes réelles de fonctionnement (RRF) / habitant</t>
    </r>
  </si>
  <si>
    <r>
      <rPr>
        <b/>
        <sz val="11"/>
        <rFont val="Arial"/>
        <family val="2"/>
      </rPr>
      <t>R5</t>
    </r>
    <r>
      <rPr>
        <sz val="11"/>
        <rFont val="Arial"/>
        <family val="2"/>
      </rPr>
      <t xml:space="preserve"> : Dette / habitant</t>
    </r>
  </si>
  <si>
    <r>
      <rPr>
        <b/>
        <sz val="11"/>
        <rFont val="Arial"/>
        <family val="2"/>
      </rPr>
      <t xml:space="preserve">R6 </t>
    </r>
    <r>
      <rPr>
        <sz val="11"/>
        <rFont val="Arial"/>
        <family val="2"/>
      </rPr>
      <t>: DGF / habitant</t>
    </r>
  </si>
  <si>
    <r>
      <rPr>
        <b/>
        <sz val="11"/>
        <rFont val="Arial"/>
        <family val="2"/>
      </rPr>
      <t>R2</t>
    </r>
    <r>
      <rPr>
        <sz val="11"/>
        <rFont val="Arial"/>
        <family val="2"/>
      </rPr>
      <t xml:space="preserve"> : Produit des impositions directes hors fiscalité reversée / habitant</t>
    </r>
  </si>
  <si>
    <r>
      <rPr>
        <b/>
        <sz val="11"/>
        <rFont val="Arial"/>
        <family val="2"/>
      </rPr>
      <t>R6</t>
    </r>
    <r>
      <rPr>
        <sz val="11"/>
        <rFont val="Arial"/>
        <family val="2"/>
      </rPr>
      <t xml:space="preserve"> : DGF / habitant</t>
    </r>
  </si>
  <si>
    <r>
      <t xml:space="preserve">T 3.e - Taux d'épargne brute </t>
    </r>
    <r>
      <rPr>
        <b/>
        <vertAlign val="superscript"/>
        <sz val="10"/>
        <color indexed="12"/>
        <rFont val="Arial"/>
        <family val="2"/>
      </rPr>
      <t>(b)</t>
    </r>
    <r>
      <rPr>
        <b/>
        <sz val="10"/>
        <color indexed="12"/>
        <rFont val="Arial"/>
        <family val="2"/>
      </rPr>
      <t xml:space="preserve"> selon les caractéristiques des communes</t>
    </r>
  </si>
  <si>
    <r>
      <rPr>
        <b/>
        <sz val="11"/>
        <color theme="1"/>
        <rFont val="Arial"/>
        <family val="2"/>
      </rPr>
      <t>R2 :</t>
    </r>
    <r>
      <rPr>
        <sz val="11"/>
        <color theme="1"/>
        <rFont val="Arial"/>
        <family val="2"/>
      </rPr>
      <t xml:space="preserve"> Produit des impositions directes hors fiscalité reversée / habitant «DGF»</t>
    </r>
    <r>
      <rPr>
        <vertAlign val="superscript"/>
        <sz val="11"/>
        <color theme="1"/>
        <rFont val="Arial"/>
        <family val="2"/>
      </rPr>
      <t xml:space="preserve"> </t>
    </r>
  </si>
  <si>
    <r>
      <rPr>
        <b/>
        <sz val="11"/>
        <color theme="1"/>
        <rFont val="Arial"/>
        <family val="2"/>
      </rPr>
      <t>R2 bis :</t>
    </r>
    <r>
      <rPr>
        <sz val="11"/>
        <color theme="1"/>
        <rFont val="Arial"/>
        <family val="2"/>
      </rPr>
      <t xml:space="preserve"> Produit des impositions directes y compris fiscalité reversée / habitant «DGF» </t>
    </r>
  </si>
  <si>
    <r>
      <rPr>
        <b/>
        <sz val="11"/>
        <color theme="1"/>
        <rFont val="Arial"/>
        <family val="2"/>
      </rPr>
      <t xml:space="preserve">R3 : </t>
    </r>
    <r>
      <rPr>
        <sz val="11"/>
        <color theme="1"/>
        <rFont val="Arial"/>
        <family val="2"/>
      </rPr>
      <t xml:space="preserve">Recettes réelles de fonctionnement (RRF) / habitant «DGF» </t>
    </r>
  </si>
  <si>
    <r>
      <rPr>
        <b/>
        <sz val="11"/>
        <color theme="1"/>
        <rFont val="Arial"/>
        <family val="2"/>
      </rPr>
      <t xml:space="preserve">R5 : </t>
    </r>
    <r>
      <rPr>
        <sz val="11"/>
        <color theme="1"/>
        <rFont val="Arial"/>
        <family val="2"/>
      </rPr>
      <t>Dette / habitant «DGF»</t>
    </r>
  </si>
  <si>
    <r>
      <rPr>
        <b/>
        <sz val="11"/>
        <color theme="1"/>
        <rFont val="Arial"/>
        <family val="2"/>
      </rPr>
      <t xml:space="preserve">R6 : </t>
    </r>
    <r>
      <rPr>
        <sz val="11"/>
        <color theme="1"/>
        <rFont val="Arial"/>
        <family val="2"/>
      </rPr>
      <t xml:space="preserve">DGF / habitant «DGF» </t>
    </r>
  </si>
  <si>
    <r>
      <rPr>
        <b/>
        <sz val="11"/>
        <color theme="1"/>
        <rFont val="Arial"/>
        <family val="2"/>
      </rPr>
      <t>R7 :</t>
    </r>
    <r>
      <rPr>
        <sz val="11"/>
        <color theme="1"/>
        <rFont val="Arial"/>
        <family val="2"/>
      </rPr>
      <t xml:space="preserve"> Dépenses de personnel / DRF</t>
    </r>
  </si>
  <si>
    <r>
      <rPr>
        <b/>
        <sz val="11"/>
        <color theme="1"/>
        <rFont val="Arial"/>
        <family val="2"/>
      </rPr>
      <t>R9 :</t>
    </r>
    <r>
      <rPr>
        <sz val="11"/>
        <color theme="1"/>
        <rFont val="Arial"/>
        <family val="2"/>
      </rPr>
      <t xml:space="preserve"> Marge d'autofinancement courant (MAC)=(DRF+Remboursement de dette) / RRF</t>
    </r>
  </si>
  <si>
    <r>
      <rPr>
        <b/>
        <sz val="11"/>
        <color theme="1"/>
        <rFont val="Arial"/>
        <family val="2"/>
      </rPr>
      <t xml:space="preserve">R11 : </t>
    </r>
    <r>
      <rPr>
        <sz val="11"/>
        <color theme="1"/>
        <rFont val="Arial"/>
        <family val="2"/>
      </rPr>
      <t>Dette / RRF (taux d'endettement)</t>
    </r>
  </si>
  <si>
    <r>
      <rPr>
        <b/>
        <sz val="11"/>
        <rFont val="Arial"/>
        <family val="2"/>
      </rPr>
      <t>R2 :</t>
    </r>
    <r>
      <rPr>
        <sz val="11"/>
        <rFont val="Arial"/>
        <family val="2"/>
      </rPr>
      <t xml:space="preserve"> Produit des impositions directes hors fiscalité reversée / habitant «DGF»</t>
    </r>
  </si>
  <si>
    <r>
      <rPr>
        <b/>
        <sz val="11"/>
        <rFont val="Arial"/>
        <family val="2"/>
      </rPr>
      <t>R2 bis :</t>
    </r>
    <r>
      <rPr>
        <sz val="11"/>
        <rFont val="Arial"/>
        <family val="2"/>
      </rPr>
      <t xml:space="preserve"> Produit des impositions directes y compris fiscalité reversée / habitant «DGF»</t>
    </r>
  </si>
  <si>
    <r>
      <rPr>
        <b/>
        <sz val="11"/>
        <rFont val="Arial"/>
        <family val="2"/>
      </rPr>
      <t>R3 :</t>
    </r>
    <r>
      <rPr>
        <sz val="11"/>
        <rFont val="Arial"/>
        <family val="2"/>
      </rPr>
      <t xml:space="preserve"> Recettes réelles de fonctionnement (RRF) / habitant «DGF»</t>
    </r>
  </si>
  <si>
    <r>
      <rPr>
        <b/>
        <sz val="11"/>
        <rFont val="Arial"/>
        <family val="2"/>
      </rPr>
      <t>R5 :</t>
    </r>
    <r>
      <rPr>
        <sz val="11"/>
        <rFont val="Arial"/>
        <family val="2"/>
      </rPr>
      <t xml:space="preserve"> Dette / habitant «DGF»</t>
    </r>
  </si>
  <si>
    <r>
      <rPr>
        <b/>
        <sz val="11"/>
        <rFont val="Arial"/>
        <family val="2"/>
      </rPr>
      <t>R6 :</t>
    </r>
    <r>
      <rPr>
        <sz val="11"/>
        <rFont val="Arial"/>
        <family val="2"/>
      </rPr>
      <t xml:space="preserve"> DGF / habitant «DGF»</t>
    </r>
  </si>
  <si>
    <r>
      <rPr>
        <b/>
        <sz val="11"/>
        <color theme="1"/>
        <rFont val="Arial"/>
        <family val="2"/>
      </rPr>
      <t xml:space="preserve">R9 </t>
    </r>
    <r>
      <rPr>
        <sz val="11"/>
        <color theme="1"/>
        <rFont val="Arial"/>
        <family val="2"/>
      </rPr>
      <t>: Marge d'autofinancement courant (MAC)=(DRF+Remboursement de dette) / RRF</t>
    </r>
  </si>
  <si>
    <r>
      <rPr>
        <b/>
        <sz val="11"/>
        <color theme="1"/>
        <rFont val="Arial"/>
        <family val="2"/>
      </rPr>
      <t xml:space="preserve">R5 : </t>
    </r>
    <r>
      <rPr>
        <sz val="11"/>
        <color theme="1"/>
        <rFont val="Arial"/>
        <family val="2"/>
      </rPr>
      <t xml:space="preserve">Dette / habitant «DGF» </t>
    </r>
  </si>
  <si>
    <r>
      <rPr>
        <b/>
        <sz val="11"/>
        <color theme="1"/>
        <rFont val="Arial"/>
        <family val="2"/>
      </rPr>
      <t xml:space="preserve">R7 : </t>
    </r>
    <r>
      <rPr>
        <sz val="11"/>
        <color theme="1"/>
        <rFont val="Arial"/>
        <family val="2"/>
      </rPr>
      <t xml:space="preserve">Dépenses de personnel / DRF </t>
    </r>
    <r>
      <rPr>
        <vertAlign val="superscript"/>
        <sz val="11"/>
        <color theme="1"/>
        <rFont val="Arial"/>
        <family val="2"/>
      </rPr>
      <t>(c)</t>
    </r>
  </si>
  <si>
    <r>
      <rPr>
        <b/>
        <sz val="11"/>
        <color theme="1"/>
        <rFont val="Arial"/>
        <family val="2"/>
      </rPr>
      <t>R9 :</t>
    </r>
    <r>
      <rPr>
        <sz val="11"/>
        <color theme="1"/>
        <rFont val="Arial"/>
        <family val="2"/>
      </rPr>
      <t xml:space="preserve"> Marge d'autofinancement courant (MAC)=(DRF+Remboursement de dette) / RRF </t>
    </r>
    <r>
      <rPr>
        <vertAlign val="superscript"/>
        <sz val="11"/>
        <color theme="1"/>
        <rFont val="Arial"/>
        <family val="2"/>
      </rPr>
      <t>(c)</t>
    </r>
  </si>
  <si>
    <r>
      <rPr>
        <b/>
        <sz val="11"/>
        <color theme="1"/>
        <rFont val="Arial"/>
        <family val="2"/>
      </rPr>
      <t xml:space="preserve">R11 : </t>
    </r>
    <r>
      <rPr>
        <sz val="11"/>
        <color theme="1"/>
        <rFont val="Arial"/>
        <family val="2"/>
      </rPr>
      <t xml:space="preserve">Dette / RRF (taux d'endettement) </t>
    </r>
    <r>
      <rPr>
        <vertAlign val="superscript"/>
        <sz val="11"/>
        <color theme="1"/>
        <rFont val="Arial"/>
        <family val="2"/>
      </rPr>
      <t>(c)</t>
    </r>
  </si>
  <si>
    <r>
      <rPr>
        <b/>
        <sz val="11"/>
        <color theme="1"/>
        <rFont val="Arial"/>
        <family val="2"/>
      </rPr>
      <t xml:space="preserve">R9 : </t>
    </r>
    <r>
      <rPr>
        <sz val="11"/>
        <color theme="1"/>
        <rFont val="Arial"/>
        <family val="2"/>
      </rPr>
      <t>Marge d'autofinancement courant (MAC)=(DRF+Remboursement de dette) / RRF</t>
    </r>
  </si>
  <si>
    <t>Epargne brute / RRF (Taux d'épargne brute)</t>
  </si>
  <si>
    <r>
      <t xml:space="preserve">Epargne brute / RRF (Taux d'épargne brute) </t>
    </r>
    <r>
      <rPr>
        <vertAlign val="superscript"/>
        <sz val="11"/>
        <color theme="1"/>
        <rFont val="Arial"/>
        <family val="2"/>
      </rPr>
      <t>(c)</t>
    </r>
  </si>
  <si>
    <t>Annexe 2 : Zonages et classifications utilisés</t>
  </si>
  <si>
    <t>Annexe 3 : Les ratios financiers obligatoires</t>
  </si>
  <si>
    <t>Part des dépenses réelles de fonctionnement affectée aux charges financières</t>
  </si>
  <si>
    <t>Dette au 31 décembre (12)</t>
  </si>
  <si>
    <t>Pourcentage de communes appartenant à :</t>
  </si>
  <si>
    <t>Pourcentage d'habitants appartenant à :</t>
  </si>
  <si>
    <t>(c) Y compris la métropole de Lyon.</t>
  </si>
  <si>
    <t xml:space="preserve">  CA</t>
  </si>
  <si>
    <r>
      <t>CC</t>
    </r>
    <r>
      <rPr>
        <sz val="8"/>
        <rFont val="Arial"/>
        <family val="2"/>
      </rPr>
      <t>: Communauté de Communes</t>
    </r>
    <r>
      <rPr>
        <sz val="8"/>
        <rFont val="Arial"/>
        <family val="2"/>
      </rPr>
      <t>.</t>
    </r>
  </si>
  <si>
    <t>(a) Y compris la métropole de Lyon.</t>
  </si>
  <si>
    <r>
      <t>CU</t>
    </r>
    <r>
      <rPr>
        <sz val="8"/>
        <rFont val="Arial"/>
        <family val="2"/>
      </rPr>
      <t xml:space="preserve">: Communauté Urbaine ; </t>
    </r>
    <r>
      <rPr>
        <b/>
        <sz val="8"/>
        <rFont val="Arial"/>
        <family val="2"/>
      </rPr>
      <t>CA</t>
    </r>
    <r>
      <rPr>
        <sz val="8"/>
        <rFont val="Arial"/>
        <family val="2"/>
      </rPr>
      <t>: Communauté d'Agglomération ;</t>
    </r>
  </si>
  <si>
    <r>
      <t>Communes touristiques</t>
    </r>
    <r>
      <rPr>
        <b/>
        <i/>
        <vertAlign val="superscript"/>
        <sz val="10"/>
        <rFont val="Arial"/>
        <family val="2"/>
      </rPr>
      <t>(b)</t>
    </r>
    <r>
      <rPr>
        <b/>
        <i/>
        <sz val="10"/>
        <rFont val="Arial"/>
        <family val="2"/>
      </rPr>
      <t xml:space="preserve"> :</t>
    </r>
  </si>
  <si>
    <t>Communes non touristiques :</t>
  </si>
  <si>
    <t>Nombre total des communes non touristiques</t>
  </si>
  <si>
    <r>
      <t>Ensemble des communes touristiques</t>
    </r>
    <r>
      <rPr>
        <b/>
        <vertAlign val="superscript"/>
        <sz val="10"/>
        <rFont val="Arial"/>
        <family val="2"/>
      </rPr>
      <t>(b)</t>
    </r>
  </si>
  <si>
    <t>Ensemble des communes non touristiques</t>
  </si>
  <si>
    <r>
      <t>Nombre d'habitants «DGF» des communes touristiques</t>
    </r>
    <r>
      <rPr>
        <b/>
        <i/>
        <vertAlign val="superscript"/>
        <sz val="10"/>
        <rFont val="Arial"/>
        <family val="2"/>
      </rPr>
      <t>(b)</t>
    </r>
    <r>
      <rPr>
        <b/>
        <i/>
        <sz val="10"/>
        <rFont val="Arial"/>
        <family val="2"/>
      </rPr>
      <t xml:space="preserve"> :</t>
    </r>
  </si>
  <si>
    <t>Nombre d'habitants «DGF» des communes non touristiques :</t>
  </si>
  <si>
    <t>Ensemble des communes rurales et urbaines</t>
  </si>
  <si>
    <r>
      <t>Ratios</t>
    </r>
    <r>
      <rPr>
        <i/>
        <sz val="11"/>
        <rFont val="Arial"/>
        <family val="2"/>
      </rPr>
      <t xml:space="preserve"> (voir définitions en annexe 3)</t>
    </r>
  </si>
  <si>
    <t>(c) En France entière (France métropolitaine et DOM).</t>
  </si>
  <si>
    <t>(f) En France métropolitaine.</t>
  </si>
  <si>
    <t>(d) En France entière (France métropolitaine et DOM).</t>
  </si>
  <si>
    <t>(g) En France métropolitaine.</t>
  </si>
  <si>
    <r>
      <t xml:space="preserve">T 3.c - Dépenses d'investissement hors remboursements de dette par «habitant DGF» </t>
    </r>
    <r>
      <rPr>
        <b/>
        <vertAlign val="superscript"/>
        <sz val="10"/>
        <color indexed="12"/>
        <rFont val="Arial"/>
        <family val="2"/>
      </rPr>
      <t>(b)</t>
    </r>
    <r>
      <rPr>
        <b/>
        <sz val="10"/>
        <color indexed="12"/>
        <rFont val="Arial"/>
        <family val="2"/>
      </rPr>
      <t xml:space="preserve"> selon les caractéristiques des communes</t>
    </r>
  </si>
  <si>
    <r>
      <t xml:space="preserve">T 3.b - Recettes de fonctionnement par «habitant DGF» </t>
    </r>
    <r>
      <rPr>
        <b/>
        <vertAlign val="superscript"/>
        <sz val="10"/>
        <color indexed="12"/>
        <rFont val="Arial"/>
        <family val="2"/>
      </rPr>
      <t>(b)</t>
    </r>
    <r>
      <rPr>
        <b/>
        <sz val="10"/>
        <color indexed="12"/>
        <rFont val="Arial"/>
        <family val="2"/>
      </rPr>
      <t xml:space="preserve"> selon les caractéristiques des communes</t>
    </r>
  </si>
  <si>
    <r>
      <t xml:space="preserve">T 3.a - Dépenses de fonctionnement par «habitant DGF» </t>
    </r>
    <r>
      <rPr>
        <b/>
        <vertAlign val="superscript"/>
        <sz val="10"/>
        <color indexed="12"/>
        <rFont val="Arial"/>
        <family val="2"/>
      </rPr>
      <t>(b)</t>
    </r>
    <r>
      <rPr>
        <b/>
        <sz val="10"/>
        <color indexed="12"/>
        <rFont val="Arial"/>
        <family val="2"/>
      </rPr>
      <t xml:space="preserve"> selon les caractéristiques des communes</t>
    </r>
  </si>
  <si>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(c)</t>
    </r>
    <r>
      <rPr>
        <sz val="11"/>
        <color theme="1"/>
        <rFont val="Arial"/>
        <family val="2"/>
      </rPr>
      <t xml:space="preserve"> / RRF (Taux d'équipement)</t>
    </r>
  </si>
  <si>
    <r>
      <rPr>
        <b/>
        <sz val="10"/>
        <rFont val="Arial"/>
        <family val="2"/>
      </rPr>
      <t>R10</t>
    </r>
    <r>
      <rPr>
        <sz val="10"/>
        <rFont val="Arial"/>
        <family val="2"/>
      </rPr>
      <t xml:space="preserve"> : Dépenses d'équipement brutes</t>
    </r>
    <r>
      <rPr>
        <vertAlign val="superscript"/>
        <sz val="10"/>
        <rFont val="Arial"/>
        <family val="2"/>
      </rPr>
      <t xml:space="preserve"> (a) </t>
    </r>
    <r>
      <rPr>
        <sz val="10"/>
        <rFont val="Arial"/>
        <family val="2"/>
      </rPr>
      <t>/ RRF (Taux d'équipement)</t>
    </r>
  </si>
  <si>
    <t>(b) Diminuées des travaux en régie.</t>
  </si>
  <si>
    <r>
      <rPr>
        <b/>
        <sz val="11"/>
        <rFont val="Arial"/>
        <family val="2"/>
      </rPr>
      <t>R4</t>
    </r>
    <r>
      <rPr>
        <sz val="11"/>
        <rFont val="Arial"/>
        <family val="2"/>
      </rPr>
      <t xml:space="preserve"> : Dépenses d'équipement brutes</t>
    </r>
    <r>
      <rPr>
        <vertAlign val="superscript"/>
        <sz val="12"/>
        <rFont val="Arial"/>
        <family val="2"/>
      </rPr>
      <t xml:space="preserve"> (c)</t>
    </r>
    <r>
      <rPr>
        <sz val="11"/>
        <rFont val="Arial"/>
        <family val="2"/>
      </rPr>
      <t xml:space="preserve"> / habitant</t>
    </r>
  </si>
  <si>
    <r>
      <rPr>
        <b/>
        <sz val="11"/>
        <rFont val="Arial"/>
        <family val="2"/>
      </rPr>
      <t>R1</t>
    </r>
    <r>
      <rPr>
        <sz val="11"/>
        <rFont val="Arial"/>
        <family val="2"/>
      </rPr>
      <t xml:space="preserve"> : Dépenses réelles de fonctionnement (DRF)</t>
    </r>
    <r>
      <rPr>
        <vertAlign val="superscript"/>
        <sz val="11"/>
        <rFont val="Arial"/>
        <family val="2"/>
      </rPr>
      <t xml:space="preserve"> (b)</t>
    </r>
    <r>
      <rPr>
        <sz val="11"/>
        <rFont val="Arial"/>
        <family val="2"/>
      </rPr>
      <t xml:space="preserve"> / habitant</t>
    </r>
  </si>
  <si>
    <t>(d) Diminuées des travaux en régie.</t>
  </si>
  <si>
    <r>
      <rPr>
        <b/>
        <sz val="11"/>
        <rFont val="Arial"/>
        <family val="2"/>
      </rPr>
      <t>R1 :</t>
    </r>
    <r>
      <rPr>
        <sz val="11"/>
        <rFont val="Arial"/>
        <family val="2"/>
      </rPr>
      <t xml:space="preserve"> Dépenses réelles de fonctionnement (DRF)</t>
    </r>
    <r>
      <rPr>
        <vertAlign val="superscript"/>
        <sz val="11"/>
        <rFont val="Arial"/>
        <family val="2"/>
      </rPr>
      <t xml:space="preserve"> (d)</t>
    </r>
    <r>
      <rPr>
        <sz val="11"/>
        <rFont val="Arial"/>
        <family val="2"/>
      </rPr>
      <t xml:space="preserve"> / habitant «DGF»</t>
    </r>
  </si>
  <si>
    <r>
      <rPr>
        <b/>
        <sz val="11"/>
        <rFont val="Arial"/>
        <family val="2"/>
      </rPr>
      <t>R4 :</t>
    </r>
    <r>
      <rPr>
        <sz val="11"/>
        <rFont val="Arial"/>
        <family val="2"/>
      </rPr>
      <t xml:space="preserve"> Dépenses d'équipement brutes </t>
    </r>
    <r>
      <rPr>
        <vertAlign val="superscript"/>
        <sz val="11"/>
        <rFont val="Arial"/>
        <family val="2"/>
      </rPr>
      <t>(e)</t>
    </r>
    <r>
      <rPr>
        <sz val="11"/>
        <rFont val="Arial"/>
        <family val="2"/>
      </rPr>
      <t xml:space="preserve"> / habitant «DGF»</t>
    </r>
  </si>
  <si>
    <r>
      <rPr>
        <b/>
        <sz val="11"/>
        <color theme="1"/>
        <rFont val="Arial"/>
        <family val="2"/>
      </rPr>
      <t xml:space="preserve">R1 : </t>
    </r>
    <r>
      <rPr>
        <sz val="11"/>
        <color theme="1"/>
        <rFont val="Arial"/>
        <family val="2"/>
      </rPr>
      <t xml:space="preserve">Dépenses réelles de fonctionnement (DRF) diminuées des travaux en régie / habitant «DGF» </t>
    </r>
  </si>
  <si>
    <r>
      <rPr>
        <b/>
        <sz val="11"/>
        <rFont val="Arial"/>
        <family val="2"/>
      </rPr>
      <t>R1 :</t>
    </r>
    <r>
      <rPr>
        <sz val="11"/>
        <rFont val="Arial"/>
        <family val="2"/>
      </rPr>
      <t xml:space="preserve"> Dépenses réelles de fonctionnement (DRF)</t>
    </r>
    <r>
      <rPr>
        <vertAlign val="superscript"/>
        <sz val="11"/>
        <rFont val="Arial"/>
        <family val="2"/>
      </rPr>
      <t xml:space="preserve"> (c)</t>
    </r>
    <r>
      <rPr>
        <sz val="11"/>
        <rFont val="Arial"/>
        <family val="2"/>
      </rPr>
      <t xml:space="preserve"> / habitant «DGF»</t>
    </r>
  </si>
  <si>
    <r>
      <rPr>
        <b/>
        <sz val="11"/>
        <rFont val="Arial"/>
        <family val="2"/>
      </rPr>
      <t>R4 :</t>
    </r>
    <r>
      <rPr>
        <sz val="11"/>
        <rFont val="Arial"/>
        <family val="2"/>
      </rPr>
      <t xml:space="preserve"> Dépenses d'équipement brutes</t>
    </r>
    <r>
      <rPr>
        <vertAlign val="superscript"/>
        <sz val="11"/>
        <rFont val="Arial"/>
        <family val="2"/>
      </rPr>
      <t xml:space="preserve"> (d)</t>
    </r>
    <r>
      <rPr>
        <sz val="11"/>
        <rFont val="Arial"/>
        <family val="2"/>
      </rPr>
      <t xml:space="preserve"> / habitant «DGF»</t>
    </r>
  </si>
  <si>
    <t>(c) Diminuées des travaux en régie.</t>
  </si>
  <si>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(b) </t>
    </r>
    <r>
      <rPr>
        <sz val="11"/>
        <color theme="1"/>
        <rFont val="Arial"/>
        <family val="2"/>
      </rPr>
      <t>/ RRF (Taux d'équipement)</t>
    </r>
  </si>
  <si>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(d) </t>
    </r>
    <r>
      <rPr>
        <sz val="11"/>
        <color theme="1"/>
        <rFont val="Arial"/>
        <family val="2"/>
      </rPr>
      <t xml:space="preserve">/ RRF (Taux d'équipement) </t>
    </r>
    <r>
      <rPr>
        <vertAlign val="superscript"/>
        <sz val="11"/>
        <color theme="1"/>
        <rFont val="Arial"/>
        <family val="2"/>
      </rPr>
      <t>(c)</t>
    </r>
  </si>
  <si>
    <r>
      <rPr>
        <b/>
        <sz val="11"/>
        <rFont val="Arial"/>
        <family val="2"/>
      </rPr>
      <t>R4 :</t>
    </r>
    <r>
      <rPr>
        <sz val="11"/>
        <rFont val="Arial"/>
        <family val="2"/>
      </rPr>
      <t xml:space="preserve"> Dépenses d'équipement brutes</t>
    </r>
    <r>
      <rPr>
        <vertAlign val="superscript"/>
        <sz val="11"/>
        <rFont val="Arial"/>
        <family val="2"/>
      </rPr>
      <t xml:space="preserve"> (e)</t>
    </r>
    <r>
      <rPr>
        <sz val="11"/>
        <rFont val="Arial"/>
        <family val="2"/>
      </rPr>
      <t xml:space="preserve"> / habitant «DGF»</t>
    </r>
  </si>
  <si>
    <t xml:space="preserve">Autres recettes d'investissement </t>
  </si>
  <si>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(c) </t>
    </r>
    <r>
      <rPr>
        <sz val="11"/>
        <color theme="1"/>
        <rFont val="Arial"/>
        <family val="2"/>
      </rPr>
      <t>/ RRF (Taux d'équipement)</t>
    </r>
  </si>
  <si>
    <t>Dette / Epargne brute (Capacité de désendettement, en années)</t>
  </si>
  <si>
    <t>(b) Les communes de montagne concernent aussi les départements d'Outre-Mer (DOM), mais ici, on se restreint à la France métropolitaine pour avoir une comparaison cohérente avec les communes touristiques.</t>
  </si>
  <si>
    <t>(b) Les communes urbaines concernent la France entière (y compris les DOM).</t>
  </si>
  <si>
    <t>(a) Les communes urbaines concernent la France entière (y compris les DOM).</t>
  </si>
  <si>
    <r>
      <rPr>
        <b/>
        <sz val="11"/>
        <color theme="1"/>
        <rFont val="Arial"/>
        <family val="2"/>
      </rPr>
      <t xml:space="preserve">R4 : </t>
    </r>
    <r>
      <rPr>
        <sz val="11"/>
        <color theme="1"/>
        <rFont val="Arial"/>
        <family val="2"/>
      </rPr>
      <t>Dépenses d'équipement brutes</t>
    </r>
    <r>
      <rPr>
        <vertAlign val="superscript"/>
        <sz val="11"/>
        <color theme="1"/>
        <rFont val="Arial"/>
        <family val="2"/>
      </rPr>
      <t xml:space="preserve"> (d) </t>
    </r>
    <r>
      <rPr>
        <sz val="11"/>
        <color theme="1"/>
        <rFont val="Arial"/>
        <family val="2"/>
      </rPr>
      <t xml:space="preserve">/ habitant «DGF» </t>
    </r>
  </si>
  <si>
    <t>- à une CA</t>
  </si>
  <si>
    <t>CU : communauté urbaine, CA : communauté d'agglomération, CC à FPU : communauté de communes à fiscalité professionnelle unique, CC à FA : communauté de communes à fiscalité additionnellle.</t>
  </si>
  <si>
    <t>T 5.2.a bis – (R1) : Dépenses réelles de fonctionnement diminuées des travaux en régie / population</t>
  </si>
  <si>
    <t>Aux dépenses réelles de fonctionnement, on retire les travaux en régie (crédit du compte 72, en opérations budgétaires).</t>
  </si>
  <si>
    <t>Part des recettes provenant des impôts et taxes</t>
  </si>
  <si>
    <t>Part relative des concours et dotations de l'État dans le total des recettes réelles de fonctionnement.</t>
  </si>
  <si>
    <t>T 5.4.d – Subventions d'équipement versées  / dépenses réelles d'investissement (y compris remboursements de dettes)</t>
  </si>
  <si>
    <t>T 5.4.e – Emprunts réalisés / dépenses réelles d'investissement (y compris remboursements de dettes)</t>
  </si>
  <si>
    <t>Les emprunts réalisés et les remboursements de dettes sont calculés hors gestion active de la dette.</t>
  </si>
  <si>
    <t>T 5.5.a – Recettes réelles d'investissement (y compris emprunts) / population</t>
  </si>
  <si>
    <t>T 5.5.b – Dotations et subventions d'équipement / recettes réelles d'investissement (y compris emprunts)</t>
  </si>
  <si>
    <t>T 5.5.c – Fonds de compensation pour la TVA (FCTVA) / recettes réelles d'investissement (y compris emprunts)</t>
  </si>
  <si>
    <t>T 5.5.d – Autres recettes d'investissement / recettes réelles d'investissement (y compris emprunts)</t>
  </si>
  <si>
    <t>Répartition des communes et de leur population par région et strate de population</t>
  </si>
  <si>
    <t>Répartition des communes appartenant à un groupement à fiscalité propre selon le type de groupement</t>
  </si>
  <si>
    <t>Répartition des communes selon leur caractère touristique et de montagne par strate de population</t>
  </si>
  <si>
    <t>Répartition des communes selon leur caractère urbain ou rural par strate de population</t>
  </si>
  <si>
    <t>Les dépenses et recettes par habitant des communes par strate de population</t>
  </si>
  <si>
    <t>Données financières des communes touristiques par strate de population (France métropolitaine)</t>
  </si>
  <si>
    <t>Données financières des communes touristiques du littoral maritime par strate de population (France métropolitaine)</t>
  </si>
  <si>
    <t>Données financières des communes touristiques «supports de stations de sports d'hiver» par strate de population (France métropolitaine)</t>
  </si>
  <si>
    <t>Données financières des autres communes touristiques de montagne par strate de population (France métropolitaine)</t>
  </si>
  <si>
    <t>Données financières des autres communes touristiques par strate de population (France métropolitaine)</t>
  </si>
  <si>
    <t>Données financières des communes «rurales» par strate de population</t>
  </si>
  <si>
    <t>Données financières des communes «urbaines» par strate de population</t>
  </si>
  <si>
    <t>Données financières des communes de montagne non touristiques (France métropolitaine)</t>
  </si>
  <si>
    <t>Données financières des communes n'étant pas de montagne (France métropolitaine)</t>
  </si>
  <si>
    <t>Données financières des communes non touristiques (France métropolitaine)</t>
  </si>
  <si>
    <t>(b) Il s'agit des communes des 5 départements d'outre-mer (y compris Mayotte).</t>
  </si>
  <si>
    <r>
      <t>Communes selon l'appartenance à une région</t>
    </r>
    <r>
      <rPr>
        <b/>
        <i/>
        <sz val="11"/>
        <rFont val="Arial"/>
        <family val="2"/>
      </rPr>
      <t xml:space="preserve"> :</t>
    </r>
  </si>
  <si>
    <r>
      <t xml:space="preserve">- à une CU ou métropole </t>
    </r>
    <r>
      <rPr>
        <vertAlign val="superscript"/>
        <sz val="11"/>
        <rFont val="Arial"/>
        <family val="2"/>
      </rPr>
      <t>(b)</t>
    </r>
  </si>
  <si>
    <t>(b) Y compris la métropole de Lyon.</t>
  </si>
  <si>
    <t>(b) En vue de pouvoir comparer ce tableau avec ceux relatifs aux communes touristiques, on se restreint ici aussi à la France métropolitaine.</t>
  </si>
  <si>
    <t>(a) En vue de pouvoir comparer ce tableau avec ceux relatifs aux communes touristiques, on se restreint ici aussi à la France métropolitaine.</t>
  </si>
  <si>
    <t>Rapport entre les charges courantes augmentées des remboursements de la dette et les recettes courantes.</t>
  </si>
  <si>
    <r>
      <rPr>
        <b/>
        <sz val="10"/>
        <color rgb="FF0000FF"/>
        <rFont val="Arial"/>
        <family val="2"/>
      </rPr>
      <t>Population totale et population « DGF »</t>
    </r>
    <r>
      <rPr>
        <sz val="10"/>
        <rFont val="Arial"/>
        <family val="2"/>
      </rPr>
      <t xml:space="preserve"> : Dans le recensement de la population, la «population totale» est égale à la  «population municipale» augmentée de la «population comptée à part»,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</si>
  <si>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t>Les Finances des</t>
  </si>
  <si>
    <t>Collection</t>
  </si>
  <si>
    <t>Statistiques et finances locales (tableaux)</t>
  </si>
  <si>
    <t>par Guillaume LEFORESTIER</t>
  </si>
  <si>
    <t>ont été élaborés au Département des études et des statistiques locales (DESL)</t>
  </si>
  <si>
    <t>de la Direction générale des collectivités locales (DGCL)</t>
  </si>
  <si>
    <t xml:space="preserve">       </t>
  </si>
  <si>
    <r>
      <t>Nombre de communes</t>
    </r>
    <r>
      <rPr>
        <i/>
        <vertAlign val="superscript"/>
        <sz val="10"/>
        <rFont val="Arial"/>
        <family val="2"/>
      </rPr>
      <t>(a)</t>
    </r>
  </si>
  <si>
    <t>Nombre d'habitants appartenant à :</t>
  </si>
  <si>
    <t xml:space="preserve">Impôts et taxes </t>
  </si>
  <si>
    <t xml:space="preserve">- Impôts locaux </t>
  </si>
  <si>
    <t xml:space="preserve">Concours de l'État </t>
  </si>
  <si>
    <t xml:space="preserve">(dont : fiscalité reversée) </t>
  </si>
  <si>
    <r>
      <t>- DGF</t>
    </r>
    <r>
      <rPr>
        <vertAlign val="superscript"/>
        <sz val="11"/>
        <rFont val="Arial"/>
        <family val="2"/>
      </rPr>
      <t xml:space="preserve"> </t>
    </r>
  </si>
  <si>
    <t>en millions d'euros</t>
  </si>
  <si>
    <t>3 500 hab. à moins</t>
  </si>
  <si>
    <t>Administration générale</t>
  </si>
  <si>
    <t>Sécurité et salubrité publiques</t>
  </si>
  <si>
    <t>Hygiène et salubrité publique</t>
  </si>
  <si>
    <t>Enseignement, formation et apprentissage</t>
  </si>
  <si>
    <t>Enseignement du premier degré</t>
  </si>
  <si>
    <t>Enseignement du second degré</t>
  </si>
  <si>
    <t>Autres services annexes de l'enseignement</t>
  </si>
  <si>
    <t>Culture</t>
  </si>
  <si>
    <t>Sports</t>
  </si>
  <si>
    <t>Jeunesse et loisirs</t>
  </si>
  <si>
    <t>Santé</t>
  </si>
  <si>
    <t>Transports scolaires</t>
  </si>
  <si>
    <t>Foires et marchés</t>
  </si>
  <si>
    <t>en € / habitant</t>
  </si>
  <si>
    <r>
      <rPr>
        <b/>
        <sz val="8"/>
        <rFont val="Arial"/>
        <family val="2"/>
      </rPr>
      <t>Article L2312-3 du Code général des collectivités territoriales :</t>
    </r>
    <r>
      <rPr>
        <sz val="8"/>
        <rFont val="Arial"/>
        <family val="2"/>
      </rPr>
      <t xml:space="preserve"> Entrée en vigueur 2006-01-01; Le budget des communes de 10 000 habitants et plus est voté soit par nature, soit par fonction. S'il est voté par nature, il comporte une présentation fonctionnelle ; s'il est voté par fonction, il comporte une présentation par nature. Le budget des communes de moins de 10 000 habitants est voté par nature. Il comporte pour les communes de 3 500 habitants et plus une présentation fonctionnelle. La nomenclature par nature et la nomenclature par fonction ainsi que la présentation des documents budgétaires sont fixées par voie réglementaire. Un décret en Conseil d'Etat précise les modalités d'application des premier et deuxième alinéas du présent article. Nota: Ordonnance 2005-1027 du 26 août 2005 art. 27 : Les dispositions de la présente ordonnance entrent en vigueur à compter de l'exercice 2006.</t>
    </r>
  </si>
  <si>
    <t>T 6.1</t>
  </si>
  <si>
    <t>T 6.2</t>
  </si>
  <si>
    <t>T 6.3</t>
  </si>
  <si>
    <r>
      <rPr>
        <sz val="10"/>
        <color rgb="FF0000FF"/>
        <rFont val="Arial"/>
        <family val="2"/>
      </rPr>
      <t xml:space="preserve">• </t>
    </r>
    <r>
      <rPr>
        <u/>
        <sz val="10"/>
        <color rgb="FF0000FF"/>
        <rFont val="Arial"/>
        <family val="2"/>
      </rPr>
      <t>Ratio 10</t>
    </r>
    <r>
      <rPr>
        <sz val="10"/>
        <color rgb="FF0000FF"/>
        <rFont val="Arial"/>
        <family val="2"/>
      </rPr>
      <t xml:space="preserve"> = dépenses d’équipement "brutes" / RRF = taux d’équipement : </t>
    </r>
    <r>
      <rPr>
        <sz val="10"/>
        <rFont val="Arial"/>
        <family val="2"/>
      </rPr>
      <t>effort d’équipement de la collectivité au regard de ses ressources. À relativiser sur une année donnée car les programmes d’équipement se jouent souvent sur plusieurs années. Voir le ratio 4 pour la définition des dépenses d'équipement "brutes".</t>
    </r>
  </si>
  <si>
    <t>Communes de 10 000 habitants et plus (y. c. Paris)</t>
  </si>
  <si>
    <t xml:space="preserve">  - dont Guadeloupe</t>
  </si>
  <si>
    <t xml:space="preserve">  - dont Martinique</t>
  </si>
  <si>
    <t xml:space="preserve">  - dont Guyane</t>
  </si>
  <si>
    <t xml:space="preserve">  - dont Réunion</t>
  </si>
  <si>
    <t xml:space="preserve">  - dont Mayotte</t>
  </si>
  <si>
    <t>(b) Y compris les travaux en régie, les travaux effectués d'office pour le compte de tiers, les opérations di'nvestissement sur établissements d'enseignement et les opérations sous mandat.</t>
  </si>
  <si>
    <r>
      <t xml:space="preserve">T 3.d - Dépenses d'équipement </t>
    </r>
    <r>
      <rPr>
        <b/>
        <sz val="10"/>
        <color indexed="12"/>
        <rFont val="Calibri"/>
        <family val="2"/>
      </rPr>
      <t>«</t>
    </r>
    <r>
      <rPr>
        <b/>
        <sz val="10"/>
        <color indexed="12"/>
        <rFont val="Arial"/>
        <family val="2"/>
      </rPr>
      <t>brutes</t>
    </r>
    <r>
      <rPr>
        <b/>
        <sz val="10"/>
        <color indexed="12"/>
        <rFont val="Calibri"/>
        <family val="2"/>
      </rPr>
      <t>»</t>
    </r>
    <r>
      <rPr>
        <b/>
        <sz val="10"/>
        <color indexed="12"/>
        <rFont val="Arial"/>
        <family val="2"/>
      </rPr>
      <t xml:space="preserve"> </t>
    </r>
    <r>
      <rPr>
        <b/>
        <vertAlign val="superscript"/>
        <sz val="10"/>
        <color indexed="12"/>
        <rFont val="Arial"/>
        <family val="2"/>
      </rPr>
      <t>(b)</t>
    </r>
    <r>
      <rPr>
        <b/>
        <sz val="10"/>
        <color indexed="12"/>
        <rFont val="Arial"/>
        <family val="2"/>
      </rPr>
      <t xml:space="preserve"> par «habitant DGF» </t>
    </r>
    <r>
      <rPr>
        <b/>
        <vertAlign val="superscript"/>
        <sz val="10"/>
        <color indexed="12"/>
        <rFont val="Arial"/>
        <family val="2"/>
      </rPr>
      <t>(c)</t>
    </r>
    <r>
      <rPr>
        <b/>
        <sz val="10"/>
        <color indexed="12"/>
        <rFont val="Arial"/>
        <family val="2"/>
      </rPr>
      <t xml:space="preserve"> selon les caractéristiques des communes  </t>
    </r>
  </si>
  <si>
    <r>
      <t xml:space="preserve">communes non touristiques </t>
    </r>
    <r>
      <rPr>
        <b/>
        <vertAlign val="superscript"/>
        <sz val="10"/>
        <rFont val="Arial"/>
        <family val="2"/>
      </rPr>
      <t>(g)</t>
    </r>
  </si>
  <si>
    <r>
      <t xml:space="preserve">          - communes touristiques et hors montagne </t>
    </r>
    <r>
      <rPr>
        <vertAlign val="superscript"/>
        <sz val="10"/>
        <rFont val="Arial"/>
        <family val="2"/>
      </rPr>
      <t>(f)</t>
    </r>
  </si>
  <si>
    <t xml:space="preserve">          - communes touristique et hors montagne </t>
  </si>
  <si>
    <t>(c) C'est-à-dire y compris les travaux en régie, les travaux effectués d'office pour le compte de tiers, les opérations di'nvestissement sur établissements d'enseignement et les opérations sous mandat.</t>
  </si>
  <si>
    <t>(b) C'est-à-dire y compris  les travaux en régie, les travaux effectués d'office pour le compte de tiers, les opérations di'nvestissement sur établissements d'enseignement et les opérations sous mandat.</t>
  </si>
  <si>
    <t xml:space="preserve">Dépenses d'équipement </t>
  </si>
  <si>
    <r>
      <t>FCTVA</t>
    </r>
    <r>
      <rPr>
        <vertAlign val="superscript"/>
        <sz val="11"/>
        <color theme="1"/>
        <rFont val="Arial"/>
        <family val="2"/>
      </rPr>
      <t xml:space="preserve"> </t>
    </r>
  </si>
  <si>
    <t xml:space="preserve">Dotations et Subventions d'équipement </t>
  </si>
  <si>
    <t>(d) C'est-à-dire y compris les travaux en régie, les travaux effectués d'office pour le compte de tiers, les opérations di'nvestissement sur établissements d'enseignement et les opérations sous mandat.</t>
  </si>
  <si>
    <t>(d)  C'est-à-dire y compris  les travaux en régie, les travaux effectués d'office pour le compte de tiers, les opérations di'nvestissement sur établissements d'enseignement et les opérations sous mandat.</t>
  </si>
  <si>
    <t>moins crédit des comptes 236, 237, 238 et augmenté des remboursements de dettes, soit le débit du compte 16 excepté les comptes 169, 1645 et 1688</t>
  </si>
  <si>
    <t>débit des comptes 13, 20, 21, 23, 26, 27, 102, 454, 456 (455 en M57), 458, 481 excepté les comptes 139, 269, 279, 1027, 2768, 10229</t>
  </si>
  <si>
    <t>En M14 et M57</t>
  </si>
  <si>
    <t>moins crédit des comptes 236, 237, 238</t>
  </si>
  <si>
    <t>Dépenses d'intervention : en M14, débit net des comptes 655 et 657, sauf 65541 pour les communes de la MGP.</t>
  </si>
  <si>
    <t>Charges financières : en M14 et M57, débit net du compte 66</t>
  </si>
  <si>
    <t>Impôts et taxes : en M14, crédit net des comptes 731, 732, 733, 734, 735, 736, 737, 738, 7391, 7392, 7394, 7396, 7398 et 65541 pour les communes de la MGP (moindres recettes)</t>
  </si>
  <si>
    <t>En M57, débit net des comptes 651, 652, 655, 656, 657.</t>
  </si>
  <si>
    <t>Concours et dotations de l'Etat : en M14, crédit net des comptes 741, 742, 744, 745, 746, 7483</t>
  </si>
  <si>
    <t>En M57, crédit net des comptes 741,742, 743, 744, 745, 746, 7483</t>
  </si>
  <si>
    <t>Dotation globale de fonctionnement : en M14 et M57, crédit net du compte 741</t>
  </si>
  <si>
    <t>Ventes de produits, prestations de services, marchandises : en M14 et M57, crédit net du compte 70.</t>
  </si>
  <si>
    <t>Moyenne métropole en 2015 : 24,2 %</t>
  </si>
  <si>
    <t>Dépenses réelles d'investissement : débit des comptes 13, 20, 21, 23, 26, 27, 102, 454, 456 (455 en M57), 458, 481 excepté les comptes 139, 269, 279, 1027, 2768, 10229</t>
  </si>
  <si>
    <t>En M14 et M57 :</t>
  </si>
  <si>
    <t xml:space="preserve">diminué des crédits des comptes 236, 237, 238 </t>
  </si>
  <si>
    <t>Dépenses pour compte de tiers : débit des comptes 454, 456 (455 en M57) et 458</t>
  </si>
  <si>
    <t>Recettes réelles d'investissement : crédit des comptes 13, 20, 21, 26, 27, 102, 231, 232, 454, 456 (455 en M57), 458 excepté les comptes 139, 269, 279, 1027, 2768, 10229</t>
  </si>
  <si>
    <t>Recettes réelles d'investissement : crédit des comptes 13, 20, 21, 26, 27, 102, 231, 232, 454, 456 (455 en M57), 458 excepté les comptes,139, 269, 279, 1027, 2768, 10229</t>
  </si>
  <si>
    <t xml:space="preserve">Autres recettes : ce sont les recettes réelles d'investissement hors emprunts moins les dotations et subventions d'équipement et moins le fonds de compensation pour la TVA. </t>
  </si>
  <si>
    <t>Encours de la dette : solde créditeur du compte 16 excepté les comptes 1688 et 169</t>
  </si>
  <si>
    <t>Un ratio supérieur à 100 exprime que les charges courantes et de remboursement ne sont pas totalement financées par les recettes courantes.</t>
  </si>
  <si>
    <t>Les remboursements de dettes sont calculés hors gestion active de la dette.</t>
  </si>
  <si>
    <t xml:space="preserve">Dépenses réelles d'investissement hors remboursement : en M14 et M57, débit des comptes 13, 20, 21, 23, 26, 27, 102, 454, 456 (455 en M57), 458, 481 excepté les comptes 139, 269, 279, 1027, 2768, 10229. Diminué des crédits des comptes 236, 237, 238 </t>
  </si>
  <si>
    <t>T 6.3.a – Montants des dépenses totales</t>
  </si>
  <si>
    <t>T 6.3.b – Répartitions des dépenses totales par fonction</t>
  </si>
  <si>
    <t>T 6.3.c – Dépenses totales par habitant</t>
  </si>
  <si>
    <r>
      <t xml:space="preserve">Achats et charges externes : </t>
    </r>
    <r>
      <rPr>
        <sz val="10"/>
        <rFont val="Arial"/>
        <family val="2"/>
      </rPr>
      <t>en M14 et M57</t>
    </r>
    <r>
      <rPr>
        <b/>
        <sz val="10"/>
        <color indexed="12"/>
        <rFont val="Arial"/>
        <family val="2"/>
      </rPr>
      <t xml:space="preserve">, </t>
    </r>
    <r>
      <rPr>
        <sz val="10"/>
        <rFont val="Arial"/>
        <family val="2"/>
      </rPr>
      <t>débit net des comptes 60, 61, 62, excepté les comptes 621, 6031.</t>
    </r>
  </si>
  <si>
    <r>
      <t xml:space="preserve">Frais de personnel : </t>
    </r>
    <r>
      <rPr>
        <sz val="10"/>
        <rFont val="Arial"/>
        <family val="2"/>
      </rPr>
      <t>en M14 et M57</t>
    </r>
    <r>
      <rPr>
        <b/>
        <sz val="10"/>
        <color indexed="12"/>
        <rFont val="Arial"/>
        <family val="2"/>
      </rPr>
      <t xml:space="preserve">, </t>
    </r>
    <r>
      <rPr>
        <sz val="10"/>
        <rFont val="Arial"/>
        <family val="2"/>
      </rPr>
      <t>débit net des comptes 621, 631, 633, 64.</t>
    </r>
  </si>
  <si>
    <r>
      <rPr>
        <b/>
        <sz val="10"/>
        <color rgb="FF0000FF"/>
        <rFont val="Arial"/>
        <family val="2"/>
      </rPr>
      <t>Dépenses d'intervention :</t>
    </r>
    <r>
      <rPr>
        <sz val="10"/>
        <rFont val="Arial"/>
        <family val="2"/>
      </rPr>
      <t xml:space="preserve"> en M14, débit net des comptes 655 et 657, sauf 65541 pour les communes de la MGP.</t>
    </r>
  </si>
  <si>
    <r>
      <t xml:space="preserve">Charges financières : </t>
    </r>
    <r>
      <rPr>
        <sz val="10"/>
        <rFont val="Arial"/>
        <family val="2"/>
      </rPr>
      <t>en M14 et M57</t>
    </r>
    <r>
      <rPr>
        <b/>
        <sz val="10"/>
        <color indexed="12"/>
        <rFont val="Arial"/>
        <family val="2"/>
      </rPr>
      <t xml:space="preserve">, </t>
    </r>
    <r>
      <rPr>
        <sz val="10"/>
        <rFont val="Arial"/>
        <family val="2"/>
      </rPr>
      <t>débit net du compte 66.</t>
    </r>
  </si>
  <si>
    <t>Définitions des grandeurs comptables à partir des nomenclatures M14 et M57 :</t>
  </si>
  <si>
    <r>
      <t>Ventes de produits, prestations de services, marchandises :</t>
    </r>
    <r>
      <rPr>
        <sz val="10"/>
        <rFont val="Arial"/>
        <family val="2"/>
      </rPr>
      <t xml:space="preserve"> en M14 et M57, crédit net du compte 70.</t>
    </r>
  </si>
  <si>
    <r>
      <t xml:space="preserve">Concours et dotations de l'Etat : </t>
    </r>
    <r>
      <rPr>
        <sz val="10"/>
        <rFont val="Arial"/>
        <family val="2"/>
      </rPr>
      <t>en M14,</t>
    </r>
    <r>
      <rPr>
        <b/>
        <sz val="10"/>
        <color indexed="12"/>
        <rFont val="Arial"/>
        <family val="2"/>
      </rPr>
      <t xml:space="preserve"> </t>
    </r>
    <r>
      <rPr>
        <sz val="10"/>
        <rFont val="Arial"/>
        <family val="2"/>
      </rPr>
      <t>crédit net des comptes 741, 742, 744, 745, 746, 7483. En M57, crédit net des comptes 741, 742, 743, 744, 745, 746, 7483.</t>
    </r>
  </si>
  <si>
    <r>
      <t xml:space="preserve">Dotation globale de fonctionnement : </t>
    </r>
    <r>
      <rPr>
        <sz val="10"/>
        <rFont val="Arial"/>
        <family val="2"/>
      </rPr>
      <t>en M14 et M57,</t>
    </r>
    <r>
      <rPr>
        <b/>
        <sz val="10"/>
        <color indexed="12"/>
        <rFont val="Arial"/>
        <family val="2"/>
      </rPr>
      <t xml:space="preserve"> </t>
    </r>
    <r>
      <rPr>
        <sz val="10"/>
        <rFont val="Arial"/>
        <family val="2"/>
      </rPr>
      <t>crédit net du compte 741.</t>
    </r>
  </si>
  <si>
    <t>diminué des crédits des comptes 236, 237, 238 et augmenté des remboursements de dettes, soit le débit du compte 16 excepté les comptes 169, 1645 et 1688</t>
  </si>
  <si>
    <t>augmenté du crédit net des comptes 103, 775 et des emprunts réalisés : crédit du compte 16 excepté les comptes 169, 1645 et 1688</t>
  </si>
  <si>
    <t>augmenté du crédit net des comptes 103, 775</t>
  </si>
  <si>
    <r>
      <t xml:space="preserve">Encours de la dette : </t>
    </r>
    <r>
      <rPr>
        <sz val="10"/>
        <rFont val="Arial"/>
        <family val="2"/>
      </rPr>
      <t>en M14 et M57,</t>
    </r>
    <r>
      <rPr>
        <b/>
        <sz val="10"/>
        <color indexed="12"/>
        <rFont val="Arial"/>
        <family val="2"/>
      </rPr>
      <t xml:space="preserve"> </t>
    </r>
    <r>
      <rPr>
        <sz val="10"/>
        <rFont val="Arial"/>
        <family val="2"/>
      </rPr>
      <t>solde créditeur du compte 16 excepté les comptes 1688 et 169.</t>
    </r>
  </si>
  <si>
    <r>
      <t xml:space="preserve">Dotations et subventions d'équipement : </t>
    </r>
    <r>
      <rPr>
        <sz val="10"/>
        <rFont val="Arial"/>
        <family val="2"/>
      </rPr>
      <t>en M14 et M57,</t>
    </r>
    <r>
      <rPr>
        <b/>
        <sz val="10"/>
        <color indexed="12"/>
        <rFont val="Arial"/>
        <family val="2"/>
      </rPr>
      <t xml:space="preserve"> </t>
    </r>
    <r>
      <rPr>
        <sz val="10"/>
        <rFont val="Arial"/>
        <family val="2"/>
      </rPr>
      <t>crédit des comptes 13, 102 excepté les comptes 139, 1027, 10222, 10229</t>
    </r>
  </si>
  <si>
    <r>
      <rPr>
        <b/>
        <sz val="10"/>
        <color rgb="FF0000FF"/>
        <rFont val="Arial"/>
        <family val="2"/>
      </rPr>
      <t>L'annuité de la dette</t>
    </r>
    <r>
      <rPr>
        <sz val="10"/>
        <rFont val="Arial"/>
        <family val="2"/>
      </rPr>
      <t xml:space="preserve"> comprend, en M14 et M57, les remboursements de dettes, soit le débit du compte 16 excepté les comptes 169, 1645 et 1688 et les charges d'intérêts des emprunts et dettes (débit net du compte 6611).</t>
    </r>
  </si>
  <si>
    <r>
      <t xml:space="preserve">Recettes réelles d'investissement : </t>
    </r>
    <r>
      <rPr>
        <sz val="10"/>
        <rFont val="Arial"/>
        <family val="2"/>
      </rPr>
      <t>en M14 et M57,</t>
    </r>
    <r>
      <rPr>
        <b/>
        <sz val="10"/>
        <color indexed="12"/>
        <rFont val="Arial"/>
        <family val="2"/>
      </rPr>
      <t xml:space="preserve"> </t>
    </r>
    <r>
      <rPr>
        <sz val="10"/>
        <rFont val="Arial"/>
        <family val="2"/>
      </rPr>
      <t>crédit des comptes 13, 20, 21, 26, 27, 102, 231, 232, 454, 456 (455 en M57), 458 excepté les comptes 139, 269, 279, 1027, 2768, 10229 augmenté du crédit net des comptes 103, 775 et des emprunts réalisés : crédit du compte 16 excepté les comptes 169, 1645 et 1688 - GAD</t>
    </r>
    <r>
      <rPr>
        <vertAlign val="superscript"/>
        <sz val="10"/>
        <rFont val="Arial"/>
        <family val="2"/>
      </rPr>
      <t>(a)</t>
    </r>
    <r>
      <rPr>
        <sz val="10"/>
        <rFont val="Arial"/>
        <family val="2"/>
      </rPr>
      <t>.</t>
    </r>
  </si>
  <si>
    <r>
      <rPr>
        <b/>
        <sz val="10"/>
        <color rgb="FF0000FF"/>
        <rFont val="Arial"/>
        <family val="2"/>
      </rPr>
      <t xml:space="preserve">Dépenses réelles d'investissement : </t>
    </r>
    <r>
      <rPr>
        <sz val="10"/>
        <rFont val="Arial"/>
        <family val="2"/>
      </rPr>
      <t>en M14 et M57, débit des comptes 13, 20, 21, 23, 26, 27, 102, 454, 456 (455 en M57), 458, 481 excepté les comptes 139, 269, 279, 1027, 2768, 10229 diminuées des crédits des comptes 236, 237, 238 et augmenté des remboursements de dettes, soit le débit du compte 16 excepté les comptes 169, 1645 et 1688 - GAD</t>
    </r>
    <r>
      <rPr>
        <vertAlign val="superscript"/>
        <sz val="10"/>
        <rFont val="Arial"/>
        <family val="2"/>
      </rPr>
      <t>(a)</t>
    </r>
    <r>
      <rPr>
        <sz val="10"/>
        <rFont val="Arial"/>
        <family val="2"/>
      </rPr>
      <t>.</t>
    </r>
  </si>
  <si>
    <r>
      <t xml:space="preserve">Emprunts réalisés : </t>
    </r>
    <r>
      <rPr>
        <sz val="10"/>
        <rFont val="Arial"/>
        <family val="2"/>
      </rPr>
      <t>en M14 et M57,</t>
    </r>
    <r>
      <rPr>
        <b/>
        <sz val="10"/>
        <color indexed="12"/>
        <rFont val="Arial"/>
        <family val="2"/>
      </rPr>
      <t xml:space="preserve"> </t>
    </r>
    <r>
      <rPr>
        <sz val="10"/>
        <rFont val="Arial"/>
        <family val="2"/>
      </rPr>
      <t>crédit du compte 16 excepté les comptes 169, 1645 et 1688 - GAD</t>
    </r>
    <r>
      <rPr>
        <vertAlign val="superscript"/>
        <sz val="10"/>
        <rFont val="Arial"/>
        <family val="2"/>
      </rPr>
      <t>(a)</t>
    </r>
    <r>
      <rPr>
        <sz val="10"/>
        <rFont val="Arial"/>
        <family val="2"/>
      </rPr>
      <t>.</t>
    </r>
  </si>
  <si>
    <r>
      <rPr>
        <sz val="10"/>
        <color rgb="FF0000FF"/>
        <rFont val="Arial"/>
        <family val="2"/>
      </rPr>
      <t xml:space="preserve">• </t>
    </r>
    <r>
      <rPr>
        <u/>
        <sz val="10"/>
        <color rgb="FF0000FF"/>
        <rFont val="Arial"/>
        <family val="2"/>
      </rPr>
      <t>Ratio 1</t>
    </r>
    <r>
      <rPr>
        <sz val="10"/>
        <color rgb="FF0000FF"/>
        <rFont val="Arial"/>
        <family val="2"/>
      </rPr>
      <t xml:space="preserve"> = dépenses réelles de fonctionnement (DRF) diminuées des travaux en régie / population :</t>
    </r>
    <r>
      <rPr>
        <sz val="10"/>
        <color rgb="FF0091FF"/>
        <rFont val="Arial"/>
        <family val="2"/>
      </rPr>
      <t xml:space="preserve"> </t>
    </r>
    <r>
      <rPr>
        <sz val="10"/>
        <color rgb="FF000000"/>
        <rFont val="Arial"/>
        <family val="2"/>
      </rPr>
      <t>montant total des dépenses de fonctionnement en mouvement réels. Les dépenses liées à des travaux en régie (crédit du compte 72 en opérations budgétaires) sont soustraites aux DRF.</t>
    </r>
    <r>
      <rPr>
        <sz val="10"/>
        <color rgb="FF003399"/>
        <rFont val="Arial"/>
        <family val="2"/>
      </rPr>
      <t xml:space="preserve"> </t>
    </r>
  </si>
  <si>
    <t>Les ratios 1 à 6 sont exprimés en euros par habitant : la population utilisée est la population totale légale en vigueur de l'année. Les ratios 7 à 11 sont exprimés en pourcentage.</t>
  </si>
  <si>
    <t>(c) Ensemble constitué de la France métropolitaine et des départements d'outre-mer y compris Mayotte.</t>
  </si>
  <si>
    <t>Nombre total d'habitants «DGF» des communes non touristiques</t>
  </si>
  <si>
    <t>- Péréquation et compensations fiscales</t>
  </si>
  <si>
    <r>
      <t xml:space="preserve">Impôts et taxes : </t>
    </r>
    <r>
      <rPr>
        <sz val="10"/>
        <rFont val="Arial"/>
        <family val="2"/>
      </rPr>
      <t>en M14, crédit net des comptes 731, 732, 733, 734, 735, 736, 737, 738, 7391, 7392, 7394, 7396, 7398 et 65541 pour les communes de la MGP (moindres recettes). En M57, crédit net des comptes 731, 732, 733, 734, 735, 738, 7391, 7392, 7393, 7394, 7398 .</t>
    </r>
  </si>
  <si>
    <t>(a) Gestion active de la dette : GAD = min(débit compte 16449; crédit compte 16449) + min(débit compte 166; crédit compte 166).</t>
  </si>
  <si>
    <t xml:space="preserve"> 3 500 hab. et plus</t>
  </si>
  <si>
    <t>3 500 hab. et plus</t>
  </si>
  <si>
    <r>
      <t>En nombre de communes</t>
    </r>
    <r>
      <rPr>
        <i/>
        <vertAlign val="superscript"/>
        <sz val="10"/>
        <rFont val="Arial"/>
        <family val="2"/>
      </rPr>
      <t>(a)</t>
    </r>
  </si>
  <si>
    <r>
      <t>Strate des communes</t>
    </r>
    <r>
      <rPr>
        <vertAlign val="superscript"/>
        <sz val="10"/>
        <rFont val="Arial"/>
        <family val="2"/>
      </rPr>
      <t>(a)</t>
    </r>
  </si>
  <si>
    <t>(a) C'est-à-dire y compris les travaux en régie, les travaux effectués d'office pour le compte de tiers, les opérations di'nvestissement sur établissements d'enseignement et les opérations sous mandat.</t>
  </si>
  <si>
    <t>(e) C'est-à-dire y compris les travaux en régie, les travaux effectués d'office pour le compte de tiers, les opérations di'nvestissement sur établissements d'enseignement et les opérations sous mandat.</t>
  </si>
  <si>
    <t>(b) C'est-à-dire y compris les travaux en régie, les travaux effectués d'office pour le compte de tiers, les opérations di'nvestissement sur établissements d'enseignement et les opérations sous mandat.</t>
  </si>
  <si>
    <t>Délai de désendettement = (12) / (3)</t>
  </si>
  <si>
    <t>(b) Le taux d'épargne brute est le ratio de l'épargne brute sur les recettes de fonctionnement.</t>
  </si>
  <si>
    <t>Dette / Epargne brute (Délai de désendettement, en années)</t>
  </si>
  <si>
    <r>
      <t xml:space="preserve">Dette / Epargne brute (Délai de désendettement en années) </t>
    </r>
    <r>
      <rPr>
        <vertAlign val="superscript"/>
        <sz val="11"/>
        <color theme="1"/>
        <rFont val="Arial"/>
        <family val="2"/>
      </rPr>
      <t>(e)</t>
    </r>
  </si>
  <si>
    <t>T 5.1.c – Recettes réelles totales / population</t>
  </si>
  <si>
    <t>T 5.1.d – Recettes réelles totales hors emprunts / population</t>
  </si>
  <si>
    <t xml:space="preserve">Recettes de fonctionnement : </t>
  </si>
  <si>
    <t>Recettes d'investissement :</t>
  </si>
  <si>
    <t>crédit des comptes 13, 20, 21, 26, 27, 102, 231, 232, 454, 456 (455 en M57), 458 excepté les comptes 139, 269, 279, 1027, 2768, 10229</t>
  </si>
  <si>
    <t xml:space="preserve">Recettes d'investissement : </t>
  </si>
  <si>
    <t>Recettes de fonctionnement :</t>
  </si>
  <si>
    <t>Somme des dépenses réelles de fonctionnement et des dépenses réelles d'investissement y compris remboursements de dettes.</t>
  </si>
  <si>
    <t>Somme des dépenses réelles de fonctionnement et des dépenses réelles d'investissement hors remboursements de dettes.</t>
  </si>
  <si>
    <t>Somme des recettes réelles de fonctionnement et des recettes réelles d'investissement y compris emprunts.</t>
  </si>
  <si>
    <t>Somme des recettes réelles de fonctionnement et des recettes réelles d'investissement hors emprunts.</t>
  </si>
  <si>
    <t>crédit des comptes 13, 20, 21, 26, 27, 102, 231, 232, 454, 456 (455 en M57), 458 excepté les comptes,139, 269, 279, 1027, 2768, 10229</t>
  </si>
  <si>
    <t>débit net du compte 6 hormis les comptes 675, 676 et 68 et hormis les comptes 65541 (en M14) et 65561 (en M57) pour les communes de la MGP</t>
  </si>
  <si>
    <t>crédit net du compte 7 (excepté les comptes 775, 776, 777 et 78) et des comptes 65541 (M14) et 65561 (M57) pour les communes de la MGP (moindres recettes)</t>
  </si>
  <si>
    <t>Dépenses de fonctionnement : en M14 et M57, débit net du compte 6 hormis les comptes 675, 676 et 68 et hormis 65541 (M14) et 65561 (M57) pour les communes de la MGP.</t>
  </si>
  <si>
    <t>Dépenses de fonctionnement : débit net du compte 6 hormis les comptes 675, 676 et 68, et hormis 65541 (M14) et 65561 (M57) pour les communes de la MGP</t>
  </si>
  <si>
    <t>Recettes réelles de fonctionnement : crédit net du compte 7 (excepté les comptes 775, 776, 777 et 78) et des comptes 65541 (M14) et 65561 (M57) pour les communes de la MGP (moindres recettes)</t>
  </si>
  <si>
    <t>Recettes réelles de fonctionnement : en M14 et M57, crédit net du compte 7 (excepté les comptes 775, 776, 777 et 78) et des comptes 65541 (M14) et 65561 (M57) pour les communes de la MGP (moindres recettes)</t>
  </si>
  <si>
    <t>En M57, crédit net des comptes 731, 732, 733, 734, 735, 738, 7391, 7392, 7393, 7394, 7398 et 65561 pour les communes de la MGP (moindres recettes)</t>
  </si>
  <si>
    <t>En M57, débit net des comptes 651, 652, 655, 656, 657, sauf 65561 pour les communes de la MGP.</t>
  </si>
  <si>
    <t xml:space="preserve"> </t>
  </si>
  <si>
    <t>T 5.4.a – Dépenses réelles d'investissement (y compris remboursements) / population</t>
  </si>
  <si>
    <t>Recettes réelles de fonctionnement : crédit net du compte 7 (excepté les comptes 775, 776, 777 et 78) et 65541 (M14) et 65561 (M57) pour les communes de la MGP (moindres recettes)</t>
  </si>
  <si>
    <t>Recettes de fonctionnement : crédit net des comptes 7 (sauf 775, 776, 777, 78) et 65541 (M14) et 65561 (M57) pour les communes de la MGP (moindres recettes)</t>
  </si>
  <si>
    <t xml:space="preserve">Dépenses de fonctionnement : débit net du compte 6 hormis les comptes 675, 676 et 68 (et hormis 65541 (M14) et 65561 (M57) pour les communes de la MGP), augmenté du remboursements de dettes, soit le débit du compte 16 excepté les comptes </t>
  </si>
  <si>
    <t>169, 1645 et 1688. Aux dépenses réelles de fonctionnement, on retire les travaux en régie (crédit du compte 72, en opérations budgétaires).</t>
  </si>
  <si>
    <t>Ce ratio exprime le poids de la dette en nombre d'années d'épargne brute.</t>
  </si>
  <si>
    <r>
      <t>Dépenses réelles de fonctionnement :</t>
    </r>
    <r>
      <rPr>
        <sz val="10"/>
        <rFont val="Arial"/>
        <family val="2"/>
      </rPr>
      <t xml:space="preserve"> en  M14 et M57, débit net du compte 6 hormis les comptes 675, 676 et 68 et hormis 65541 en M14 et 65561 en M57 pour les communes de la MGP.</t>
    </r>
  </si>
  <si>
    <r>
      <t>Recettes réelles de fonctionnement :</t>
    </r>
    <r>
      <rPr>
        <sz val="10"/>
        <rFont val="Arial"/>
        <family val="2"/>
      </rPr>
      <t xml:space="preserve"> en M14 et M57, crédit net du compte 7 (excepté les comptes 775, 776, 777 et 78) et du compte 65541 en M14  et 65561 en M57 pour les communes de la MGP (moindre recettes).</t>
    </r>
  </si>
  <si>
    <r>
      <t>Fiscalité reversée :</t>
    </r>
    <r>
      <rPr>
        <sz val="10"/>
        <rFont val="Arial"/>
        <family val="2"/>
      </rPr>
      <t xml:space="preserve"> en M14,</t>
    </r>
    <r>
      <rPr>
        <b/>
        <sz val="10"/>
        <color indexed="12"/>
        <rFont val="Arial"/>
        <family val="2"/>
      </rPr>
      <t xml:space="preserve"> </t>
    </r>
    <r>
      <rPr>
        <sz val="10"/>
        <rFont val="Arial"/>
        <family val="2"/>
      </rPr>
      <t>crédit net des</t>
    </r>
    <r>
      <rPr>
        <b/>
        <sz val="10"/>
        <rFont val="Arial"/>
        <family val="2"/>
      </rPr>
      <t xml:space="preserve"> </t>
    </r>
    <r>
      <rPr>
        <sz val="10"/>
        <rFont val="Arial"/>
        <family val="2"/>
      </rPr>
      <t>comptes 7321, 7328, 73921, 73928, et 65541 pour les communes de la MGP. En M57, crédit net des comptes 7321, 7328, 73921, 73928 exceptés les comptes 73214 et 739214 et crédit net du compte 65561 pour les communes de la MGP.</t>
    </r>
  </si>
  <si>
    <r>
      <t xml:space="preserve">Impôts locaux : </t>
    </r>
    <r>
      <rPr>
        <sz val="10"/>
        <rFont val="Arial"/>
        <family val="2"/>
      </rPr>
      <t>en M14, crédit net des comptes 731, 732, 7391, 7392 et 65541 pour les communes de la MGP. En M57, crédit net des comptes 7311, 732, 7392, 73911 et 65561 pour les communes de la MGP.</t>
    </r>
  </si>
  <si>
    <r>
      <rPr>
        <sz val="10"/>
        <color rgb="FF0000FF"/>
        <rFont val="Arial"/>
        <family val="2"/>
      </rPr>
      <t xml:space="preserve">• </t>
    </r>
    <r>
      <rPr>
        <u/>
        <sz val="10"/>
        <color rgb="FF0000FF"/>
        <rFont val="Arial"/>
        <family val="2"/>
      </rPr>
      <t>Ratio 9</t>
    </r>
    <r>
      <rPr>
        <sz val="10"/>
        <color rgb="FF0000FF"/>
        <rFont val="Arial"/>
        <family val="2"/>
      </rPr>
      <t xml:space="preserve"> = marge d’autofinancement courant (MAC) = (DRF + remboursement de dette) / RRF :</t>
    </r>
    <r>
      <rPr>
        <sz val="10"/>
        <rFont val="Arial"/>
        <family val="2"/>
      </rPr>
      <t xml:space="preserve"> capacité de la collectivité à financer l’investissement une fois les charges obligatoires payées. Les remboursements de dette sont calculés hors gestion active de la dette. Plus le ratio est faible, plus la capacité à autofinancer l’investissement est élevée ; </t>
    </r>
    <r>
      <rPr>
        <i/>
        <sz val="10"/>
        <rFont val="Arial"/>
        <family val="2"/>
      </rPr>
      <t>a contrario</t>
    </r>
    <r>
      <rPr>
        <sz val="10"/>
        <rFont val="Arial"/>
        <family val="2"/>
      </rPr>
      <t>, un ratio supérieur à 100 % indique un recours nécessaire aux recettes d’investissement ou à l'emprunt pour financer l'investissement. Les dépenses liées à des travaux en régie (crédit du compte 72 en opérations budgétaires) sont soustraites aux DRF.</t>
    </r>
  </si>
  <si>
    <t>(b) Les communes urbaines concernent la France entière (y compris les DOM) .</t>
  </si>
  <si>
    <t xml:space="preserve">(dont: fiscalité reversée) </t>
  </si>
  <si>
    <r>
      <t>- DGF</t>
    </r>
    <r>
      <rPr>
        <vertAlign val="superscript"/>
        <sz val="11"/>
        <color theme="1"/>
        <rFont val="Arial"/>
        <family val="2"/>
      </rPr>
      <t xml:space="preserve"> </t>
    </r>
  </si>
  <si>
    <r>
      <rPr>
        <b/>
        <sz val="11"/>
        <color theme="1"/>
        <rFont val="Arial"/>
        <family val="2"/>
      </rPr>
      <t xml:space="preserve">R10 : </t>
    </r>
    <r>
      <rPr>
        <sz val="11"/>
        <color theme="1"/>
        <rFont val="Arial"/>
        <family val="2"/>
      </rPr>
      <t xml:space="preserve">Dépenses d'équipement brutes </t>
    </r>
    <r>
      <rPr>
        <vertAlign val="superscript"/>
        <sz val="11"/>
        <color theme="1"/>
        <rFont val="Arial"/>
        <family val="2"/>
      </rPr>
      <t>(d)</t>
    </r>
    <r>
      <rPr>
        <sz val="11"/>
        <color theme="1"/>
        <rFont val="Arial"/>
        <family val="2"/>
      </rPr>
      <t xml:space="preserve"> / RRF (Taux d'équipement) </t>
    </r>
    <r>
      <rPr>
        <vertAlign val="superscript"/>
        <sz val="11"/>
        <color theme="1"/>
        <rFont val="Arial"/>
        <family val="2"/>
      </rPr>
      <t>(c)</t>
    </r>
  </si>
  <si>
    <r>
      <rPr>
        <b/>
        <sz val="11"/>
        <color theme="1"/>
        <rFont val="Arial"/>
        <family val="2"/>
      </rPr>
      <t xml:space="preserve">R4 : </t>
    </r>
    <r>
      <rPr>
        <sz val="11"/>
        <color theme="1"/>
        <rFont val="Arial"/>
        <family val="2"/>
      </rPr>
      <t xml:space="preserve">Dépenses d'équipement brutes </t>
    </r>
    <r>
      <rPr>
        <vertAlign val="superscript"/>
        <sz val="11"/>
        <color theme="1"/>
        <rFont val="Arial"/>
        <family val="2"/>
      </rPr>
      <t>(d)</t>
    </r>
    <r>
      <rPr>
        <sz val="11"/>
        <color theme="1"/>
        <rFont val="Arial"/>
        <family val="2"/>
      </rPr>
      <t xml:space="preserve"> / habitant «DGF» </t>
    </r>
  </si>
  <si>
    <r>
      <rPr>
        <b/>
        <sz val="11"/>
        <color theme="1"/>
        <rFont val="Arial"/>
        <family val="2"/>
      </rPr>
      <t xml:space="preserve">R4 : </t>
    </r>
    <r>
      <rPr>
        <sz val="11"/>
        <color theme="1"/>
        <rFont val="Arial"/>
        <family val="2"/>
      </rPr>
      <t>Dépenses d'équipement brutes</t>
    </r>
    <r>
      <rPr>
        <vertAlign val="superscript"/>
        <sz val="11"/>
        <color theme="1"/>
        <rFont val="Arial"/>
        <family val="2"/>
      </rPr>
      <t xml:space="preserve"> (d)</t>
    </r>
    <r>
      <rPr>
        <sz val="11"/>
        <color theme="1"/>
        <rFont val="Arial"/>
        <family val="2"/>
      </rPr>
      <t xml:space="preserve"> / habitant «DGF» </t>
    </r>
  </si>
  <si>
    <t>(b) On se restreint ici à la France métropolitaine pour les communes non touristiques afin de pouvoir effectuer une comparaison cohérente avec les communes touristiques (les communes des DOM n'étant pas classées «touristiques»).</t>
  </si>
  <si>
    <t>Lecture : il y a 13 communes de moins de 100 habitants appartenant à une CU ou à une métropole et ces communes représentent 0,4 % des communes de cette strate.</t>
  </si>
  <si>
    <t>(*) Les forts montants pour la strate des moins de 100 habitants proviennent de la commune du Mont-Saint-Michel.</t>
  </si>
  <si>
    <t xml:space="preserve">Autres dépenses de fonctionnement </t>
  </si>
  <si>
    <t xml:space="preserve">Subventions reçues et participations </t>
  </si>
  <si>
    <t xml:space="preserve">(b) Les communes rurales concernent la France entière (y compris les DOM). </t>
  </si>
  <si>
    <t xml:space="preserve">(a) Les communes rurales concernent la France entière (y compris les DOM). </t>
  </si>
  <si>
    <t xml:space="preserve">(b) Les communes rurales concernent la France entière (y compris les DOM) . </t>
  </si>
  <si>
    <t>Travaux en régie : crédit du compte 72 (en opérations budgétaires)</t>
  </si>
  <si>
    <t>Les évolutions sont présentées en euros courants. Des calculs à champ constant (c'est-à-dire sur les communes présentes à la fois l'année N et l'année N+1) neutralisent les modifications de périmètre et les changements de strate de population. 
La métropole du grand Paris (MGP) a été créée au 1er janvier 2016 ; elle regroupe 131 communes. Les 11 établissements publics territoriaux (EPT) prennent en 2016 la suite des groupements à fiscalité propre (GFP) qui existaient en 2015 et intègrent les communes qui étaient jusqu’à présent isolées ; la situation de Paris reste particulière puisque la commune joue le rôle d’EPT. Dans les comptes du présent document, la MGP et ses EPT sont intégrés dans les groupements à fiscalité propre, Paris restant dans le compte des communes. Des flux financiers importants apparaissent alors à partir de 2016 entre les communes, les EPT et la MGP. Le traitement retenu varie selon les flux. 
a - La loi NOTRe garantit aux EPT le même niveau de ressources que les groupements à fiscalité propre préexistants. Selon les cas, c’est la MGP qui verse une dotation d’équilibre aux EPT, ou l’inverse ; les montants en jeu sont de l’ordre d’un milliard d’euros. Les montants sont déclarés en recettes ou moindres recettes par la MGP (comptes 74861 ou 74869 en M57) et par les EPT (comptes 7431 ou 7439 en M14). Il n’y a donc aucun traitement spécifique à faire puisque ces flux s’annulent au sein du même agrégat («Autres recettes de fonctionnement») dans le même niveau de collectivités (les GFP).
b - Une autre conséquence de la création de la MGP en 2016 est la création du «fonds de compensation des charges territoriales» (FCCT), pour compenser le fait que les communes perçoivent aujourd’hui des recettes fiscales qui étaient auparavant perçues par les GFP. Compte tenu de la nature comptable des opérations, le versement  des communes est enregistrée dans leur compte 655 41 en M14, comme une contribution, et en recettes des GFP (en compte 747 52). Ce flux, de l’ordre d’un milliard d’euros, perturberait l’analyse de l’évolution des comptes si l’on considérait la contribution des communes comme une subvention versée, puisque cela augmenterait artificiellement leurs dépenses ; ce flux perturberait également les comparaisons entre communes, notamment par taille puisque ce flux concerne surtout des communes de plus de 20 000 habitants. Pour pouvoir mieux interpréter les comptes des communes, on décide donc dans ce rapport de neutraliser la contribution des communes au FCCT en ne la considérant pas comme une dépense, mais en la déduisant des recettes fiscales des communes ; dans le compte des GFP, on intègre symétriquement ces recettes perçues par les GFP non pas dans les subventions reçues, mais dans l’agrégat « fiscalité reversée » afin de privilégier une approche économique plutôt que strictement comptable.</t>
  </si>
  <si>
    <r>
      <t>À noter</t>
    </r>
    <r>
      <rPr>
        <sz val="10"/>
        <color rgb="FF000000"/>
        <rFont val="Arial"/>
        <family val="2"/>
      </rPr>
      <t xml:space="preserve"> : pour la détermination des montants de dépenses ou recettes réelles de fonctionnement à retenir pour le calcul des ratios, les reversements de fiscalité liés au FNGIR et aux différents fonds de péréquation horizontale sont comptabilisés en moindres recettes.</t>
    </r>
  </si>
  <si>
    <r>
      <t xml:space="preserve">• </t>
    </r>
    <r>
      <rPr>
        <u/>
        <sz val="10"/>
        <color rgb="FF003399"/>
        <rFont val="Arial"/>
        <family val="2"/>
      </rPr>
      <t>Ratio 1</t>
    </r>
    <r>
      <rPr>
        <sz val="10"/>
        <color rgb="FF003399"/>
        <rFont val="Arial"/>
        <family val="2"/>
      </rPr>
      <t xml:space="preserve"> = dépenses réelles de fonctionnement (DRF) / population :</t>
    </r>
    <r>
      <rPr>
        <sz val="10"/>
        <color rgb="FF0091FF"/>
        <rFont val="Arial"/>
        <family val="2"/>
      </rPr>
      <t xml:space="preserve"> </t>
    </r>
    <r>
      <rPr>
        <sz val="10"/>
        <color rgb="FF000000"/>
        <rFont val="Arial"/>
        <family val="2"/>
      </rPr>
      <t>montant total des dépenses de fonctionnement en mouvement réels. Les dépenses liées à des travaux en régie sont exclues des DRF.</t>
    </r>
    <r>
      <rPr>
        <sz val="10"/>
        <color rgb="FF003399"/>
        <rFont val="Arial"/>
        <family val="2"/>
      </rPr>
      <t xml:space="preserve"> </t>
    </r>
  </si>
  <si>
    <r>
      <t>• </t>
    </r>
    <r>
      <rPr>
        <u/>
        <sz val="10"/>
        <color rgb="FF003399"/>
        <rFont val="Arial"/>
        <family val="2"/>
      </rPr>
      <t>Ratio 2</t>
    </r>
    <r>
      <rPr>
        <sz val="10"/>
        <color rgb="FF003399"/>
        <rFont val="Arial"/>
        <family val="2"/>
      </rPr>
      <t xml:space="preserve"> = produit des impositions directes / population :</t>
    </r>
    <r>
      <rPr>
        <sz val="10"/>
        <rFont val="Arial"/>
        <family val="2"/>
      </rPr>
      <t xml:space="preserve"> (recettes hors fiscalité reversée).</t>
    </r>
  </si>
  <si>
    <r>
      <t xml:space="preserve">• </t>
    </r>
    <r>
      <rPr>
        <u/>
        <sz val="10"/>
        <color rgb="FF003399"/>
        <rFont val="Arial"/>
        <family val="2"/>
      </rPr>
      <t>Ratio 2 bis</t>
    </r>
    <r>
      <rPr>
        <sz val="10"/>
        <color rgb="FF003399"/>
        <rFont val="Arial"/>
        <family val="2"/>
      </rPr>
      <t xml:space="preserve"> = produit net des impositions directes / population :</t>
    </r>
    <r>
      <rPr>
        <sz val="10"/>
        <rFont val="Arial"/>
        <family val="2"/>
      </rPr>
      <t xml:space="preserve"> en plus des impositions directes, ce ratio intègre les prélèvements pour reversements de fiscalité et la fiscalité reversée aux communes par les groupements à fiscalité propre.</t>
    </r>
  </si>
  <si>
    <r>
      <t xml:space="preserve">• </t>
    </r>
    <r>
      <rPr>
        <u/>
        <sz val="10"/>
        <color rgb="FF003399"/>
        <rFont val="Arial"/>
        <family val="2"/>
      </rPr>
      <t>Ratio 3</t>
    </r>
    <r>
      <rPr>
        <sz val="10"/>
        <color rgb="FF003399"/>
        <rFont val="Arial"/>
        <family val="2"/>
      </rPr>
      <t xml:space="preserve"> = recettes réelles de fonctionnement (RRF) / population</t>
    </r>
    <r>
      <rPr>
        <sz val="10"/>
        <color rgb="FF0091FF"/>
        <rFont val="Arial"/>
        <family val="2"/>
      </rPr>
      <t> :</t>
    </r>
    <r>
      <rPr>
        <sz val="10"/>
        <rFont val="Arial"/>
        <family val="2"/>
      </rPr>
      <t xml:space="preserve"> montant total des recettes de fonctionnement en mouvements réels. Ressources dont dispose la collectivité, à comparer aux dépenses de fonctionnement dans leur rythme de croissance.</t>
    </r>
  </si>
  <si>
    <r>
      <t xml:space="preserve">• </t>
    </r>
    <r>
      <rPr>
        <u/>
        <sz val="10"/>
        <color rgb="FF003399"/>
        <rFont val="Arial"/>
        <family val="2"/>
      </rPr>
      <t>Ratio 5</t>
    </r>
    <r>
      <rPr>
        <sz val="10"/>
        <color rgb="FF003399"/>
        <rFont val="Arial"/>
        <family val="2"/>
      </rPr>
      <t xml:space="preserve"> = dette / population :</t>
    </r>
    <r>
      <rPr>
        <sz val="10"/>
        <rFont val="Arial"/>
        <family val="2"/>
      </rPr>
      <t xml:space="preserve"> capital restant dû au 31 décembre de l’exercice. Endettement d’une collectivité à compléter avec un ratio de capacité de désendettement (dette / épargne brute) et le taux d’endettement (ratio 11).</t>
    </r>
  </si>
  <si>
    <r>
      <t xml:space="preserve">• </t>
    </r>
    <r>
      <rPr>
        <u/>
        <sz val="10"/>
        <color rgb="FF003399"/>
        <rFont val="Arial"/>
        <family val="2"/>
      </rPr>
      <t>Ratio 6</t>
    </r>
    <r>
      <rPr>
        <sz val="10"/>
        <color rgb="FF003399"/>
        <rFont val="Arial"/>
        <family val="2"/>
      </rPr>
      <t xml:space="preserve"> = DGF / population</t>
    </r>
    <r>
      <rPr>
        <sz val="10"/>
        <color rgb="FF0091FF"/>
        <rFont val="Arial"/>
        <family val="2"/>
      </rPr>
      <t> :</t>
    </r>
    <r>
      <rPr>
        <sz val="10"/>
        <color rgb="FF000000"/>
        <rFont val="Arial"/>
        <family val="2"/>
      </rPr>
      <t xml:space="preserve"> recettes du compte 741 en mouvements réels. Part de la contribution de l’État au fonctionnement de la collectivité. </t>
    </r>
  </si>
  <si>
    <r>
      <t xml:space="preserve">• </t>
    </r>
    <r>
      <rPr>
        <u/>
        <sz val="10"/>
        <color rgb="FF003399"/>
        <rFont val="Arial"/>
        <family val="2"/>
      </rPr>
      <t>Ratio 7</t>
    </r>
    <r>
      <rPr>
        <sz val="10"/>
        <color rgb="FF003399"/>
        <rFont val="Arial"/>
        <family val="2"/>
      </rPr>
      <t xml:space="preserve"> = dépenses de personnel / DRF :</t>
    </r>
    <r>
      <rPr>
        <sz val="10"/>
        <color rgb="FF000000"/>
        <rFont val="Arial"/>
        <family val="2"/>
      </rPr>
      <t xml:space="preserve"> mesure la charge de personnel de la collectivité ; c’est un coefficient de rigidité car c’est une dépense incompressible à court terme, quelle que soit la population de la collectivité.</t>
    </r>
  </si>
  <si>
    <r>
      <t xml:space="preserve">• </t>
    </r>
    <r>
      <rPr>
        <u/>
        <sz val="10"/>
        <color rgb="FF003399"/>
        <rFont val="Arial"/>
        <family val="2"/>
      </rPr>
      <t>Ratio 9</t>
    </r>
    <r>
      <rPr>
        <sz val="10"/>
        <color rgb="FF003399"/>
        <rFont val="Arial"/>
        <family val="2"/>
      </rPr>
      <t xml:space="preserve"> = marge d’autofinancement courant (MAC) = (DRF + remboursement de dette) / RRF</t>
    </r>
    <r>
      <rPr>
        <sz val="10"/>
        <rFont val="Arial"/>
        <family val="2"/>
      </rPr>
      <t> : capacité de la collectivité à financer l’investissement une fois les charges obligatoires payées. Les remboursements de dette sont calculés hors gestion active de la dette. Plus le ratio est faible, plus la capacité à autofinancer l’investissement est élevée ; a contrario, un ratio supérieur à 100 % indique un recours nécessaire aux recettes d’investissement pour financer la charge de la dette. Les dépenses liées à des travaux en régie sont exclues des DRF.</t>
    </r>
  </si>
  <si>
    <r>
      <t xml:space="preserve">• </t>
    </r>
    <r>
      <rPr>
        <u/>
        <sz val="10"/>
        <color rgb="FF003399"/>
        <rFont val="Arial"/>
        <family val="2"/>
      </rPr>
      <t>Ratio 10</t>
    </r>
    <r>
      <rPr>
        <sz val="10"/>
        <color rgb="FF003399"/>
        <rFont val="Arial"/>
        <family val="2"/>
      </rPr>
      <t xml:space="preserve"> = dépenses d’équipement </t>
    </r>
    <r>
      <rPr>
        <sz val="10"/>
        <color rgb="FF003399"/>
        <rFont val="Calibri"/>
        <family val="2"/>
      </rPr>
      <t>«</t>
    </r>
    <r>
      <rPr>
        <sz val="10"/>
        <color rgb="FF003399"/>
        <rFont val="Arial"/>
        <family val="2"/>
      </rPr>
      <t>brutes</t>
    </r>
    <r>
      <rPr>
        <sz val="10"/>
        <color rgb="FF003399"/>
        <rFont val="Calibri"/>
        <family val="2"/>
      </rPr>
      <t>»</t>
    </r>
    <r>
      <rPr>
        <sz val="10"/>
        <color rgb="FF003399"/>
        <rFont val="Arial"/>
        <family val="2"/>
      </rPr>
      <t xml:space="preserve"> / RRF = taux d’équipement : </t>
    </r>
    <r>
      <rPr>
        <sz val="10"/>
        <rFont val="Arial"/>
        <family val="2"/>
      </rPr>
      <t>effort d’équipement de la collectivité au regard de ses ressources. À relativiser sur une année donnée car les programmes d’équipement se jouent souvent sur plusieurs années.Voir le ratio 4 pour la définition des dépenses.</t>
    </r>
  </si>
  <si>
    <r>
      <t xml:space="preserve">• </t>
    </r>
    <r>
      <rPr>
        <u/>
        <sz val="10"/>
        <color rgb="FF003399"/>
        <rFont val="Arial"/>
        <family val="2"/>
      </rPr>
      <t>Ratio 11</t>
    </r>
    <r>
      <rPr>
        <sz val="10"/>
        <color rgb="FF003399"/>
        <rFont val="Arial"/>
        <family val="2"/>
      </rPr>
      <t xml:space="preserve"> = dette / RRF = taux d’endettement :</t>
    </r>
    <r>
      <rPr>
        <sz val="10"/>
        <rFont val="Arial"/>
        <family val="2"/>
      </rPr>
      <t xml:space="preserve"> mesure la charge de la dette d’une collectivité relativement à ses ressources.</t>
    </r>
  </si>
  <si>
    <r>
      <rPr>
        <b/>
        <sz val="10"/>
        <rFont val="Arial"/>
        <family val="2"/>
      </rPr>
      <t>La notion de ruralité et d'urbanité</t>
    </r>
    <r>
      <rPr>
        <sz val="10"/>
        <rFont val="Arial"/>
        <family val="2"/>
      </rPr>
      <t xml:space="preserve"> repose sur la grille de densité de l'Insee. Sont considérées comme communes urbaines les communes appartenant à la classe 1 " commune densément peuplée" et à la classe 2 "communes de catégorie intermédiaire". Sont considérées comme communes rurales les communes appartenant à la classe 3 "commune peu dense" et 4 "commune très peu dense".</t>
    </r>
  </si>
  <si>
    <r>
      <rPr>
        <b/>
        <sz val="10"/>
        <rFont val="Arial"/>
        <family val="2"/>
      </rPr>
      <t>Population totale et population « DGF »</t>
    </r>
    <r>
      <rPr>
        <sz val="10"/>
        <rFont val="Arial"/>
        <family val="2"/>
      </rPr>
      <t xml:space="preserve"> : Dans le recensement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</si>
  <si>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t xml:space="preserve">Les communes touristiques : </t>
    </r>
    <r>
      <rPr>
        <sz val="10"/>
        <rFont val="Arial"/>
        <family val="2"/>
      </rPr>
      <t>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 Ministère de l'Intérieur, DGCL). La dotation touristique se fondait sur la capacité d'accueil et d'hébergement de la commune. Les communes touristiques concernent uniquement la métropole.</t>
    </r>
  </si>
  <si>
    <r>
      <t xml:space="preserve">Communes touristiques du littoral maritime : </t>
    </r>
    <r>
      <rPr>
        <sz val="10"/>
        <rFont val="Arial"/>
        <family val="2"/>
      </rPr>
      <t>ce sont les communes touristiques appartenant également à la liste des communes du littoral maritime. Cette liste comprend les communes de bord de mer et les communes d'estuaires, en aval de la limite transversale de la mer (source : Institut Français de l'Environnement).</t>
    </r>
  </si>
  <si>
    <r>
      <t xml:space="preserve">Communes touristiques de montagne : </t>
    </r>
    <r>
      <rPr>
        <sz val="10"/>
        <rFont val="Arial"/>
        <family val="2"/>
      </rPr>
      <t>Les communes de montagne sont repérées à l'aide du classement en zone défavorisée réalisé par le Ministère de l'Agriculture. Les communes retenues sont celles qui sont entièrement classées "montagne" ou "haute montagne" et en métropole (source : Ministère de l'Agriculture, de la pêche, de la ruralité et de l'aménagement du territoire).</t>
    </r>
  </si>
  <si>
    <r>
      <t xml:space="preserve">Communes touristiques "supports de station de sports d'hiver" : </t>
    </r>
    <r>
      <rPr>
        <sz val="10"/>
        <rFont val="Arial"/>
        <family val="2"/>
      </rPr>
      <t>ce sont les communes touristiques également classées comme "supports de stations de sports d'hiver". Ces dernières sont définies à partir de la capacité d'hébergement et de la présence de remontées mécaniques. Les  critères de sélection des communes touristiques conduisent à exclure du champ d'étude les communes dont l'activité liée au tourisme d'hiver est mineure (faible capacité d'hébergement et nombre réduit de remontées mécaniques) (source : Service d'Etudes d'Aménagement Touristique de la Montagne).</t>
    </r>
  </si>
  <si>
    <r>
      <rPr>
        <b/>
        <sz val="10"/>
        <rFont val="Arial"/>
        <family val="2"/>
      </rPr>
      <t>Les communes classées en zone de montagne :</t>
    </r>
    <r>
      <rPr>
        <sz val="10"/>
        <rFont val="Arial"/>
        <family val="2"/>
      </rPr>
      <t xml:space="preserve"> 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r>
  </si>
  <si>
    <r>
      <rPr>
        <b/>
        <sz val="10"/>
        <rFont val="Arial"/>
        <family val="2"/>
      </rPr>
      <t>Population totale et population « DGF » :</t>
    </r>
    <r>
      <rPr>
        <sz val="10"/>
        <rFont val="Arial"/>
        <family val="2"/>
      </rPr>
      <t xml:space="preserve"> Dans le recensement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</si>
  <si>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rPr>
        <b/>
        <sz val="10"/>
        <rFont val="Arial"/>
        <family val="2"/>
      </rPr>
      <t xml:space="preserve">Les communes touristiques : </t>
    </r>
    <r>
      <rPr>
        <sz val="10"/>
        <rFont val="Arial"/>
        <family val="2"/>
      </rPr>
      <t>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Ministère de l'Intérieur, DGCL). La dotation touristique se fondait sur la capacité d'accueil et d'hébergement de la commune. Les communes touristiques concernent uniuement la France métropolitaine.</t>
    </r>
  </si>
  <si>
    <r>
      <rPr>
        <b/>
        <sz val="10"/>
        <rFont val="Arial"/>
        <family val="2"/>
      </rPr>
      <t>Population totale et population « DGF »</t>
    </r>
    <r>
      <rPr>
        <sz val="10"/>
        <rFont val="Arial"/>
        <family val="2"/>
      </rPr>
      <t xml:space="preserve"> : Dans le recensement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Dans cette étude, à des fins de comparaisons, les autres agrégats financiers sont aussi rapportés au nombre « d'habitants DGF ».
</t>
    </r>
  </si>
  <si>
    <r>
      <rPr>
        <b/>
        <sz val="10"/>
        <rFont val="Arial"/>
        <family val="2"/>
      </rPr>
      <t xml:space="preserve">Les communes touristiques: </t>
    </r>
    <r>
      <rPr>
        <sz val="10"/>
        <rFont val="Arial"/>
        <family val="2"/>
      </rPr>
      <t>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Ministère de l'Intérieur, DGCL). La dotation touristique se fondait sur la capacité d'accueil et d'hébergement de la commune. Les communes touristiques concernent uniquement la France métropolitaine.</t>
    </r>
  </si>
  <si>
    <r>
      <rPr>
        <b/>
        <sz val="10"/>
        <rFont val="Arial"/>
        <family val="2"/>
      </rPr>
      <t xml:space="preserve">Les communes classées en zone de montagne: </t>
    </r>
    <r>
      <rPr>
        <sz val="10"/>
        <rFont val="Arial"/>
        <family val="2"/>
      </rPr>
      <t xml:space="preserve">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r>
  </si>
  <si>
    <r>
      <rPr>
        <b/>
        <sz val="10"/>
        <rFont val="Arial"/>
        <family val="2"/>
      </rPr>
      <t>Population totale et population « DGF » :</t>
    </r>
    <r>
      <rPr>
        <sz val="10"/>
        <rFont val="Arial"/>
        <family val="2"/>
      </rPr>
      <t xml:space="preserve"> 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</si>
  <si>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rPr>
        <b/>
        <sz val="10"/>
        <rFont val="Arial"/>
        <family val="2"/>
      </rPr>
      <t xml:space="preserve">Population totale et population « DGF » : </t>
    </r>
    <r>
      <rPr>
        <sz val="10"/>
        <rFont val="Arial"/>
        <family val="2"/>
      </rPr>
      <t xml:space="preserve">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</si>
  <si>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rPr>
        <b/>
        <sz val="10"/>
        <rFont val="Arial"/>
        <family val="2"/>
      </rPr>
      <t xml:space="preserve">Population totale et population « DGF » : </t>
    </r>
    <r>
      <rPr>
        <sz val="10"/>
        <rFont val="Arial"/>
        <family val="2"/>
      </rPr>
      <t xml:space="preserve">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</si>
  <si>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rPr>
        <b/>
        <sz val="10"/>
        <rFont val="Arial"/>
        <family val="2"/>
      </rPr>
      <t>Les communes classées en zone de montagne:</t>
    </r>
    <r>
      <rPr>
        <sz val="10"/>
        <rFont val="Arial"/>
        <family val="2"/>
      </rPr>
      <t xml:space="preserve"> 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r>
  </si>
  <si>
    <r>
      <rPr>
        <b/>
        <sz val="10"/>
        <rFont val="Arial"/>
        <family val="2"/>
      </rPr>
      <t>Population totale et population « DGF »</t>
    </r>
    <r>
      <rPr>
        <sz val="10"/>
        <rFont val="Arial"/>
        <family val="2"/>
      </rPr>
      <t xml:space="preserve"> : 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</si>
  <si>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rPr>
        <b/>
        <sz val="10"/>
        <rFont val="Arial"/>
        <family val="2"/>
      </rPr>
      <t>Les communes touristiques:</t>
    </r>
    <r>
      <rPr>
        <sz val="10"/>
        <rFont val="Arial"/>
        <family val="2"/>
      </rPr>
      <t xml:space="preserve"> 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Ministère de l'Intérieur, DGCL). La dotation touristique se fondait sur la capacité d'accueil et d'hébergement de la commune. Les communes touristiques concernent uniquement la France métropolitaine.</t>
    </r>
  </si>
  <si>
    <r>
      <rPr>
        <b/>
        <sz val="10"/>
        <rFont val="Arial"/>
        <family val="2"/>
      </rPr>
      <t>Population totale et population « DGF » :</t>
    </r>
    <r>
      <rPr>
        <sz val="10"/>
        <rFont val="Arial"/>
        <family val="2"/>
      </rPr>
      <t xml:space="preserve"> 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</si>
  <si>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t>L'annuité de la dette est calculée hors gestion active de la dette.</t>
  </si>
  <si>
    <t>https://www.collectivites-locales.gouv.fr/etudes-et-statistiques-locales</t>
  </si>
  <si>
    <r>
      <rPr>
        <b/>
        <sz val="10"/>
        <rFont val="Arial"/>
        <family val="2"/>
      </rPr>
      <t>Les communes touristiques</t>
    </r>
    <r>
      <rPr>
        <sz val="10"/>
        <rFont val="Arial"/>
        <family val="2"/>
      </rPr>
      <t>: 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Ministère de l'Intérieur, DGCL). La dotation touristique se fondait sur la capacité d'accueil et d'hébergement de la commune. Les communes touristiques concernent uniquement la France métropolitaine.</t>
    </r>
  </si>
  <si>
    <r>
      <rPr>
        <b/>
        <sz val="10"/>
        <rFont val="Arial"/>
        <family val="2"/>
      </rPr>
      <t xml:space="preserve">Population totale et population « DGF » </t>
    </r>
    <r>
      <rPr>
        <sz val="10"/>
        <rFont val="Arial"/>
        <family val="2"/>
      </rPr>
      <t xml:space="preserve">: 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</si>
  <si>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t xml:space="preserve">                   Département des études et des statistiques locales</t>
  </si>
  <si>
    <t>Dépenses d'équipement : débit des comptes  20, 21, 23 excepté 204 et excepté 2324 en M57 moins le crédit des comptes 236, 237, 238</t>
  </si>
  <si>
    <t>Dépenses d'équipement : débit des comptes  20, 21, 23 excepté 204 et excepté 2324 en M57  moins le crédit des comptes 236, 237, 238</t>
  </si>
  <si>
    <r>
      <t xml:space="preserve">Dépenses d'équipement : </t>
    </r>
    <r>
      <rPr>
        <sz val="10"/>
        <rFont val="Arial"/>
        <family val="2"/>
      </rPr>
      <t>en M14 et M57,</t>
    </r>
    <r>
      <rPr>
        <b/>
        <sz val="10"/>
        <color indexed="12"/>
        <rFont val="Arial"/>
        <family val="2"/>
      </rPr>
      <t xml:space="preserve"> </t>
    </r>
    <r>
      <rPr>
        <sz val="10"/>
        <rFont val="Arial"/>
        <family val="2"/>
      </rPr>
      <t>débit des comptes  20, 21, 23 excepté 204 et excepté 2324 en M57 moins le crédit des comptes 236, 237, 238.</t>
    </r>
  </si>
  <si>
    <r>
      <rPr>
        <sz val="10"/>
        <color rgb="FF0000FF"/>
        <rFont val="Arial"/>
        <family val="2"/>
      </rPr>
      <t xml:space="preserve">• </t>
    </r>
    <r>
      <rPr>
        <u/>
        <sz val="10"/>
        <color rgb="FF0000FF"/>
        <rFont val="Arial"/>
        <family val="2"/>
      </rPr>
      <t>Ratio 4</t>
    </r>
    <r>
      <rPr>
        <sz val="10"/>
        <color rgb="FF0000FF"/>
        <rFont val="Arial"/>
        <family val="2"/>
      </rPr>
      <t xml:space="preserve"> = dépenses d’équipement "brutes" / population :</t>
    </r>
    <r>
      <rPr>
        <sz val="10"/>
        <rFont val="Arial"/>
        <family val="2"/>
      </rPr>
      <t xml:space="preserve"> dépenses des comptes 20 (immobilisations incorporelles) sauf 204 (subventions d’équipement versées), 21 (immobilisations corporelles), 23 (immobilisations en cours diminué des crédits des comptes 236, 237 et 238 et excepté le compte 2324 en M57), 454 (travaux effectués d’office pour le compte de tiers), 456 (opérations d’investissement sur établissement d’enseignement) et 458 (opérations d’investissement sous mandat). Les travaux en régie (crédit du compte 72, en opérations budgétaires) sont ajoutés au calcul. </t>
    </r>
  </si>
  <si>
    <r>
      <rPr>
        <sz val="10"/>
        <color rgb="FF0000FF"/>
        <rFont val="Arial"/>
        <family val="2"/>
      </rPr>
      <t>• </t>
    </r>
    <r>
      <rPr>
        <u/>
        <sz val="10"/>
        <color rgb="FF0000FF"/>
        <rFont val="Arial"/>
        <family val="2"/>
      </rPr>
      <t>Ratio 2</t>
    </r>
    <r>
      <rPr>
        <sz val="10"/>
        <color rgb="FF0000FF"/>
        <rFont val="Arial"/>
        <family val="2"/>
      </rPr>
      <t xml:space="preserve"> = produit des impositions directes / population </t>
    </r>
    <r>
      <rPr>
        <sz val="10"/>
        <rFont val="Arial"/>
        <family val="2"/>
      </rPr>
      <t xml:space="preserve"> (recettes hors fiscalité reversée).</t>
    </r>
  </si>
  <si>
    <t>.</t>
  </si>
  <si>
    <t>Lecture : les communes de moins de 100 habitants appartenant à une CU ou métropole regroupent 1048 habitants.</t>
  </si>
  <si>
    <t>Lecture : il y a seulement trois communes touristiques du littoral maritime de moins de 100 habitants. Elle correspond à 1,8 % de l'ensemble des communes touristiques de moins de 100 habitants.</t>
  </si>
  <si>
    <t>Lecture: il y a 2243 habitants « DGF » dans les communes touristiques "supports de station de sport d'hiver" de moins de 100 habitants. Elles regroupent 11,8 % de la population « DGF » des communes touristiques de moins de 100 habitants.</t>
  </si>
  <si>
    <t>Centres urbains intermédiaires</t>
  </si>
  <si>
    <t>Petites villes</t>
  </si>
  <si>
    <t>Ceintures urbaines</t>
  </si>
  <si>
    <t>Bourgs ruraux</t>
  </si>
  <si>
    <t>Rural à habitat dispersé</t>
  </si>
  <si>
    <t>Rural à habitat très dispersé</t>
  </si>
  <si>
    <t>Grands centres urbains</t>
  </si>
  <si>
    <t>Type de communes rurales et urbaines :</t>
  </si>
  <si>
    <t xml:space="preserve"> Type de communes rurales et urbaines  :</t>
  </si>
  <si>
    <r>
      <rPr>
        <b/>
        <sz val="10"/>
        <color rgb="FF0000FF"/>
        <rFont val="Arial"/>
        <family val="2"/>
      </rPr>
      <t>Communes rurales et urbaines :</t>
    </r>
    <r>
      <rPr>
        <sz val="10"/>
        <rFont val="Arial"/>
        <family val="2"/>
      </rPr>
      <t xml:space="preserve"> la grille communale de densité permet de classer les communes en fonction du nombre d’habitants et de la répartition de ces habitants sur leur territoire. Plus la population est concentrée et nombreuse, plus la commune est considérée comme dense. L’appartenance à un niveau de la grille n’est pas simplement liée à la densité moyenne de population calculée sur l’ensemble de la commune (incluant les surfaces non habitées comme les forêts, la montagne et les champs), elle prend en compte la présence au sein de la commune de zones concentrant un grand nombre d’habitants sur une faible surface. Plus précisément, la définition retenue par l’Union européenne s’appuie sur le découpage du territoire en carreaux de 1 kilomètre de côté et sur l’agrégation de carreaux de densité équivalente, définissant des « taches » ou « clusters ». Chaque commune est ensuite affectée dans une catégorie en fonction de la part de la population communale comprise dans les différents types de cluster. Les données de population sont issues des fichiers démographiques sur les logements et les individus (Fideli 2018). Dans son premier niveau, à 3 catégories, la grille communale permet ainsi de distinguer trois types de communes : les communes densément peuplées, les communes de densité intermédiaire, les communes rurales. Les communes densément peuplées et les communes de densité intermédiaire constituent l'espace urbain et sont appelées « communes urbaines ». Une grille détaillée, à 7 niveaux, a été définie suite à des travaux récents au niveau international. Il s’agit d’une subdivision de la grille à 3 catégories ; en particulier, les définitions de l’urbain et du rural sont inchangées. Les communes denses, ou densément peuplées, restent aussi identiques. Elles correspondent aux communes des « cities » européennes, dénommées « grands centres urbains » dans la grille à 7 niveaux. Au sein des communes de densité intermédiaire, la grille à 7 niveaux permet de différencier : les « centres urbains intermédiaires », les « ceintures urbaines », les « petites villes ». Au sein des communes rurales, la grille distingue : les « bourgs ruraux », le « rural à habitat dispersé », le « rural à habitat très dispersé ».</t>
    </r>
  </si>
  <si>
    <r>
      <t xml:space="preserve">T 2.3 - Évolution à champ constant </t>
    </r>
    <r>
      <rPr>
        <b/>
        <vertAlign val="superscript"/>
        <sz val="14"/>
        <color indexed="12"/>
        <rFont val="Arial"/>
        <family val="2"/>
      </rPr>
      <t>(a)</t>
    </r>
    <r>
      <rPr>
        <b/>
        <sz val="14"/>
        <color indexed="12"/>
        <rFont val="Arial"/>
        <family val="2"/>
      </rPr>
      <t xml:space="preserve"> par strate de population des communes </t>
    </r>
  </si>
  <si>
    <r>
      <t xml:space="preserve">• </t>
    </r>
    <r>
      <rPr>
        <u/>
        <sz val="10"/>
        <color rgb="FF003399"/>
        <rFont val="Arial"/>
        <family val="2"/>
      </rPr>
      <t>Ratio 4</t>
    </r>
    <r>
      <rPr>
        <sz val="10"/>
        <color rgb="FF003399"/>
        <rFont val="Arial"/>
        <family val="2"/>
      </rPr>
      <t xml:space="preserve"> = dépenses d’équipement </t>
    </r>
    <r>
      <rPr>
        <sz val="10"/>
        <color rgb="FF003399"/>
        <rFont val="Calibri"/>
        <family val="2"/>
      </rPr>
      <t>«brutes»</t>
    </r>
    <r>
      <rPr>
        <sz val="10"/>
        <color rgb="FF003399"/>
        <rFont val="Arial"/>
        <family val="2"/>
      </rPr>
      <t>/ population :</t>
    </r>
    <r>
      <rPr>
        <sz val="10"/>
        <rFont val="Arial"/>
        <family val="2"/>
      </rPr>
      <t xml:space="preserve"> dépenses des comptes 20 (immobilisations incorporelles) sauf 204 (subventions d’équipement versées), 21 (immobilisations corporelles), 23 (immobilisations en cours sauf 2324 en M57, diminué des crédits des comptes 236, 237 et 238),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correspondant aux opérations d’investissement sur établissements publics locaux d’enseignement (compte 455 ou 456 selon les nomenclatures).</t>
    </r>
  </si>
  <si>
    <t xml:space="preserve">           - communes du littoral maritime</t>
  </si>
  <si>
    <t>,</t>
  </si>
  <si>
    <t>Services généraux</t>
  </si>
  <si>
    <t>Opérations non ventilables</t>
  </si>
  <si>
    <t>Conseils, assemblée locale</t>
  </si>
  <si>
    <t>Coopération décentralisée et actions internationales</t>
  </si>
  <si>
    <t>Services communs (sécurité)</t>
  </si>
  <si>
    <t>Police, sécurité, justice</t>
  </si>
  <si>
    <t>Incendie et secours</t>
  </si>
  <si>
    <t>Autres interventions de protection civile</t>
  </si>
  <si>
    <t>Services communs (enseignement)</t>
  </si>
  <si>
    <t>Enseignement supérieur, professionnel et continu</t>
  </si>
  <si>
    <t>Hébergement et restauration scolaires</t>
  </si>
  <si>
    <t>Culture, vie sociale, sport et jeunesse</t>
  </si>
  <si>
    <t>Services communs et vie sociale</t>
  </si>
  <si>
    <t>dont : expression et action culturelles</t>
  </si>
  <si>
    <t>: conservation et diffusion du patrimoine</t>
  </si>
  <si>
    <t>Santé, action sociale</t>
  </si>
  <si>
    <t>Services communs (y compris APA et RSA)</t>
  </si>
  <si>
    <t>Action sociale (hors APA et RSA)</t>
  </si>
  <si>
    <t>dont : services communs action sociale</t>
  </si>
  <si>
    <t>: famille et enfance</t>
  </si>
  <si>
    <t>: personnes âgées</t>
  </si>
  <si>
    <t>: personnes handicapées</t>
  </si>
  <si>
    <t>: autres interventions sociales</t>
  </si>
  <si>
    <t>Aménagement des territoires et habitat</t>
  </si>
  <si>
    <t>Services communs et sécurité</t>
  </si>
  <si>
    <t>Aménagement des territoires</t>
  </si>
  <si>
    <t>dont : espaces verts urbains</t>
  </si>
  <si>
    <t>: éclairage public</t>
  </si>
  <si>
    <t>: autres aménagements urbains et ruraux</t>
  </si>
  <si>
    <t>Habitat</t>
  </si>
  <si>
    <t>Environnement</t>
  </si>
  <si>
    <t>Services communs et actions transversales</t>
  </si>
  <si>
    <t>Collecte et traitement des déchets</t>
  </si>
  <si>
    <t>Propreté urbaine</t>
  </si>
  <si>
    <t>Actions en matière de gestion des eaux</t>
  </si>
  <si>
    <t>Autres actions environnementales</t>
  </si>
  <si>
    <t>Transports, routes et voiries</t>
  </si>
  <si>
    <t>Services communs (transports)</t>
  </si>
  <si>
    <t>Transports publics (hors scolaire)</t>
  </si>
  <si>
    <t>Routes et voiries</t>
  </si>
  <si>
    <t>Infrastructures</t>
  </si>
  <si>
    <t>Action économique</t>
  </si>
  <si>
    <t>Services communs (y compris R &amp; D)</t>
  </si>
  <si>
    <t>Agriculture, pêche et agro-alimentaire</t>
  </si>
  <si>
    <t>Industrie, commerce et artisanat</t>
  </si>
  <si>
    <t>Développement touristique</t>
  </si>
  <si>
    <t>Plan de relance (crise sanitaire)</t>
  </si>
  <si>
    <t>T 6.1.a – Montants des dépenses de fonctionnement (hors charges financières)</t>
  </si>
  <si>
    <t>T 6.1.b – Répartition des dépenses de fonctionnement (hors charges financières) par fonction</t>
  </si>
  <si>
    <t>T 6.1.c – Dépenses de fonctionnement (hors charges financières) par habitant</t>
  </si>
  <si>
    <t>Dépenses d'investissement hors remboursements</t>
  </si>
  <si>
    <t>T 6.2.a – Montants des dépenses d'investissement (hors remboursements)</t>
  </si>
  <si>
    <t>T 6.2.b – Répartition des dépenses d'investissement (hors remboursements) par fonction</t>
  </si>
  <si>
    <t>T 6.2.c – Dépenses d'investissement (hors remboursements) par habitant</t>
  </si>
  <si>
    <t xml:space="preserve">Dépenses réelles totales hors remboursement : Somme des dépenses réelles de fonctionnement hors charges financières et des dépenses réelles d'investissement hors remboursement </t>
  </si>
  <si>
    <t>Auvergne-Rhône-Alpes</t>
  </si>
  <si>
    <t>Bourgogne-Franche-Comté</t>
  </si>
  <si>
    <t>Centre-Val de Loire</t>
  </si>
  <si>
    <t>Hauts-de-France</t>
  </si>
  <si>
    <t>Nouvelle-Aquitaine</t>
  </si>
  <si>
    <t>(d) Écarts en nombre d'années.</t>
  </si>
  <si>
    <t>(e) Diminuées des travaux en régie.</t>
  </si>
  <si>
    <t>(f) C'est-à-dire y compris les travaux en régie, les travaux effectués d'office pour le compte de tiers, les opérations di'nvestissement sur établissements d'enseignement et les opérations sous mandat.</t>
  </si>
  <si>
    <r>
      <t xml:space="preserve">Épargne nette = (3)-(8) </t>
    </r>
    <r>
      <rPr>
        <b/>
        <vertAlign val="superscript"/>
        <sz val="11"/>
        <rFont val="Arial"/>
        <family val="2"/>
      </rPr>
      <t>(b)</t>
    </r>
  </si>
  <si>
    <r>
      <t xml:space="preserve">Taux d'épargne brute </t>
    </r>
    <r>
      <rPr>
        <vertAlign val="superscript"/>
        <sz val="11"/>
        <rFont val="Arial"/>
        <family val="2"/>
      </rPr>
      <t>(c)</t>
    </r>
    <r>
      <rPr>
        <sz val="11"/>
        <rFont val="Arial"/>
        <family val="2"/>
      </rPr>
      <t xml:space="preserve"> = (3) / (2) </t>
    </r>
    <r>
      <rPr>
        <vertAlign val="superscript"/>
        <sz val="11"/>
        <rFont val="Arial"/>
        <family val="2"/>
      </rPr>
      <t xml:space="preserve"> </t>
    </r>
  </si>
  <si>
    <r>
      <t xml:space="preserve">Taux d'épargne nette </t>
    </r>
    <r>
      <rPr>
        <vertAlign val="superscript"/>
        <sz val="11"/>
        <rFont val="Arial"/>
        <family val="2"/>
      </rPr>
      <t>(c)</t>
    </r>
    <r>
      <rPr>
        <sz val="11"/>
        <rFont val="Arial"/>
        <family val="2"/>
      </rPr>
      <t xml:space="preserve"> = [(3)-(8)] / (2)  </t>
    </r>
  </si>
  <si>
    <r>
      <t xml:space="preserve">Taux d'endettement </t>
    </r>
    <r>
      <rPr>
        <vertAlign val="superscript"/>
        <sz val="11"/>
        <rFont val="Arial"/>
        <family val="2"/>
      </rPr>
      <t>(c)</t>
    </r>
    <r>
      <rPr>
        <sz val="11"/>
        <rFont val="Arial"/>
        <family val="2"/>
      </rPr>
      <t xml:space="preserve"> = (12) / (2) </t>
    </r>
  </si>
  <si>
    <r>
      <t xml:space="preserve">Délai de désendettement </t>
    </r>
    <r>
      <rPr>
        <vertAlign val="superscript"/>
        <sz val="11"/>
        <rFont val="Arial"/>
        <family val="2"/>
      </rPr>
      <t>(d)</t>
    </r>
    <r>
      <rPr>
        <sz val="11"/>
        <rFont val="Arial"/>
        <family val="2"/>
      </rPr>
      <t xml:space="preserve"> = (12) / (3)</t>
    </r>
  </si>
  <si>
    <r>
      <rPr>
        <b/>
        <sz val="11"/>
        <rFont val="Arial"/>
        <family val="2"/>
      </rPr>
      <t>R1</t>
    </r>
    <r>
      <rPr>
        <sz val="11"/>
        <rFont val="Arial"/>
        <family val="2"/>
      </rPr>
      <t xml:space="preserve"> : Dépenses réelles de fonctionnement (DRF)</t>
    </r>
    <r>
      <rPr>
        <vertAlign val="superscript"/>
        <sz val="11"/>
        <rFont val="Arial"/>
        <family val="2"/>
      </rPr>
      <t xml:space="preserve"> (e)</t>
    </r>
    <r>
      <rPr>
        <sz val="11"/>
        <rFont val="Arial"/>
        <family val="2"/>
      </rPr>
      <t xml:space="preserve"> / habitant</t>
    </r>
  </si>
  <si>
    <r>
      <rPr>
        <b/>
        <sz val="11"/>
        <rFont val="Arial"/>
        <family val="2"/>
      </rPr>
      <t>R4</t>
    </r>
    <r>
      <rPr>
        <sz val="11"/>
        <rFont val="Arial"/>
        <family val="2"/>
      </rPr>
      <t xml:space="preserve"> : Dépenses d'équipement brutes</t>
    </r>
    <r>
      <rPr>
        <vertAlign val="superscript"/>
        <sz val="11"/>
        <rFont val="Arial"/>
        <family val="2"/>
      </rPr>
      <t xml:space="preserve"> (f)</t>
    </r>
    <r>
      <rPr>
        <sz val="11"/>
        <rFont val="Arial"/>
        <family val="2"/>
      </rPr>
      <t xml:space="preserve"> / habitant</t>
    </r>
  </si>
  <si>
    <r>
      <rPr>
        <b/>
        <sz val="11"/>
        <rFont val="Arial"/>
        <family val="2"/>
      </rPr>
      <t xml:space="preserve">R7 </t>
    </r>
    <r>
      <rPr>
        <sz val="11"/>
        <rFont val="Arial"/>
        <family val="2"/>
      </rPr>
      <t xml:space="preserve">: Dépenses de personnel / dépenses réelles de fonctionnement </t>
    </r>
    <r>
      <rPr>
        <vertAlign val="superscript"/>
        <sz val="11"/>
        <rFont val="Arial"/>
        <family val="2"/>
      </rPr>
      <t>(c)</t>
    </r>
  </si>
  <si>
    <r>
      <rPr>
        <b/>
        <sz val="11"/>
        <rFont val="Arial"/>
        <family val="2"/>
      </rPr>
      <t>R9</t>
    </r>
    <r>
      <rPr>
        <sz val="11"/>
        <rFont val="Arial"/>
        <family val="2"/>
      </rPr>
      <t xml:space="preserve"> : Marge d'autofinancement courant (MAC)=(DRF+Remboursement de dette) / RRF </t>
    </r>
    <r>
      <rPr>
        <vertAlign val="superscript"/>
        <sz val="11"/>
        <rFont val="Arial"/>
        <family val="2"/>
      </rPr>
      <t>(c)</t>
    </r>
  </si>
  <si>
    <r>
      <rPr>
        <b/>
        <sz val="11"/>
        <rFont val="Arial"/>
        <family val="2"/>
      </rPr>
      <t>R10</t>
    </r>
    <r>
      <rPr>
        <sz val="11"/>
        <rFont val="Arial"/>
        <family val="2"/>
      </rPr>
      <t xml:space="preserve"> : Dépenses d'équipement brutes</t>
    </r>
    <r>
      <rPr>
        <vertAlign val="superscript"/>
        <sz val="11"/>
        <rFont val="Arial"/>
        <family val="2"/>
      </rPr>
      <t xml:space="preserve"> (f)</t>
    </r>
    <r>
      <rPr>
        <sz val="11"/>
        <rFont val="Arial"/>
        <family val="2"/>
      </rPr>
      <t xml:space="preserve"> / RRF (Taux d'équipement) </t>
    </r>
    <r>
      <rPr>
        <vertAlign val="superscript"/>
        <sz val="11"/>
        <rFont val="Arial"/>
        <family val="2"/>
      </rPr>
      <t>(c)</t>
    </r>
  </si>
  <si>
    <r>
      <t>habitants</t>
    </r>
    <r>
      <rPr>
        <vertAlign val="superscript"/>
        <sz val="10"/>
        <rFont val="Arial"/>
        <family val="2"/>
      </rPr>
      <t xml:space="preserve"> </t>
    </r>
    <r>
      <rPr>
        <sz val="10"/>
        <rFont val="Arial"/>
        <family val="2"/>
      </rPr>
      <t>(*)</t>
    </r>
  </si>
  <si>
    <t xml:space="preserve">DÉPENSES DE FONCTIONNEMENT (1) </t>
  </si>
  <si>
    <t xml:space="preserve">RECETTES DE FONCTIONNEMENT (2) </t>
  </si>
  <si>
    <r>
      <t>Dette /</t>
    </r>
    <r>
      <rPr>
        <sz val="11"/>
        <color theme="1"/>
        <rFont val="Calibri"/>
        <family val="2"/>
      </rPr>
      <t>É</t>
    </r>
    <r>
      <rPr>
        <sz val="11"/>
        <color theme="1"/>
        <rFont val="Arial"/>
        <family val="2"/>
      </rPr>
      <t xml:space="preserve">pargne brute (Délai de désendettement en années) </t>
    </r>
    <r>
      <rPr>
        <vertAlign val="superscript"/>
        <sz val="11"/>
        <color theme="1"/>
        <rFont val="Arial"/>
        <family val="2"/>
      </rPr>
      <t>(e)</t>
    </r>
  </si>
  <si>
    <r>
      <t xml:space="preserve">Dette / </t>
    </r>
    <r>
      <rPr>
        <sz val="11"/>
        <color theme="1"/>
        <rFont val="Calibri"/>
        <family val="2"/>
      </rPr>
      <t>É</t>
    </r>
    <r>
      <rPr>
        <sz val="11"/>
        <color theme="1"/>
        <rFont val="Arial"/>
        <family val="2"/>
      </rPr>
      <t xml:space="preserve">pargne brute (Délai de désendettement en années) </t>
    </r>
    <r>
      <rPr>
        <vertAlign val="superscript"/>
        <sz val="11"/>
        <color theme="1"/>
        <rFont val="Arial"/>
        <family val="2"/>
      </rPr>
      <t>(e)</t>
    </r>
  </si>
  <si>
    <r>
      <t xml:space="preserve">Dette / </t>
    </r>
    <r>
      <rPr>
        <sz val="11"/>
        <color theme="1"/>
        <rFont val="Calibri"/>
        <family val="2"/>
      </rPr>
      <t>É</t>
    </r>
    <r>
      <rPr>
        <sz val="11"/>
        <color theme="1"/>
        <rFont val="Arial"/>
        <family val="2"/>
      </rPr>
      <t>pargne brute (Délai de désendettement, en années)</t>
    </r>
  </si>
  <si>
    <r>
      <rPr>
        <sz val="11"/>
        <color theme="1"/>
        <rFont val="Calibri"/>
        <family val="2"/>
      </rPr>
      <t>É</t>
    </r>
    <r>
      <rPr>
        <sz val="11"/>
        <color theme="1"/>
        <rFont val="Arial"/>
        <family val="2"/>
      </rPr>
      <t>pargne brute / RRF (Taux d'épargne brute)</t>
    </r>
  </si>
  <si>
    <r>
      <t>Dette /</t>
    </r>
    <r>
      <rPr>
        <sz val="11"/>
        <color theme="1"/>
        <rFont val="Calibri"/>
        <family val="2"/>
      </rPr>
      <t>É</t>
    </r>
    <r>
      <rPr>
        <sz val="11"/>
        <color theme="1"/>
        <rFont val="Arial"/>
        <family val="2"/>
      </rPr>
      <t>pargne brute (Délai de désendettement, en années)</t>
    </r>
  </si>
  <si>
    <r>
      <rPr>
        <sz val="11"/>
        <color theme="1"/>
        <rFont val="Calibri"/>
        <family val="2"/>
      </rPr>
      <t>É</t>
    </r>
    <r>
      <rPr>
        <sz val="11"/>
        <color theme="1"/>
        <rFont val="Arial"/>
        <family val="2"/>
      </rPr>
      <t xml:space="preserve">pargne brute / RRF (Taux d'épargne brute) </t>
    </r>
    <r>
      <rPr>
        <vertAlign val="superscript"/>
        <sz val="11"/>
        <color theme="1"/>
        <rFont val="Arial"/>
        <family val="2"/>
      </rPr>
      <t>(c)</t>
    </r>
  </si>
  <si>
    <t>Dette / Épargne brute (Délai de désendettement, en années)</t>
  </si>
  <si>
    <r>
      <t xml:space="preserve">Épargne brute / RRF (Taux d'épargne brute) </t>
    </r>
    <r>
      <rPr>
        <vertAlign val="superscript"/>
        <sz val="11"/>
        <color theme="1"/>
        <rFont val="Arial"/>
        <family val="2"/>
      </rPr>
      <t>(c)</t>
    </r>
  </si>
  <si>
    <r>
      <t xml:space="preserve">Dette /Épargne brute (Délai de désendettement, en années) </t>
    </r>
    <r>
      <rPr>
        <vertAlign val="superscript"/>
        <sz val="11"/>
        <color theme="1"/>
        <rFont val="Arial"/>
        <family val="2"/>
      </rPr>
      <t>(e)</t>
    </r>
  </si>
  <si>
    <t>Épargne brute / RRF (Taux d'épargne brute)</t>
  </si>
  <si>
    <r>
      <t xml:space="preserve">Dette / Épargne brute (Délai de désendettement, en années) </t>
    </r>
    <r>
      <rPr>
        <vertAlign val="superscript"/>
        <sz val="11"/>
        <color theme="1"/>
        <rFont val="Arial"/>
        <family val="2"/>
      </rPr>
      <t>(e)</t>
    </r>
  </si>
  <si>
    <t>Dette /Épargne brute (Délai de désendettement, en années)</t>
  </si>
  <si>
    <r>
      <t xml:space="preserve">Dette /Épargne brute (Délai de désendettement en années) </t>
    </r>
    <r>
      <rPr>
        <vertAlign val="superscript"/>
        <sz val="11"/>
        <color theme="1"/>
        <rFont val="Arial"/>
        <family val="2"/>
      </rPr>
      <t>(e)</t>
    </r>
  </si>
  <si>
    <r>
      <t xml:space="preserve">Dette / Épargne brute (Délai de désendettement en années) </t>
    </r>
    <r>
      <rPr>
        <vertAlign val="superscript"/>
        <sz val="11"/>
        <color theme="1"/>
        <rFont val="Arial"/>
        <family val="2"/>
      </rPr>
      <t>(e)</t>
    </r>
  </si>
  <si>
    <t>Remarque : la ventilation fonctionnelle de cette année diffère de celle des années précédentes car une nouvelle codification permettant d'unifier les différentes nomenclatures existantes à été élaborée et c'est cette nouvelle codification qui est retenue dorénavant.</t>
  </si>
  <si>
    <t>Dépenses de fonctionnement (hors charges financières)</t>
  </si>
  <si>
    <t>Dépenses totales (hors charges financières et hors remboursements)</t>
  </si>
  <si>
    <t>Dépenses totales (hors charges financières et horsremboursements)</t>
  </si>
  <si>
    <t>Dépenses de fonctionnement : débit net du compte 6 hormis les comptes 675, 676 et 68 et hormis les comptes 65541 (M14) et 65561 (M57) pour les communes de la MGP (Métropole du Grand Paris). Charges financières : débit net du compte 66.</t>
  </si>
  <si>
    <t>TOTAL (hors charges financières et hors remboursements)</t>
  </si>
  <si>
    <t>TOTAL (hors charges financières)</t>
  </si>
  <si>
    <r>
      <t xml:space="preserve">Outre-Mer </t>
    </r>
    <r>
      <rPr>
        <b/>
        <vertAlign val="superscript"/>
        <sz val="11"/>
        <rFont val="Arial"/>
        <family val="2"/>
      </rPr>
      <t>(a)</t>
    </r>
    <r>
      <rPr>
        <b/>
        <sz val="11"/>
        <rFont val="Arial"/>
        <family val="2"/>
      </rPr>
      <t xml:space="preserve"> :</t>
    </r>
  </si>
  <si>
    <t>en M57 cédit net des comptes 7311, 732, 7333, 7334, 73911, 7392, 73933, 73934 et hormis les comptes 73223, 73225, 7323,739225</t>
  </si>
  <si>
    <t>Impôts locaux : en M14, crédit net des comptes, 731, 732, 7391, 7392 et 65541 pour les communes de la MGP (moindres recettes) et hormis les comptes 73224 et 7323</t>
  </si>
  <si>
    <t>TOTAL (hors remboursements)</t>
  </si>
  <si>
    <t>Guadeloupe</t>
  </si>
  <si>
    <t>Martinique</t>
  </si>
  <si>
    <t>Guyane</t>
  </si>
  <si>
    <t>Réunion</t>
  </si>
  <si>
    <t>Mayotte</t>
  </si>
  <si>
    <r>
      <t>Directrice de la publication :</t>
    </r>
    <r>
      <rPr>
        <b/>
        <sz val="10"/>
        <rFont val="Arial"/>
        <family val="2"/>
      </rPr>
      <t xml:space="preserve"> Cécile Raquin</t>
    </r>
  </si>
  <si>
    <t>communes en 2022</t>
  </si>
  <si>
    <r>
      <t>Les tableaux</t>
    </r>
    <r>
      <rPr>
        <b/>
        <sz val="8"/>
        <rFont val="Arial"/>
        <family val="2"/>
      </rPr>
      <t xml:space="preserve"> « Les finances des communes en 2022 »</t>
    </r>
  </si>
  <si>
    <t>Les finances des communes en 2022</t>
  </si>
  <si>
    <t>Répartition des communes par strate de population en 2022</t>
  </si>
  <si>
    <t>Comptes des communes par strate de population en 2022</t>
  </si>
  <si>
    <t>Données financières des communes par strate de population selon leurs caractéristiques en 2022</t>
  </si>
  <si>
    <t>Ratios financiers 2022 : Dépenses et recettes totales du budget communal par région et strate de population</t>
  </si>
  <si>
    <t>Ratios financiers 2022 : Dépenses de fonctionnement par région et strate de population</t>
  </si>
  <si>
    <t>Ratios financiers 2022 : Recettes de fonctionnement et capacité d'épargne par région et strate de population</t>
  </si>
  <si>
    <t>Ratios financiers 2022 : Dépenses d'investissement par région et strate de population</t>
  </si>
  <si>
    <t>Ratios financiers 2022 : Recettes d'investissement par région et strate de population</t>
  </si>
  <si>
    <t>Ratios financiers 2022 : Charge de la dette et marge de manœuvre par région et strate de population</t>
  </si>
  <si>
    <t>Présentation par fonction des dépenses de fonctionnement (hors charges financières) en 2022</t>
  </si>
  <si>
    <t>Présentation par fonction des dépenses d'investissement (hors remboursements) en 2022</t>
  </si>
  <si>
    <t>Présentation par fonction des dépenses totales (hors remboursements) en 2022</t>
  </si>
  <si>
    <t>Evolution 2022/2021 des comptes des communes par strate de population</t>
  </si>
  <si>
    <t>Population totale au 1er janvier 2022 (millésimée 2019).</t>
  </si>
  <si>
    <t>Source : DGFIP, comptes de gestion, budgets principaux; INSEE, Recensement de la population (population totale en 2022 - année de référence 2019) ; calculs DGCL.</t>
  </si>
  <si>
    <r>
      <t xml:space="preserve">T 1.1 - Répartition du nombre de communes </t>
    </r>
    <r>
      <rPr>
        <b/>
        <vertAlign val="superscript"/>
        <sz val="14"/>
        <color indexed="12"/>
        <rFont val="Arial"/>
        <family val="2"/>
      </rPr>
      <t>(a)</t>
    </r>
    <r>
      <rPr>
        <b/>
        <sz val="14"/>
        <color indexed="12"/>
        <rFont val="Arial"/>
        <family val="2"/>
      </rPr>
      <t xml:space="preserve"> par strate de population communale en 2022</t>
    </r>
  </si>
  <si>
    <t>La population prise en compte pour déterminer les tranches de taille des communes en 2022 est la population totale tirée du recensement de population en vigueur au 1er janvier 2022 (population millésimée 2019).</t>
  </si>
  <si>
    <t>Lecture : en France métropolitaine, il y a 11 279 communes dans la strate des 500 à 2000 habitants, qui regroupent 11,134 millions d'habitants pour une taille moyenne de 987 habitants.</t>
  </si>
  <si>
    <t>T 1.2.b - Répartition de la population des communes par région et strate communale en 2022</t>
  </si>
  <si>
    <t>T 1.2.c - Taille moyenne des communes par région et strate communale en 2022</t>
  </si>
  <si>
    <t>Source : DGFIP, comptes de gestion, budgets principaux ; INSEE, Recensement de la population (population totale en 2022 - année de référence 2019) ; calculs DGCL.</t>
  </si>
  <si>
    <t>Source : INSEE, Recensement de la population (population totale en 2022 - année de référence 2019) ; calculs DGCL.</t>
  </si>
  <si>
    <t>Source : DGFIP, comptes de gestion ; INSEE, Recensement de la population (population totale en 2022 - année de référence 2019) ; calculs DGCL.</t>
  </si>
  <si>
    <r>
      <t xml:space="preserve">T 1.2.a - Répartition du nombre de communes </t>
    </r>
    <r>
      <rPr>
        <b/>
        <vertAlign val="superscript"/>
        <sz val="14"/>
        <color indexed="12"/>
        <rFont val="Arial"/>
        <family val="2"/>
      </rPr>
      <t>(a)</t>
    </r>
    <r>
      <rPr>
        <b/>
        <sz val="14"/>
        <color indexed="12"/>
        <rFont val="Arial"/>
        <family val="2"/>
      </rPr>
      <t xml:space="preserve"> par région et strate communale en 2022</t>
    </r>
  </si>
  <si>
    <t>Lecture: il y a 254 budgets principaux de communes de moins de 100 habitants en région Auvergne- Rhône-Alpes</t>
  </si>
  <si>
    <t>Lecture : les communes de moins de 100 habitants de la région Auvergne-Rhône-Alpes regroupent 15000 habitants (exactement : 15 475 habitants).</t>
  </si>
  <si>
    <t>Lecture : la taille moyenne d'une commune de moins de 100 habitants en région Auvergne-Rhône-Alpes est de 61 habitants.</t>
  </si>
  <si>
    <t>T 1.3.b - Répartition de la population des communes appartenant à un groupement à fiscalité propre selon le type de groupement en 2022</t>
  </si>
  <si>
    <r>
      <t>T 1.3.a - Répartition des communes</t>
    </r>
    <r>
      <rPr>
        <b/>
        <vertAlign val="superscript"/>
        <sz val="14"/>
        <color indexed="12"/>
        <rFont val="Arial"/>
        <family val="2"/>
      </rPr>
      <t xml:space="preserve"> (a)</t>
    </r>
    <r>
      <rPr>
        <b/>
        <sz val="14"/>
        <color indexed="12"/>
        <rFont val="Arial"/>
        <family val="2"/>
      </rPr>
      <t xml:space="preserve"> appartenant à un groupement à fiscalité propre selon le type de groupement </t>
    </r>
    <r>
      <rPr>
        <b/>
        <vertAlign val="superscript"/>
        <sz val="14"/>
        <color indexed="12"/>
        <rFont val="Arial"/>
        <family val="2"/>
      </rPr>
      <t>(b)</t>
    </r>
    <r>
      <rPr>
        <b/>
        <sz val="14"/>
        <color indexed="12"/>
        <rFont val="Arial"/>
        <family val="2"/>
      </rPr>
      <t xml:space="preserve"> en 2022</t>
    </r>
  </si>
  <si>
    <t>T 1.4.a - Répartition des communes selon leur caractère touristique et de montagne en 2022</t>
  </si>
  <si>
    <t>T 1.4.b - Répartition de la  «population DGF» des communes selon leur caractère touristique et de montagne en 2022</t>
  </si>
  <si>
    <t>Source : DGFIP, comptes de gestion ; INSEE, Recensement de la population  (population totale en 2022 - année de référence 2019) ; calculs DGCL. ; calculs DGCL.</t>
  </si>
  <si>
    <t>(a) Les strates de communes sont calculées à partir de la population totale de l'Insee  (population totale en 2022 - année de référence 2019).</t>
  </si>
  <si>
    <t>Source : INSEE, Recensement de la population (population DGF en 2022 - année de référence 2019) ; calculs DGCL.</t>
  </si>
  <si>
    <t xml:space="preserve">(b) Il y a 1255 groupements à fiscalité propre au 01/01/2022 (y. c. la métropole de Lyon). </t>
  </si>
  <si>
    <t>T 1.5.a - Répartition des communes selon leur caractère urbain ou rural en 2022</t>
  </si>
  <si>
    <t>T 1.5.b - Répartition de la population totale des communes selon leur caractère urbain ou rural en 2022</t>
  </si>
  <si>
    <t>Source : DGFIP, comptes de gestion, budgets principaux. INSEE, Recensement de la population (population totale en 2022 - année de référence 2019) ; calculs DGCL. Grille de densité de l'Insee au 1er janvier 2022 définissant le rural.</t>
  </si>
  <si>
    <t>Source : DGFIP, comptes de gestion. INSEE, Recensement de la population (population totale en 2022 - année de référence 2019) ; calculs DGCL. Grille de densité de l'Insee au 1er janvier 2022 définissant le rural.</t>
  </si>
  <si>
    <r>
      <rPr>
        <b/>
        <sz val="10"/>
        <rFont val="Arial"/>
        <family val="2"/>
      </rPr>
      <t>Communes rurales et urbaines</t>
    </r>
    <r>
      <rPr>
        <sz val="10"/>
        <rFont val="Arial"/>
        <family val="2"/>
      </rPr>
      <t xml:space="preserve"> : la grille communale de densité permet de classer les communes en fonction du nombre d’habitants et de la répartition de ces habitants sur leur territoire. Plus la population est concentrée et nombreuse, plus la commune est considérée comme dense. L’appartenance à un niveau de la grille n’est pas simplement liée à la densité moyenne de population calculée sur l’ensemble de la commune (incluant les surfaces non habitées comme les forêts, la montagne et les champs), elle prend en compte la présence au sein de la commune de zones concentrant un grand nombre d’habitants sur une faible surface. Plus précisément, la définition retenue par l’Union européenne s’appuie sur le découpage du territoire en carreaux de 1 kilomètre de côté et sur l’agrégation de carreaux de densité équivalente, définissant des « taches » ou « clusters ». Chaque commune est ensuite affectée dans une catégorie en fonction de la part de la population communale comprise dans les différents types de cluster. Les données de population sont issues des fichiers démographiques sur les logements et les individus (Fideli 2019). Dans son premier niveau, à 3 catégories, la grille communale permet ainsi de distinguer trois types de communes : les communes densément peuplées, les communes de densité intermédiaire, les communes rurales. Les communes densément peuplées et les communes de densité intermédiaire constituent l'espace urbain et sont appelées « communes urbaines ». Une grille détaillée, à 7 niveaux, a été définie suite à des travaux récents au niveau international. Il s’agit d’une subdivision de la grille à 3 catégories ; en particulier, les définitions de l’urbain et du rural sont inchangées. Les communes denses, ou densément peuplées, restent aussi identiques. Elles correspondent aux communes des « cities » européennes, dénommées « grands centres urbains » dans la grille à 7 niveaux. Au sein des communes de densité intermédiaire, la grille à 7 niveaux permet de différencier : les « centres urbains intermédiaires », les « ceintures urbaines », les « petites villes ». Au sein des communes rurales, la grille distingue : les « bourgs ruraux », le « rural à habitat dispersé », le « rural à habitat très dispersé ».</t>
    </r>
  </si>
  <si>
    <t>Lecture : il y a 3251 communes rurales de moins de 100 habitants qui constituent 100,0 % des communes de cette strate.</t>
  </si>
  <si>
    <t>Lecture : il y a 210 903 habitants dans les communes rurales de moins de 100 habitants. Ces habitants représentent 100,0 % de la population des communes de moins de 100 habitants.</t>
  </si>
  <si>
    <t xml:space="preserve">T 2.1.a - Comptes des communes par strate de population en 2022 </t>
  </si>
  <si>
    <t>Exercice 2022</t>
  </si>
  <si>
    <t xml:space="preserve">T 2.1.b - Structure des dépenses et recettes des communes par strate de population en 2022 </t>
  </si>
  <si>
    <t xml:space="preserve">Source : DGFiP-Comptes de gestion ; budgets principaux - opérations réelles. Calculs DGCL. Montants calculés hors gestion active de la dette. INSEE, Recensement de la population (population totale en 2022 - année de référence 2019) </t>
  </si>
  <si>
    <t>Lecture : Les dépenses de fonctionnement des communes de moins de 100 habitants se montent à 212 M€.</t>
  </si>
  <si>
    <t>Lecture : Les achats et charges externes des communes de moins de 100 habitants représentent 39,0 % de leurs dépenses de fonctionnement.</t>
  </si>
  <si>
    <t>Source : DGFiP-Comptes de gestion ; budgets principaux - opérations réelles. Calculs DGCL. Montants calculés hors gestion active de la dette. INSEE, Recensement de la population (population totale en 2022 - année de référence 2019).</t>
  </si>
  <si>
    <r>
      <t xml:space="preserve">T 2.2 - Dépenses et recettes par habitant </t>
    </r>
    <r>
      <rPr>
        <b/>
        <vertAlign val="superscript"/>
        <sz val="14"/>
        <color indexed="12"/>
        <rFont val="Arial"/>
        <family val="2"/>
      </rPr>
      <t>(a)</t>
    </r>
    <r>
      <rPr>
        <b/>
        <sz val="14"/>
        <color indexed="12"/>
        <rFont val="Arial"/>
        <family val="2"/>
      </rPr>
      <t xml:space="preserve"> des communes en 2022 </t>
    </r>
  </si>
  <si>
    <t>Evolutions 2022 / 2021 en %</t>
  </si>
  <si>
    <t>(a) C'est-à-dire en ne conservant que les communes présentes sur les deux années, en 2021 et 2022 (et donc hors communes nouvelles de 2022). Les strates sont celles des communes en 2022.</t>
  </si>
  <si>
    <t>(b) La forte augmentation de l'épargne nette de la strate des communes de 100 000 habitants et plus est due à la ville de Paris qui avait une épargne nette fortement négative en 2021.</t>
  </si>
  <si>
    <t>(c) Écarts en point de pourcentage entre 2022 et 2021.</t>
  </si>
  <si>
    <t>(a) Les strates sont calculées avec la population totale recensée par l'Insee en 2022 - année de référence 2019.</t>
  </si>
  <si>
    <t>(b) Les habitants «DGF» sont comptés selon la population «DGF» en 2022 - année de référence 2019.</t>
  </si>
  <si>
    <t>(c) Les habitants «DGF» sont comptés selon la population «DGF» en 2022 - année de référence 2019</t>
  </si>
  <si>
    <r>
      <t xml:space="preserve">T 3 - Données financières des communes par strate </t>
    </r>
    <r>
      <rPr>
        <b/>
        <vertAlign val="superscript"/>
        <sz val="14"/>
        <color indexed="12"/>
        <rFont val="Arial"/>
        <family val="2"/>
      </rPr>
      <t>(a)</t>
    </r>
    <r>
      <rPr>
        <b/>
        <sz val="14"/>
        <color indexed="12"/>
        <rFont val="Arial"/>
        <family val="2"/>
      </rPr>
      <t xml:space="preserve"> de population selon leurs caractéristiques en 2022</t>
    </r>
  </si>
  <si>
    <r>
      <t>T 3.f - Dette au 31/12/2022 par «habitant DGF»</t>
    </r>
    <r>
      <rPr>
        <b/>
        <vertAlign val="superscript"/>
        <sz val="10"/>
        <color indexed="12"/>
        <rFont val="Arial"/>
        <family val="2"/>
      </rPr>
      <t xml:space="preserve"> (b)</t>
    </r>
    <r>
      <rPr>
        <b/>
        <sz val="10"/>
        <color indexed="12"/>
        <rFont val="Arial"/>
        <family val="2"/>
      </rPr>
      <t xml:space="preserve"> selon les caractéristiques des communes</t>
    </r>
  </si>
  <si>
    <t>Source : DGFiP-Comptes de gestion ; budgets principaux - opérations réelles. Calculs DGCL. Strates de population calculées avec la population totale recensée par l'Insee en 2022 (année de référence 2019).</t>
  </si>
  <si>
    <t xml:space="preserve">          - communes touristiques et hors montagne</t>
  </si>
  <si>
    <t xml:space="preserve">           - communes du littoral maritime </t>
  </si>
  <si>
    <t xml:space="preserve">          - communes touristiques et hors montagne </t>
  </si>
  <si>
    <r>
      <t xml:space="preserve">communes non touristiques </t>
    </r>
    <r>
      <rPr>
        <b/>
        <vertAlign val="superscript"/>
        <sz val="10"/>
        <rFont val="Arial"/>
        <family val="2"/>
      </rPr>
      <t>(e)</t>
    </r>
  </si>
  <si>
    <r>
      <t xml:space="preserve">montagne et tourisme </t>
    </r>
    <r>
      <rPr>
        <b/>
        <vertAlign val="superscript"/>
        <sz val="10"/>
        <rFont val="Arial"/>
        <family val="2"/>
      </rPr>
      <t>(e)</t>
    </r>
  </si>
  <si>
    <t>(e) En France métropolitaine.</t>
  </si>
  <si>
    <r>
      <t xml:space="preserve">T 4.1.a - Dépenses et recettes par «habitant DGF» </t>
    </r>
    <r>
      <rPr>
        <b/>
        <vertAlign val="superscript"/>
        <sz val="14"/>
        <color indexed="12"/>
        <rFont val="Arial"/>
        <family val="2"/>
      </rPr>
      <t>(a)</t>
    </r>
    <r>
      <rPr>
        <b/>
        <sz val="14"/>
        <color indexed="12"/>
        <rFont val="Arial"/>
        <family val="2"/>
      </rPr>
      <t xml:space="preserve"> des communes touristiques </t>
    </r>
    <r>
      <rPr>
        <b/>
        <vertAlign val="superscript"/>
        <sz val="14"/>
        <color indexed="12"/>
        <rFont val="Arial"/>
        <family val="2"/>
      </rPr>
      <t>(b)</t>
    </r>
    <r>
      <rPr>
        <b/>
        <sz val="14"/>
        <color indexed="12"/>
        <rFont val="Arial"/>
        <family val="2"/>
      </rPr>
      <t xml:space="preserve"> par strate de population </t>
    </r>
    <r>
      <rPr>
        <b/>
        <vertAlign val="superscript"/>
        <sz val="14"/>
        <color indexed="12"/>
        <rFont val="Arial"/>
        <family val="2"/>
      </rPr>
      <t>(c)</t>
    </r>
    <r>
      <rPr>
        <b/>
        <sz val="14"/>
        <color indexed="12"/>
        <rFont val="Arial"/>
        <family val="2"/>
      </rPr>
      <t xml:space="preserve"> en 2022 (France métropolitaine)</t>
    </r>
  </si>
  <si>
    <t>(a) Les habitants «DGF» sont comptés selon la population «DGF» en 2022 - année de référence 2019.</t>
  </si>
  <si>
    <t>(c) Les strates de population sont calculées avec la population totale recensée par l'Insee en 2022 - année de référence 2019.</t>
  </si>
  <si>
    <r>
      <t xml:space="preserve">T 4.1.b - Structures des dépenses et des recettes des communes touristiques </t>
    </r>
    <r>
      <rPr>
        <b/>
        <vertAlign val="superscript"/>
        <sz val="14"/>
        <color indexed="12"/>
        <rFont val="Arial"/>
        <family val="2"/>
      </rPr>
      <t>(a)</t>
    </r>
    <r>
      <rPr>
        <b/>
        <sz val="14"/>
        <color indexed="12"/>
        <rFont val="Arial"/>
        <family val="2"/>
      </rPr>
      <t xml:space="preserve"> par strate de population </t>
    </r>
    <r>
      <rPr>
        <b/>
        <vertAlign val="superscript"/>
        <sz val="14"/>
        <color indexed="12"/>
        <rFont val="Arial"/>
        <family val="2"/>
      </rPr>
      <t>(b)</t>
    </r>
    <r>
      <rPr>
        <b/>
        <sz val="14"/>
        <color indexed="12"/>
        <rFont val="Arial"/>
        <family val="2"/>
      </rPr>
      <t xml:space="preserve"> en 2022 (France métropolitaine)</t>
    </r>
  </si>
  <si>
    <t>(b) Les strates de population sont calculées avec la population totale recensée par l'Insee en 2022 - année de référence 2019.</t>
  </si>
  <si>
    <t>Source : DGFiP-Comptes de gestion ; budgets principaux - opérations réelles. Calculs DGCL. Montants calculés hors gestion active de la dette. Strates de population calculées selon la population totale en 2022 du recensement de l'Insee (année de référence 2019).</t>
  </si>
  <si>
    <t>(a) à champ constant, c'est-à-dire en ne conservant que les communes présentes sur les deux années en 2021 et 2022 et donc hors communes nouvelles en 2022.</t>
  </si>
  <si>
    <t>(c) Écarts en points de pourcentage entre 2022 et 2021.</t>
  </si>
  <si>
    <t>(e) Écarts en nombre d'années entre 2022 et 2021.</t>
  </si>
  <si>
    <t>Lecture : pour l'ensemble des communes touristiques de moins de 100 habitants, les achats et charges externes représentent 335 € par « habitant DGF».</t>
  </si>
  <si>
    <t>Lecture : pour l'ensemble des communes touristiques de moins de 100 habitants, les achats et charges externes représentent 35,6 % des dépenses de fonctionnement.</t>
  </si>
  <si>
    <r>
      <t xml:space="preserve">T 4.1.c - Évolution 2022 / 2021 à champ constant </t>
    </r>
    <r>
      <rPr>
        <b/>
        <vertAlign val="superscript"/>
        <sz val="14"/>
        <color indexed="12"/>
        <rFont val="Arial"/>
        <family val="2"/>
      </rPr>
      <t>(a)</t>
    </r>
    <r>
      <rPr>
        <b/>
        <sz val="14"/>
        <color indexed="12"/>
        <rFont val="Arial"/>
        <family val="2"/>
      </rPr>
      <t xml:space="preserve"> : communes touristiques </t>
    </r>
    <r>
      <rPr>
        <b/>
        <vertAlign val="superscript"/>
        <sz val="14"/>
        <color indexed="12"/>
        <rFont val="Arial"/>
        <family val="2"/>
      </rPr>
      <t>(b)</t>
    </r>
    <r>
      <rPr>
        <b/>
        <sz val="14"/>
        <color indexed="12"/>
        <rFont val="Arial"/>
        <family val="2"/>
      </rPr>
      <t xml:space="preserve"> (France métropolitaine)</t>
    </r>
  </si>
  <si>
    <t>Lecture : à champ constant, c'est-à-dire en ne conservant que les communes présentes sur les deux années, en 2021 et 2022, l'évolution des achats et charges externes des communes touristiques de moins de 100 habitants entre 2021 et 2022 est de +12,4 %.</t>
  </si>
  <si>
    <t>(a) à champ constant, c'est-à-dire en ne conservant que les communes présentes sur les deux années, en 2021 et 2022 et donc hors communes nouvelles en 2022.</t>
  </si>
  <si>
    <r>
      <t xml:space="preserve">T 4.2.a - Dépenses et recettes par «habitant DGF» </t>
    </r>
    <r>
      <rPr>
        <b/>
        <vertAlign val="superscript"/>
        <sz val="14"/>
        <color indexed="12"/>
        <rFont val="Arial"/>
        <family val="2"/>
      </rPr>
      <t>(a)</t>
    </r>
    <r>
      <rPr>
        <b/>
        <sz val="14"/>
        <color indexed="12"/>
        <rFont val="Arial"/>
        <family val="2"/>
      </rPr>
      <t xml:space="preserve"> des communes touristiques </t>
    </r>
    <r>
      <rPr>
        <b/>
        <vertAlign val="superscript"/>
        <sz val="14"/>
        <color indexed="12"/>
        <rFont val="Arial"/>
        <family val="2"/>
      </rPr>
      <t>(b)</t>
    </r>
    <r>
      <rPr>
        <b/>
        <sz val="14"/>
        <color indexed="12"/>
        <rFont val="Arial"/>
        <family val="2"/>
      </rPr>
      <t xml:space="preserve"> du littoral maritime par strate de population en 2022 (France métropolitaine)</t>
    </r>
  </si>
  <si>
    <r>
      <t xml:space="preserve">T 4.2.b - Structure des dépenses et des recettes des communes touristiques </t>
    </r>
    <r>
      <rPr>
        <b/>
        <vertAlign val="superscript"/>
        <sz val="14"/>
        <color indexed="12"/>
        <rFont val="Arial"/>
        <family val="2"/>
      </rPr>
      <t>(a)</t>
    </r>
    <r>
      <rPr>
        <b/>
        <sz val="14"/>
        <color indexed="12"/>
        <rFont val="Arial"/>
        <family val="2"/>
      </rPr>
      <t xml:space="preserve"> du littoral maritime par strate de population en 2022 (France métropolitaine)</t>
    </r>
  </si>
  <si>
    <t>Lecture: les achats et charges externes des communes touristiques du littoral maritime de moins de 100 habitants représentent 587 € par «habitant DGF». Les forts montants constatés dans cette strate des communes de moins de 100 habitants sont dus à la présence du Mont-Saint-Michel.</t>
  </si>
  <si>
    <t>Lecture : les achats et charges externes représentent 27,5 % des dépenses de fonctionnement des communes  touristiques du littoral maritime de moins de 100 habitants.</t>
  </si>
  <si>
    <t>Lecture : à champ constant, c'est-à-dire en ne conservant que les communes présentes sur les deux années, en 2021 et 2022, l'évolution des achats et charges externes des communes touristiques du littoral maritime de 100 à moins de 200 habitants entre 2021 et 2022 est de +8,7 %.</t>
  </si>
  <si>
    <t>Source : DGFiP-Comptes de gestion ; budgets principaux - opérations réelles. Calculs DGCL. Montants calculés hors gestion active de la dette. Strates de population calculées selon le recensement de la population totale en 2022 (année de référence 2019).</t>
  </si>
  <si>
    <r>
      <t xml:space="preserve">T 4.3.a - Dépenses et des recettes par «habitant DGF» </t>
    </r>
    <r>
      <rPr>
        <b/>
        <vertAlign val="superscript"/>
        <sz val="14"/>
        <color indexed="12"/>
        <rFont val="Arial"/>
        <family val="2"/>
      </rPr>
      <t>(a)</t>
    </r>
    <r>
      <rPr>
        <b/>
        <sz val="14"/>
        <color indexed="12"/>
        <rFont val="Arial"/>
        <family val="2"/>
      </rPr>
      <t xml:space="preserve"> des communes touristiques </t>
    </r>
    <r>
      <rPr>
        <b/>
        <vertAlign val="superscript"/>
        <sz val="14"/>
        <color indexed="12"/>
        <rFont val="Arial"/>
        <family val="2"/>
      </rPr>
      <t>(b)</t>
    </r>
    <r>
      <rPr>
        <b/>
        <sz val="14"/>
        <color indexed="12"/>
        <rFont val="Arial"/>
        <family val="2"/>
      </rPr>
      <t xml:space="preserve"> «supports de stations de sports d'hiver» par strate de population </t>
    </r>
    <r>
      <rPr>
        <b/>
        <vertAlign val="superscript"/>
        <sz val="14"/>
        <color indexed="12"/>
        <rFont val="Arial"/>
        <family val="2"/>
      </rPr>
      <t>(c)</t>
    </r>
    <r>
      <rPr>
        <b/>
        <sz val="14"/>
        <color indexed="12"/>
        <rFont val="Arial"/>
        <family val="2"/>
      </rPr>
      <t xml:space="preserve"> en 2022 (France métropolitaine)</t>
    </r>
  </si>
  <si>
    <r>
      <t xml:space="preserve">T 4.3.b - Structure des dépenses et des recettes des communes touristiques </t>
    </r>
    <r>
      <rPr>
        <b/>
        <vertAlign val="superscript"/>
        <sz val="14"/>
        <color indexed="12"/>
        <rFont val="Arial"/>
        <family val="2"/>
      </rPr>
      <t>(a)</t>
    </r>
    <r>
      <rPr>
        <b/>
        <sz val="14"/>
        <color indexed="12"/>
        <rFont val="Arial"/>
        <family val="2"/>
      </rPr>
      <t xml:space="preserve"> «supports de stations de sports d'hiver» par strate de population en 2022 (France métropolitaine)</t>
    </r>
  </si>
  <si>
    <r>
      <t xml:space="preserve">T.4.3.c - Évolution 2022 / 2021 à champ constant </t>
    </r>
    <r>
      <rPr>
        <b/>
        <vertAlign val="superscript"/>
        <sz val="14"/>
        <color indexed="12"/>
        <rFont val="Arial"/>
        <family val="2"/>
      </rPr>
      <t>(a)</t>
    </r>
    <r>
      <rPr>
        <b/>
        <sz val="14"/>
        <color indexed="12"/>
        <rFont val="Arial"/>
        <family val="2"/>
      </rPr>
      <t xml:space="preserve"> : communes touristiques</t>
    </r>
    <r>
      <rPr>
        <b/>
        <vertAlign val="superscript"/>
        <sz val="14"/>
        <color indexed="12"/>
        <rFont val="Arial"/>
        <family val="2"/>
      </rPr>
      <t xml:space="preserve"> (b)</t>
    </r>
    <r>
      <rPr>
        <b/>
        <sz val="14"/>
        <color indexed="12"/>
        <rFont val="Arial"/>
        <family val="2"/>
      </rPr>
      <t xml:space="preserve"> «supports de stations de sports d'hiver» (France métopolitaine)</t>
    </r>
  </si>
  <si>
    <t>Lecture : les achats et charges externes représentent 393 € par «habitant DGF» pour les communes touristiques «supports de stations de sports d'hiver» de moins de 100 habitants.</t>
  </si>
  <si>
    <t>Lecture : les achats et charges externes représentent 33,9 % des dépenses de fonctionnement des communes touristiques «supports de stations de sports d'hiver» de moins de 100 habitants.</t>
  </si>
  <si>
    <t>Lecture : à champ constant, c'est-à-dire en ne conservant que les communes présentes sur les deux années, en 2021 et 2022, l'évolution des achats et charges externes des communes "supports de stations de sports d'hivers" de moins de 100 habitants entre 2021 et 2022 est de +45,5 %.</t>
  </si>
  <si>
    <t>Source : DGFiP-Comptes de gestion ; budgets principaux - opérations réelles. Calculs DGCL. Montants calculés hors gestion active de la dette. Strates de population calculées selon la population totale du recensement de l'Insee en 2022 (année de référence 2019).</t>
  </si>
  <si>
    <t>(a) à champ constant, c'est-à-dire en ne conservant que les communes présentes sur les deux années, en 2021 et 2022. Donc hors communes nouvelles en 2022.</t>
  </si>
  <si>
    <r>
      <t xml:space="preserve">T 4.4.a - Dépenses et recettes par «habitant DGF» </t>
    </r>
    <r>
      <rPr>
        <b/>
        <vertAlign val="superscript"/>
        <sz val="14"/>
        <color indexed="12"/>
        <rFont val="Arial"/>
        <family val="2"/>
      </rPr>
      <t>(a)</t>
    </r>
    <r>
      <rPr>
        <b/>
        <sz val="14"/>
        <color indexed="12"/>
        <rFont val="Arial"/>
        <family val="2"/>
      </rPr>
      <t xml:space="preserve"> des autres communes touristiques </t>
    </r>
    <r>
      <rPr>
        <b/>
        <vertAlign val="superscript"/>
        <sz val="14"/>
        <color indexed="12"/>
        <rFont val="Arial"/>
        <family val="2"/>
      </rPr>
      <t>(b)</t>
    </r>
    <r>
      <rPr>
        <b/>
        <sz val="14"/>
        <color indexed="12"/>
        <rFont val="Arial"/>
        <family val="2"/>
      </rPr>
      <t xml:space="preserve"> de montagne par strate de population </t>
    </r>
    <r>
      <rPr>
        <b/>
        <vertAlign val="superscript"/>
        <sz val="14"/>
        <color indexed="12"/>
        <rFont val="Arial"/>
        <family val="2"/>
      </rPr>
      <t>(c)</t>
    </r>
    <r>
      <rPr>
        <b/>
        <sz val="14"/>
        <color indexed="12"/>
        <rFont val="Arial"/>
        <family val="2"/>
      </rPr>
      <t xml:space="preserve"> en 2022 (France métropolitaine)</t>
    </r>
  </si>
  <si>
    <r>
      <t xml:space="preserve">T 4.4.b - Structure des dépenses et des recettes des autres communes touristiques </t>
    </r>
    <r>
      <rPr>
        <b/>
        <vertAlign val="superscript"/>
        <sz val="14"/>
        <color indexed="12"/>
        <rFont val="Arial"/>
        <family val="2"/>
      </rPr>
      <t>(a)</t>
    </r>
    <r>
      <rPr>
        <b/>
        <sz val="14"/>
        <color indexed="12"/>
        <rFont val="Arial"/>
        <family val="2"/>
      </rPr>
      <t xml:space="preserve"> de montagne par strate de population </t>
    </r>
    <r>
      <rPr>
        <b/>
        <vertAlign val="superscript"/>
        <sz val="14"/>
        <color indexed="12"/>
        <rFont val="Arial"/>
        <family val="2"/>
      </rPr>
      <t>(b)</t>
    </r>
    <r>
      <rPr>
        <b/>
        <sz val="14"/>
        <color indexed="12"/>
        <rFont val="Arial"/>
        <family val="2"/>
      </rPr>
      <t xml:space="preserve"> en 2022 (France métropolitaine)</t>
    </r>
  </si>
  <si>
    <r>
      <t xml:space="preserve">T.4.4.c - Évolution 2022 / 2021 à champ constant </t>
    </r>
    <r>
      <rPr>
        <b/>
        <vertAlign val="superscript"/>
        <sz val="14"/>
        <color indexed="12"/>
        <rFont val="Arial"/>
        <family val="2"/>
      </rPr>
      <t>(a)</t>
    </r>
    <r>
      <rPr>
        <b/>
        <sz val="14"/>
        <color indexed="12"/>
        <rFont val="Arial"/>
        <family val="2"/>
      </rPr>
      <t xml:space="preserve"> : autres communes touristiques</t>
    </r>
    <r>
      <rPr>
        <b/>
        <vertAlign val="superscript"/>
        <sz val="14"/>
        <color indexed="12"/>
        <rFont val="Arial"/>
        <family val="2"/>
      </rPr>
      <t xml:space="preserve"> (b)</t>
    </r>
    <r>
      <rPr>
        <b/>
        <sz val="14"/>
        <color indexed="12"/>
        <rFont val="Arial"/>
        <family val="2"/>
      </rPr>
      <t xml:space="preserve"> de montagne (France métropolitaine)</t>
    </r>
  </si>
  <si>
    <t>Lecture : à champ constant, c'est-à-dire en ne conservant que les communes présentes sur les deux années, en 2021 et 2022, l'évolution des achats et charges externes des autres communes touristiques de montagne de moins de 100 habitants entre 2021 et 2022 est de +8,4 %.</t>
  </si>
  <si>
    <t>Lecture : les achats et charges externes représentent 36,7 % des dépenses de fonctionnement des autres communes touristiques de montagne de moins de 100 habitants.</t>
  </si>
  <si>
    <t>Lecture : les achats et charges externes représentent 322 € par «habitant DGF» pour les autres communes touristiques de montagne de moins de 100 habitants.</t>
  </si>
  <si>
    <r>
      <t xml:space="preserve">T 4.5.a - Dépenses et recettes par «habitant DGF» </t>
    </r>
    <r>
      <rPr>
        <b/>
        <vertAlign val="superscript"/>
        <sz val="14"/>
        <color indexed="12"/>
        <rFont val="Arial"/>
        <family val="2"/>
      </rPr>
      <t>(a)</t>
    </r>
    <r>
      <rPr>
        <b/>
        <sz val="14"/>
        <color indexed="12"/>
        <rFont val="Arial"/>
        <family val="2"/>
      </rPr>
      <t xml:space="preserve"> des autres communes touristiques </t>
    </r>
    <r>
      <rPr>
        <b/>
        <vertAlign val="superscript"/>
        <sz val="14"/>
        <color indexed="12"/>
        <rFont val="Arial"/>
        <family val="2"/>
      </rPr>
      <t>(b)</t>
    </r>
    <r>
      <rPr>
        <b/>
        <sz val="14"/>
        <color indexed="12"/>
        <rFont val="Arial"/>
        <family val="2"/>
      </rPr>
      <t xml:space="preserve"> par strate de population en 2022 (France métropolitaine)</t>
    </r>
  </si>
  <si>
    <r>
      <t xml:space="preserve">T 4.5.b -Structures des dépenses et des recettes des autres communes touristiques </t>
    </r>
    <r>
      <rPr>
        <b/>
        <vertAlign val="superscript"/>
        <sz val="14"/>
        <color indexed="12"/>
        <rFont val="Arial"/>
        <family val="2"/>
      </rPr>
      <t>(a)</t>
    </r>
    <r>
      <rPr>
        <b/>
        <sz val="14"/>
        <color indexed="12"/>
        <rFont val="Arial"/>
        <family val="2"/>
      </rPr>
      <t xml:space="preserve"> par strate de population en 2022 (France métropolitaine)</t>
    </r>
  </si>
  <si>
    <r>
      <t xml:space="preserve">T 4.5.c - Évolution 2022 / 2021 à champ constant </t>
    </r>
    <r>
      <rPr>
        <b/>
        <vertAlign val="superscript"/>
        <sz val="14"/>
        <color indexed="12"/>
        <rFont val="Arial"/>
        <family val="2"/>
      </rPr>
      <t>(a)</t>
    </r>
    <r>
      <rPr>
        <b/>
        <sz val="14"/>
        <color indexed="12"/>
        <rFont val="Arial"/>
        <family val="2"/>
      </rPr>
      <t xml:space="preserve"> : autres communes touristiques </t>
    </r>
    <r>
      <rPr>
        <b/>
        <vertAlign val="superscript"/>
        <sz val="14"/>
        <color indexed="12"/>
        <rFont val="Arial"/>
        <family val="2"/>
      </rPr>
      <t>(b)</t>
    </r>
    <r>
      <rPr>
        <b/>
        <sz val="14"/>
        <color indexed="12"/>
        <rFont val="Arial"/>
        <family val="2"/>
      </rPr>
      <t xml:space="preserve"> (France métropolitaine)</t>
    </r>
  </si>
  <si>
    <t>Lecture : les achats et charges externes représentent 254 € par « habitant DGF» pour les autres communes touristiques de moins de 100 habitants.</t>
  </si>
  <si>
    <t>Lecture : les achats et charges externes représentent 31,4 % des dépenses de fonctionnement des autres communes touristiques de moins de 100 habitants.</t>
  </si>
  <si>
    <t>Lecture : à champ constant, c'est-à-dire en ne conservant que les communes présentes sur les deux années, en 2021 et 2022, l'évolution des achats et charges externes des autres communes touristiques de moins de 100 habitants entre 2021 et 2022 est de +5,2 %.</t>
  </si>
  <si>
    <r>
      <t xml:space="preserve">T 4.6.a - Dépenses et recettes par «habitant DGF» </t>
    </r>
    <r>
      <rPr>
        <b/>
        <vertAlign val="superscript"/>
        <sz val="14"/>
        <color indexed="12"/>
        <rFont val="Arial"/>
        <family val="2"/>
      </rPr>
      <t>(a)</t>
    </r>
    <r>
      <rPr>
        <b/>
        <sz val="14"/>
        <color indexed="12"/>
        <rFont val="Arial"/>
        <family val="2"/>
      </rPr>
      <t xml:space="preserve"> des communes rurales </t>
    </r>
    <r>
      <rPr>
        <b/>
        <vertAlign val="superscript"/>
        <sz val="14"/>
        <color indexed="12"/>
        <rFont val="Arial"/>
        <family val="2"/>
      </rPr>
      <t>(b)</t>
    </r>
    <r>
      <rPr>
        <b/>
        <sz val="14"/>
        <color indexed="12"/>
        <rFont val="Arial"/>
        <family val="2"/>
      </rPr>
      <t xml:space="preserve"> par strate de population en 2022</t>
    </r>
  </si>
  <si>
    <r>
      <t xml:space="preserve">T 4.6.b - Structure des dépenses et des recettes des communes rurales </t>
    </r>
    <r>
      <rPr>
        <b/>
        <vertAlign val="superscript"/>
        <sz val="14"/>
        <color indexed="12"/>
        <rFont val="Arial"/>
        <family val="2"/>
      </rPr>
      <t>(a)</t>
    </r>
    <r>
      <rPr>
        <b/>
        <sz val="14"/>
        <color indexed="12"/>
        <rFont val="Arial"/>
        <family val="2"/>
      </rPr>
      <t xml:space="preserve"> par strate de population en 2022 </t>
    </r>
  </si>
  <si>
    <r>
      <t xml:space="preserve">T 4.6.c - Évolution 2022 / 2021 à champ constant </t>
    </r>
    <r>
      <rPr>
        <b/>
        <vertAlign val="superscript"/>
        <sz val="14"/>
        <color indexed="12"/>
        <rFont val="Arial"/>
        <family val="2"/>
      </rPr>
      <t>(a)</t>
    </r>
    <r>
      <rPr>
        <b/>
        <sz val="14"/>
        <color indexed="12"/>
        <rFont val="Arial"/>
        <family val="2"/>
      </rPr>
      <t xml:space="preserve"> : communes rurales</t>
    </r>
    <r>
      <rPr>
        <b/>
        <vertAlign val="superscript"/>
        <sz val="14"/>
        <color indexed="12"/>
        <rFont val="Arial"/>
        <family val="2"/>
      </rPr>
      <t xml:space="preserve"> (b)</t>
    </r>
  </si>
  <si>
    <t>Lecture : à champ constant, c'est-à-dire en ne conservant que les communes présentes sur les deux années, en 2021 et 2022, l'évolution des achats et charges externes des communes rurales de moins de 100 habitants entre 2021 et 2022 est de +9,6 %.</t>
  </si>
  <si>
    <t>Lecture : les achats et charges externes représentent 39,0 % des dépenses de fonctionnement des communes rurales de moins de 100 habitants.</t>
  </si>
  <si>
    <t>Lecture : les achats et charges externes représentent 310 € par «habitant DGF» pour les communes rurales de moins de 100 habitants.</t>
  </si>
  <si>
    <r>
      <t xml:space="preserve">T 4.7.a - Dépenses et recettes par «habitant DGF» </t>
    </r>
    <r>
      <rPr>
        <b/>
        <vertAlign val="superscript"/>
        <sz val="14"/>
        <color indexed="12"/>
        <rFont val="Arial"/>
        <family val="2"/>
      </rPr>
      <t>(a)</t>
    </r>
    <r>
      <rPr>
        <b/>
        <sz val="14"/>
        <color indexed="12"/>
        <rFont val="Arial"/>
        <family val="2"/>
      </rPr>
      <t xml:space="preserve"> des communes urbaines</t>
    </r>
    <r>
      <rPr>
        <b/>
        <vertAlign val="superscript"/>
        <sz val="14"/>
        <color indexed="12"/>
        <rFont val="Arial"/>
        <family val="2"/>
      </rPr>
      <t xml:space="preserve"> (b)</t>
    </r>
    <r>
      <rPr>
        <b/>
        <sz val="14"/>
        <color indexed="12"/>
        <rFont val="Arial"/>
        <family val="2"/>
      </rPr>
      <t xml:space="preserve"> par strate de population en 2022 (France entière y compris DOM)</t>
    </r>
  </si>
  <si>
    <r>
      <t>T 4.7.b - Structure des dépenses et des recettes des communes urbaines</t>
    </r>
    <r>
      <rPr>
        <b/>
        <vertAlign val="superscript"/>
        <sz val="14"/>
        <color indexed="12"/>
        <rFont val="Arial"/>
        <family val="2"/>
      </rPr>
      <t xml:space="preserve"> (a)</t>
    </r>
    <r>
      <rPr>
        <b/>
        <sz val="14"/>
        <color indexed="12"/>
        <rFont val="Arial"/>
        <family val="2"/>
      </rPr>
      <t xml:space="preserve"> par strate de population en 2022 (France entière y compris DOM)</t>
    </r>
  </si>
  <si>
    <r>
      <t xml:space="preserve">T 4.7.c - Évolution 2022 / 2021 à champ constant </t>
    </r>
    <r>
      <rPr>
        <b/>
        <vertAlign val="superscript"/>
        <sz val="14"/>
        <color indexed="12"/>
        <rFont val="Arial"/>
        <family val="2"/>
      </rPr>
      <t>(a)</t>
    </r>
    <r>
      <rPr>
        <b/>
        <sz val="14"/>
        <color indexed="12"/>
        <rFont val="Arial"/>
        <family val="2"/>
      </rPr>
      <t xml:space="preserve"> : communes urbaines </t>
    </r>
    <r>
      <rPr>
        <b/>
        <vertAlign val="superscript"/>
        <sz val="14"/>
        <color indexed="12"/>
        <rFont val="Arial"/>
        <family val="2"/>
      </rPr>
      <t>(b)</t>
    </r>
    <r>
      <rPr>
        <b/>
        <sz val="14"/>
        <color indexed="12"/>
        <rFont val="Arial"/>
        <family val="2"/>
      </rPr>
      <t xml:space="preserve"> (France entière y compris DOM)</t>
    </r>
  </si>
  <si>
    <t>Lecture : à champ constant, c'est-à-dire en ne conservant que les communes présentes sur les deux années, en 2021 et 2022, l'évolution des achats et charges externes des communes urbaines de plus de 100 000 habitants entre 2021 et 2022 est de +9,5 %.</t>
  </si>
  <si>
    <t>Lecture : les achats et charges externes repésentent 17,7 % des dépenses de fonctionnement des communes de plus de 100 000 habitants appartenant à une commune urbaine.</t>
  </si>
  <si>
    <t>Lecture : les achats et charges externes représentent 279 € par «habitant DGF» pour les communes de plus de 100 000 habitants appartenant à une commune urbaine.</t>
  </si>
  <si>
    <t>(a) à champ constant, c'est-à-dire en ne conservant que les communes présentes sur les deux années, en 2021 et 2022 et donc hors communes nouvelles en 2022</t>
  </si>
  <si>
    <r>
      <t xml:space="preserve">T 4.8.a - Dépenses et recettes par «habitant DGF» </t>
    </r>
    <r>
      <rPr>
        <b/>
        <vertAlign val="superscript"/>
        <sz val="14"/>
        <color indexed="12"/>
        <rFont val="Arial"/>
        <family val="2"/>
      </rPr>
      <t>(a)</t>
    </r>
    <r>
      <rPr>
        <b/>
        <sz val="14"/>
        <color indexed="12"/>
        <rFont val="Arial"/>
        <family val="2"/>
      </rPr>
      <t xml:space="preserve"> des communes de montagne </t>
    </r>
    <r>
      <rPr>
        <b/>
        <vertAlign val="superscript"/>
        <sz val="14"/>
        <color indexed="12"/>
        <rFont val="Arial"/>
        <family val="2"/>
      </rPr>
      <t>(b)</t>
    </r>
    <r>
      <rPr>
        <b/>
        <sz val="14"/>
        <color indexed="12"/>
        <rFont val="Arial"/>
        <family val="2"/>
      </rPr>
      <t xml:space="preserve"> non touristiques par strate de population en 2022 (France métropolitaine)</t>
    </r>
  </si>
  <si>
    <r>
      <t xml:space="preserve">T 4.8.b - Structure des dépenses et des recettes des communes de montagne </t>
    </r>
    <r>
      <rPr>
        <b/>
        <vertAlign val="superscript"/>
        <sz val="14"/>
        <color indexed="12"/>
        <rFont val="Arial"/>
        <family val="2"/>
      </rPr>
      <t>(a)</t>
    </r>
    <r>
      <rPr>
        <b/>
        <sz val="14"/>
        <color indexed="12"/>
        <rFont val="Arial"/>
        <family val="2"/>
      </rPr>
      <t xml:space="preserve"> non touristiques par strate de population en 2022 (France métropolitaine)</t>
    </r>
  </si>
  <si>
    <r>
      <t>T 4.8.c - Évolution 2022 / 2021 à champ constant</t>
    </r>
    <r>
      <rPr>
        <b/>
        <vertAlign val="superscript"/>
        <sz val="14"/>
        <color indexed="12"/>
        <rFont val="Arial"/>
        <family val="2"/>
      </rPr>
      <t xml:space="preserve"> (a)</t>
    </r>
    <r>
      <rPr>
        <b/>
        <sz val="14"/>
        <color indexed="12"/>
        <rFont val="Arial"/>
        <family val="2"/>
      </rPr>
      <t xml:space="preserve"> : communes de montagne</t>
    </r>
    <r>
      <rPr>
        <b/>
        <vertAlign val="superscript"/>
        <sz val="14"/>
        <color indexed="12"/>
        <rFont val="Arial"/>
        <family val="2"/>
      </rPr>
      <t xml:space="preserve"> (b)</t>
    </r>
    <r>
      <rPr>
        <b/>
        <sz val="14"/>
        <color indexed="12"/>
        <rFont val="Arial"/>
        <family val="2"/>
      </rPr>
      <t xml:space="preserve"> non touristiques (France métropolitaine)</t>
    </r>
  </si>
  <si>
    <t>Lecture : à champ constant, c'est-à-dire en ne conservant que les communes présentes sur les deux années, en 2021 et 2022, l'évolution des achats et charges externes des communes de montagne non touristiques de moins de 100 habitants entre 2021 et 2022 est de +7,7 %.</t>
  </si>
  <si>
    <t>Lecture : les achats et charges externes repésentent 39,6 % des dépenses de fonctionnement des communes de montagne non touristiques de moins de 100 habitants.</t>
  </si>
  <si>
    <t>Lecture : les achats et charges externes représentent 359 € par «habitant DGF» pour les communes de montagne non touristiques de moins de 100 habitants.</t>
  </si>
  <si>
    <r>
      <t xml:space="preserve">T 4.9.a - Dépenses et recettes par «habitant DGF» </t>
    </r>
    <r>
      <rPr>
        <b/>
        <vertAlign val="superscript"/>
        <sz val="14"/>
        <color indexed="12"/>
        <rFont val="Arial"/>
        <family val="2"/>
      </rPr>
      <t>(a)</t>
    </r>
    <r>
      <rPr>
        <b/>
        <sz val="14"/>
        <color indexed="12"/>
        <rFont val="Arial"/>
        <family val="2"/>
      </rPr>
      <t xml:space="preserve"> des communes n'étant pas de montagne </t>
    </r>
    <r>
      <rPr>
        <b/>
        <vertAlign val="superscript"/>
        <sz val="14"/>
        <color indexed="12"/>
        <rFont val="Arial"/>
        <family val="2"/>
      </rPr>
      <t>(b)</t>
    </r>
    <r>
      <rPr>
        <b/>
        <sz val="14"/>
        <color indexed="12"/>
        <rFont val="Arial"/>
        <family val="2"/>
      </rPr>
      <t xml:space="preserve"> par strate de population en 2022 (France métropolitaine)</t>
    </r>
  </si>
  <si>
    <r>
      <t xml:space="preserve">T 4.9.b - Structures des dépenses et des recettes des communes n'étant pas de montagne </t>
    </r>
    <r>
      <rPr>
        <b/>
        <vertAlign val="superscript"/>
        <sz val="14"/>
        <color indexed="12"/>
        <rFont val="Arial"/>
        <family val="2"/>
      </rPr>
      <t>(a)</t>
    </r>
    <r>
      <rPr>
        <b/>
        <sz val="14"/>
        <color indexed="12"/>
        <rFont val="Arial"/>
        <family val="2"/>
      </rPr>
      <t xml:space="preserve"> par strate de population en 2022 (France métropolitaine)</t>
    </r>
  </si>
  <si>
    <r>
      <t xml:space="preserve">T 4.9.c - Évolution 2022 / 2021 à champ constant </t>
    </r>
    <r>
      <rPr>
        <b/>
        <vertAlign val="superscript"/>
        <sz val="14"/>
        <color indexed="12"/>
        <rFont val="Arial"/>
        <family val="2"/>
      </rPr>
      <t>(a)</t>
    </r>
    <r>
      <rPr>
        <b/>
        <sz val="14"/>
        <color indexed="12"/>
        <rFont val="Arial"/>
        <family val="2"/>
      </rPr>
      <t xml:space="preserve"> : communes n'étant pas de montagne </t>
    </r>
    <r>
      <rPr>
        <b/>
        <vertAlign val="superscript"/>
        <sz val="14"/>
        <color indexed="12"/>
        <rFont val="Arial"/>
        <family val="2"/>
      </rPr>
      <t>(b)</t>
    </r>
    <r>
      <rPr>
        <b/>
        <sz val="14"/>
        <color indexed="12"/>
        <rFont val="Arial"/>
        <family val="2"/>
      </rPr>
      <t xml:space="preserve"> (France métropolitaine)</t>
    </r>
  </si>
  <si>
    <t>Lecture : à champ constant, c'est-à-dire en ne conservant que les communes présentes sur les deux années, en 2021 et 2022, l'évolution entre 2021 et 2022 des achats et charges externes des communes de moins de 100 habitants n'étant pas de montagne est de +10,4 %.</t>
  </si>
  <si>
    <t>Lecture : pour l'ensemble des communes de moins de 100 habitants n'étant pas de montagne, les achats et charges externes représentent 39,1 % des dépenses de fonctionnement.</t>
  </si>
  <si>
    <t>Lecture : pour l'ensemble des communes n'étant pas de montagne de moins de 100 habitants, les achats et charges externes représentent 283 € par «habitant DGF».</t>
  </si>
  <si>
    <r>
      <t xml:space="preserve">T 4.10.a - Dépenses et recettes par «habitant DGF» </t>
    </r>
    <r>
      <rPr>
        <b/>
        <vertAlign val="superscript"/>
        <sz val="14"/>
        <color indexed="12"/>
        <rFont val="Arial"/>
        <family val="2"/>
      </rPr>
      <t>(a)</t>
    </r>
    <r>
      <rPr>
        <b/>
        <sz val="14"/>
        <color indexed="12"/>
        <rFont val="Arial"/>
        <family val="2"/>
      </rPr>
      <t xml:space="preserve"> des communes non touristiques </t>
    </r>
    <r>
      <rPr>
        <b/>
        <vertAlign val="superscript"/>
        <sz val="14"/>
        <color indexed="12"/>
        <rFont val="Arial"/>
        <family val="2"/>
      </rPr>
      <t>(b)</t>
    </r>
    <r>
      <rPr>
        <b/>
        <sz val="14"/>
        <color indexed="12"/>
        <rFont val="Arial"/>
        <family val="2"/>
      </rPr>
      <t xml:space="preserve"> par strate de population en 2022 (France métropolitaine)</t>
    </r>
  </si>
  <si>
    <r>
      <t xml:space="preserve">T 4.10.b - Structures des dépenses et des recettes des communes non touristiques </t>
    </r>
    <r>
      <rPr>
        <b/>
        <vertAlign val="superscript"/>
        <sz val="14"/>
        <color indexed="12"/>
        <rFont val="Arial"/>
        <family val="2"/>
      </rPr>
      <t>(a)</t>
    </r>
    <r>
      <rPr>
        <b/>
        <sz val="14"/>
        <color indexed="12"/>
        <rFont val="Arial"/>
        <family val="2"/>
      </rPr>
      <t xml:space="preserve"> par strate de population en 2022 (France métropolitaine)</t>
    </r>
  </si>
  <si>
    <r>
      <t xml:space="preserve">T 4.10.c - Évolution 2022 / 2021 à champ constant </t>
    </r>
    <r>
      <rPr>
        <b/>
        <vertAlign val="superscript"/>
        <sz val="14"/>
        <color indexed="12"/>
        <rFont val="Arial"/>
        <family val="2"/>
      </rPr>
      <t>(a)</t>
    </r>
    <r>
      <rPr>
        <b/>
        <sz val="14"/>
        <color indexed="12"/>
        <rFont val="Arial"/>
        <family val="2"/>
      </rPr>
      <t xml:space="preserve"> : communes non touristiques </t>
    </r>
    <r>
      <rPr>
        <b/>
        <vertAlign val="superscript"/>
        <sz val="14"/>
        <color indexed="12"/>
        <rFont val="Arial"/>
        <family val="2"/>
      </rPr>
      <t>(b)</t>
    </r>
    <r>
      <rPr>
        <b/>
        <sz val="14"/>
        <color indexed="12"/>
        <rFont val="Arial"/>
        <family val="2"/>
      </rPr>
      <t xml:space="preserve"> (France métropolitaine)</t>
    </r>
  </si>
  <si>
    <t>Lecture : à champ constant, c'est-à-dire en ne conservant que les communes présentes sur les deux années, en 2021 et 2022, l'évolution des achats et charges externes des communes non touristiques de moins de 100 habitants entre 2021 et 2022 est de +9,3 %.</t>
  </si>
  <si>
    <t>Lecture : pour l'ensemble des communes non touristiques de moins de 100 habitants, les achats et charges externes représentent 39,4 % des dépenses de fonctionnement.</t>
  </si>
  <si>
    <t>Lecture : pour l'ensemble des communes non touristiques de moins de 100 habitants, les achats et charges externes représentent 308 € par «habitant DGF».</t>
  </si>
  <si>
    <t>T 5.1 - Ratios financiers en 2022 : dépenses et recettes totales du budget communal par région et strate de population</t>
  </si>
  <si>
    <t>Communes selon l'appartenance à un groupement au 01/01/2022 :</t>
  </si>
  <si>
    <t>T 5.3 - Ratios financiers 2022 : recettes de fonctionnement et capacité d'épargne par région</t>
  </si>
  <si>
    <t>T 5.2 - Ratios financiers 2022 : dépenses de fonctionnement par région et strate de population</t>
  </si>
  <si>
    <t>T 5.4 - Ratios financiers 2022 : dépenses d'investissement par région et strate de population</t>
  </si>
  <si>
    <t>T 5.5 - Ratios financiers 2022 : recettes d'investissement (y compris emprunts) par région et strate de population</t>
  </si>
  <si>
    <t>T 5.6 - Ratios financiers 2022 : charge de la dette et marge de manœuvre par région et strate de population</t>
  </si>
  <si>
    <t>T 5.6.a – (R5) : Encours de la dette au 31/12/2022 / population</t>
  </si>
  <si>
    <t>T 5.6.c – (R11) : Encours de la dette au 31/12/2022 / recettes réelles de fonctionnement (Taux d'endettement)</t>
  </si>
  <si>
    <t>T 5.6.d – Encours de la dette au 31/12/2022 / épargne brute (délai de désendettement)</t>
  </si>
  <si>
    <t>T 5.6.f – Intérêts versés / encours de la dette au 31/12/2022</t>
  </si>
  <si>
    <t>T 6.1 - Présentation fonctionnelle des comptes de 2022 des communes de 3500 habitants et plus par strate : dépenses de fonctionnement hors charges financières</t>
  </si>
  <si>
    <t>Source : DGFiP-Comptes de gestion ; budgets principaux - opérations réelles. Calculs DGCL. INSEE, Recensement de la population (population totale en 2022 - année de référence 2019).</t>
  </si>
  <si>
    <t xml:space="preserve">       : conservation et diffusion du patrimoine</t>
  </si>
  <si>
    <t xml:space="preserve">       : famille et enfance</t>
  </si>
  <si>
    <t xml:space="preserve">       : personnes âgées</t>
  </si>
  <si>
    <t xml:space="preserve">       : personnes handicapées</t>
  </si>
  <si>
    <t xml:space="preserve">       : autres interventions sociales</t>
  </si>
  <si>
    <t xml:space="preserve">       : éclairage public</t>
  </si>
  <si>
    <t xml:space="preserve">       : autres aménagements urbains et ruraux</t>
  </si>
  <si>
    <t>T 6.2 - Présentation fonctionnelle des comptes de 2022 des communes de 3500 habitants et plus par strate : dépenses d'investissement hors remboursements</t>
  </si>
  <si>
    <t>T 6.3 - Présentation fonctionnelle des comptes de 2022 des communes de 3500 habitants et plus par strate : dépenses totales</t>
  </si>
  <si>
    <t>Ce document présente les résultats tirés de l'exploitation des comptes de gestion 2022 définitifs fournis par la Direction générale des finances publiques (DGFiP).</t>
  </si>
  <si>
    <t>Mise en ligne : janvier 2024</t>
  </si>
  <si>
    <t>janvier 2024</t>
  </si>
  <si>
    <t>De 10 000 à moins de  20 000 habitants</t>
  </si>
  <si>
    <t>De 20 000 à moins de  50 000 habitants</t>
  </si>
  <si>
    <t>De 50 000 à moins de 100 000 habitants</t>
  </si>
  <si>
    <r>
      <t xml:space="preserve">T 4.2.c - Évolution 2022 / 2021 à champ constant </t>
    </r>
    <r>
      <rPr>
        <b/>
        <vertAlign val="superscript"/>
        <sz val="14"/>
        <color indexed="12"/>
        <rFont val="Arial"/>
        <family val="2"/>
      </rPr>
      <t>(a)</t>
    </r>
    <r>
      <rPr>
        <b/>
        <sz val="14"/>
        <color indexed="12"/>
        <rFont val="Arial"/>
        <family val="2"/>
      </rPr>
      <t xml:space="preserve"> : communes touristiques </t>
    </r>
    <r>
      <rPr>
        <b/>
        <vertAlign val="superscript"/>
        <sz val="14"/>
        <color indexed="12"/>
        <rFont val="Arial"/>
        <family val="2"/>
      </rPr>
      <t>(b)</t>
    </r>
    <r>
      <rPr>
        <b/>
        <sz val="14"/>
        <color indexed="12"/>
        <rFont val="Arial"/>
        <family val="2"/>
      </rPr>
      <t xml:space="preserve"> du littoral maritime (France métropolitaine)</t>
    </r>
  </si>
  <si>
    <r>
      <rPr>
        <b/>
        <sz val="10"/>
        <color rgb="FF0000FF"/>
        <rFont val="Arial"/>
        <family val="2"/>
      </rPr>
      <t>France entière :</t>
    </r>
    <r>
      <rPr>
        <sz val="10"/>
        <rFont val="Arial"/>
        <family val="2"/>
      </rPr>
      <t xml:space="preserve"> ensemble constitué de la France métropolitaine et des départements d'Outre-mer y compris Mayotte. La ville de Paris est comprise dans le champ d'étude.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</si>
</sst>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0.0"/>
    <numFmt numFmtId="166" formatCode="0.0"/>
    <numFmt numFmtId="167" formatCode="0.000000000"/>
    <numFmt numFmtId="168" formatCode="[$-40C]d\ mmmm\ yyyy;@"/>
    <numFmt numFmtId="169" formatCode="#,##0.000000"/>
    <numFmt numFmtId="170" formatCode="\+0.0;\-0.0"/>
    <numFmt numFmtId="171" formatCode="\+0"/>
    <numFmt numFmtId="172" formatCode="0.0&quot; ans&quot;"/>
    <numFmt numFmtId="173" formatCode="0.000000"/>
    <numFmt numFmtId="174" formatCode="#,##0.000"/>
  </numFmts>
  <fonts count="116" x14ac:knownFonts="1">
    <font>
      <sz val="10"/>
      <name val="Arial"/>
    </font>
    <font>
      <sz val="10"/>
      <name val="Arial"/>
      <family val="2"/>
    </font>
    <font>
      <sz val="8"/>
      <name val="Arial"/>
      <family val="2"/>
    </font>
    <font>
      <sz val="10"/>
      <color indexed="12"/>
      <name val="Arial"/>
      <family val="2"/>
    </font>
    <font>
      <b/>
      <sz val="10"/>
      <color indexed="12"/>
      <name val="Arial"/>
      <family val="2"/>
    </font>
    <font>
      <b/>
      <sz val="10"/>
      <name val="Arial"/>
      <family val="2"/>
    </font>
    <font>
      <i/>
      <sz val="10"/>
      <name val="Arial"/>
      <family val="2"/>
    </font>
    <font>
      <i/>
      <sz val="8"/>
      <name val="Arial"/>
      <family val="2"/>
    </font>
    <font>
      <b/>
      <sz val="14"/>
      <color indexed="12"/>
      <name val="Arial"/>
      <family val="2"/>
    </font>
    <font>
      <sz val="10"/>
      <name val="Arial"/>
      <family val="2"/>
    </font>
    <font>
      <sz val="8"/>
      <name val="Arial"/>
      <family val="2"/>
    </font>
    <font>
      <b/>
      <i/>
      <sz val="10"/>
      <name val="Arial"/>
      <family val="2"/>
    </font>
    <font>
      <b/>
      <sz val="8"/>
      <name val="Arial"/>
      <family val="2"/>
    </font>
    <font>
      <u/>
      <sz val="10"/>
      <color indexed="12"/>
      <name val="Arial"/>
      <family val="2"/>
    </font>
    <font>
      <sz val="9"/>
      <name val="Arial"/>
      <family val="2"/>
    </font>
    <font>
      <i/>
      <sz val="9"/>
      <name val="Arial"/>
      <family val="2"/>
    </font>
    <font>
      <sz val="8"/>
      <color indexed="12"/>
      <name val="Arial"/>
      <family val="2"/>
    </font>
    <font>
      <b/>
      <sz val="10"/>
      <name val="MS Sans Serif"/>
      <family val="2"/>
    </font>
    <font>
      <b/>
      <sz val="9"/>
      <name val="Arial"/>
      <family val="2"/>
    </font>
    <font>
      <sz val="10"/>
      <name val="MS Sans Serif"/>
      <family val="2"/>
    </font>
    <font>
      <sz val="10"/>
      <name val="Tahoma"/>
      <family val="2"/>
    </font>
    <font>
      <i/>
      <sz val="10"/>
      <color indexed="12"/>
      <name val="Arial"/>
      <family val="2"/>
    </font>
    <font>
      <b/>
      <sz val="16"/>
      <color indexed="48"/>
      <name val="Arial"/>
      <family val="2"/>
    </font>
    <font>
      <b/>
      <sz val="16"/>
      <color indexed="48"/>
      <name val="Wingdings"/>
      <charset val="2"/>
    </font>
    <font>
      <b/>
      <sz val="10"/>
      <color indexed="48"/>
      <name val="Arial"/>
      <family val="2"/>
    </font>
    <font>
      <b/>
      <sz val="10"/>
      <name val="Arial"/>
      <family val="2"/>
    </font>
    <font>
      <b/>
      <sz val="13"/>
      <name val="Arial"/>
      <family val="2"/>
    </font>
    <font>
      <b/>
      <sz val="13"/>
      <color indexed="12"/>
      <name val="Arial"/>
      <family val="2"/>
    </font>
    <font>
      <b/>
      <sz val="13"/>
      <name val="Arial"/>
      <family val="2"/>
    </font>
    <font>
      <b/>
      <sz val="14"/>
      <color indexed="48"/>
      <name val="Arial"/>
      <family val="2"/>
    </font>
    <font>
      <b/>
      <sz val="8"/>
      <color indexed="48"/>
      <name val="Arial"/>
      <family val="2"/>
    </font>
    <font>
      <b/>
      <sz val="13"/>
      <name val="MS Sans Serif"/>
      <family val="2"/>
    </font>
    <font>
      <sz val="10"/>
      <color indexed="12"/>
      <name val="Arial"/>
      <family val="2"/>
    </font>
    <font>
      <b/>
      <sz val="13"/>
      <color indexed="12"/>
      <name val="Arial"/>
      <family val="2"/>
    </font>
    <font>
      <sz val="10"/>
      <color indexed="12"/>
      <name val="MS Sans Serif"/>
      <family val="2"/>
    </font>
    <font>
      <b/>
      <sz val="13"/>
      <color indexed="12"/>
      <name val="MS Sans Serif"/>
      <family val="2"/>
    </font>
    <font>
      <b/>
      <sz val="16"/>
      <color indexed="48"/>
      <name val="MS Sans Serif"/>
      <family val="2"/>
    </font>
    <font>
      <b/>
      <sz val="16"/>
      <color indexed="12"/>
      <name val="Arial"/>
      <family val="2"/>
    </font>
    <font>
      <b/>
      <sz val="16"/>
      <color indexed="12"/>
      <name val="MS Sans Serif"/>
      <family val="2"/>
    </font>
    <font>
      <sz val="10"/>
      <name val="Times New Roman"/>
      <family val="1"/>
    </font>
    <font>
      <u/>
      <sz val="10"/>
      <color indexed="12"/>
      <name val="MS Sans Serif"/>
      <family val="2"/>
    </font>
    <font>
      <sz val="10"/>
      <color indexed="48"/>
      <name val="Arial"/>
      <family val="2"/>
    </font>
    <font>
      <u/>
      <sz val="10"/>
      <color indexed="12"/>
      <name val="Calibri"/>
      <family val="2"/>
    </font>
    <font>
      <sz val="10"/>
      <color indexed="48"/>
      <name val="Calibri"/>
      <family val="2"/>
    </font>
    <font>
      <b/>
      <sz val="10"/>
      <color indexed="48"/>
      <name val="MS Sans Serif"/>
      <family val="2"/>
    </font>
    <font>
      <b/>
      <sz val="10"/>
      <color rgb="FF0000FF"/>
      <name val="Arial"/>
      <family val="2"/>
    </font>
    <font>
      <sz val="10"/>
      <color rgb="FF0000FF"/>
      <name val="Arial"/>
      <family val="2"/>
    </font>
    <font>
      <vertAlign val="superscript"/>
      <sz val="10"/>
      <name val="Arial"/>
      <family val="2"/>
    </font>
    <font>
      <b/>
      <sz val="10"/>
      <color theme="1"/>
      <name val="Arial"/>
      <family val="2"/>
    </font>
    <font>
      <sz val="10"/>
      <color rgb="FF000000"/>
      <name val="Bookman Old Style"/>
      <family val="1"/>
    </font>
    <font>
      <i/>
      <sz val="10"/>
      <color rgb="FF0000FF"/>
      <name val="Arial"/>
      <family val="2"/>
    </font>
    <font>
      <i/>
      <vertAlign val="superscript"/>
      <sz val="10"/>
      <name val="Arial"/>
      <family val="2"/>
    </font>
    <font>
      <b/>
      <vertAlign val="superscript"/>
      <sz val="10"/>
      <name val="Arial"/>
      <family val="2"/>
    </font>
    <font>
      <b/>
      <vertAlign val="superscript"/>
      <sz val="14"/>
      <color indexed="12"/>
      <name val="Arial"/>
      <family val="2"/>
    </font>
    <font>
      <i/>
      <sz val="10"/>
      <color theme="1"/>
      <name val="Arial"/>
      <family val="2"/>
    </font>
    <font>
      <b/>
      <i/>
      <vertAlign val="superscript"/>
      <sz val="10"/>
      <name val="Arial"/>
      <family val="2"/>
    </font>
    <font>
      <b/>
      <i/>
      <sz val="10"/>
      <color indexed="12"/>
      <name val="Arial"/>
      <family val="2"/>
    </font>
    <font>
      <b/>
      <vertAlign val="superscript"/>
      <sz val="10"/>
      <color indexed="12"/>
      <name val="Arial"/>
      <family val="2"/>
    </font>
    <font>
      <b/>
      <sz val="9"/>
      <color indexed="12"/>
      <name val="Arial"/>
      <family val="2"/>
    </font>
    <font>
      <sz val="9"/>
      <color indexed="12"/>
      <name val="Arial"/>
      <family val="2"/>
    </font>
    <font>
      <sz val="10"/>
      <color rgb="FF000000"/>
      <name val="Arial"/>
      <family val="2"/>
    </font>
    <font>
      <u/>
      <sz val="10"/>
      <color rgb="FF000000"/>
      <name val="Arial"/>
      <family val="2"/>
    </font>
    <font>
      <sz val="10"/>
      <color rgb="FF003399"/>
      <name val="Arial"/>
      <family val="2"/>
    </font>
    <font>
      <sz val="10"/>
      <color rgb="FF0091FF"/>
      <name val="Arial"/>
      <family val="2"/>
    </font>
    <font>
      <b/>
      <u/>
      <sz val="10"/>
      <color rgb="FF0000FF"/>
      <name val="Arial"/>
      <family val="2"/>
    </font>
    <font>
      <u/>
      <sz val="10"/>
      <color rgb="FF0000FF"/>
      <name val="Arial"/>
      <family val="2"/>
    </font>
    <font>
      <sz val="10"/>
      <color theme="1"/>
      <name val="Calibri"/>
      <family val="2"/>
    </font>
    <font>
      <sz val="11"/>
      <name val="Arial"/>
      <family val="2"/>
    </font>
    <font>
      <sz val="16"/>
      <color indexed="12"/>
      <name val="Calibri"/>
      <family val="2"/>
    </font>
    <font>
      <b/>
      <sz val="16"/>
      <name val="Calibri"/>
      <family val="2"/>
    </font>
    <font>
      <sz val="16"/>
      <name val="Arial"/>
      <family val="2"/>
    </font>
    <font>
      <sz val="16"/>
      <name val="Calibri"/>
      <family val="2"/>
    </font>
    <font>
      <sz val="16"/>
      <color indexed="48"/>
      <name val="Arial"/>
      <family val="2"/>
    </font>
    <font>
      <u/>
      <sz val="16"/>
      <color indexed="12"/>
      <name val="Arial"/>
      <family val="2"/>
    </font>
    <font>
      <sz val="16"/>
      <color indexed="48"/>
      <name val="Calibri"/>
      <family val="2"/>
    </font>
    <font>
      <b/>
      <u/>
      <sz val="16"/>
      <name val="Calibri"/>
      <family val="2"/>
    </font>
    <font>
      <b/>
      <sz val="18"/>
      <name val="Calibri"/>
      <family val="2"/>
    </font>
    <font>
      <b/>
      <sz val="18"/>
      <color indexed="12"/>
      <name val="Calibri"/>
      <family val="2"/>
    </font>
    <font>
      <sz val="18"/>
      <name val="Arial"/>
      <family val="2"/>
    </font>
    <font>
      <sz val="18"/>
      <color indexed="48"/>
      <name val="Arial"/>
      <family val="2"/>
    </font>
    <font>
      <i/>
      <sz val="18"/>
      <color indexed="12"/>
      <name val="Calibri"/>
      <family val="2"/>
    </font>
    <font>
      <sz val="18"/>
      <color indexed="12"/>
      <name val="Calibri"/>
      <family val="2"/>
    </font>
    <font>
      <b/>
      <sz val="20"/>
      <color indexed="12"/>
      <name val="Calibri"/>
      <family val="2"/>
    </font>
    <font>
      <b/>
      <sz val="11"/>
      <name val="MS Sans Serif"/>
      <family val="2"/>
    </font>
    <font>
      <b/>
      <sz val="11"/>
      <color indexed="12"/>
      <name val="Arial"/>
      <family val="2"/>
    </font>
    <font>
      <b/>
      <sz val="11"/>
      <name val="Arial"/>
      <family val="2"/>
    </font>
    <font>
      <b/>
      <sz val="11"/>
      <color theme="1"/>
      <name val="Arial"/>
      <family val="2"/>
    </font>
    <font>
      <sz val="11"/>
      <color theme="1"/>
      <name val="Arial"/>
      <family val="2"/>
    </font>
    <font>
      <b/>
      <sz val="11"/>
      <color rgb="FF0000FF"/>
      <name val="Arial"/>
      <family val="2"/>
    </font>
    <font>
      <sz val="11"/>
      <color rgb="FF0000FF"/>
      <name val="Arial"/>
      <family val="2"/>
    </font>
    <font>
      <i/>
      <sz val="11"/>
      <name val="Arial"/>
      <family val="2"/>
    </font>
    <font>
      <vertAlign val="superscript"/>
      <sz val="11"/>
      <name val="Arial"/>
      <family val="2"/>
    </font>
    <font>
      <vertAlign val="superscript"/>
      <sz val="11"/>
      <color theme="1"/>
      <name val="Arial"/>
      <family val="2"/>
    </font>
    <font>
      <sz val="9"/>
      <color rgb="FF0000FF"/>
      <name val="Arial"/>
      <family val="2"/>
    </font>
    <font>
      <b/>
      <i/>
      <sz val="11"/>
      <name val="Arial"/>
      <family val="2"/>
    </font>
    <font>
      <b/>
      <i/>
      <sz val="9"/>
      <color indexed="12"/>
      <name val="Arial"/>
      <family val="2"/>
    </font>
    <font>
      <i/>
      <sz val="9"/>
      <color indexed="12"/>
      <name val="Arial"/>
      <family val="2"/>
    </font>
    <font>
      <b/>
      <sz val="14"/>
      <color rgb="FF0000FF"/>
      <name val="Arial"/>
      <family val="2"/>
    </font>
    <font>
      <sz val="10"/>
      <color theme="1"/>
      <name val="Arial"/>
      <family val="2"/>
    </font>
    <font>
      <vertAlign val="superscript"/>
      <sz val="12"/>
      <name val="Arial"/>
      <family val="2"/>
    </font>
    <font>
      <i/>
      <sz val="11"/>
      <color rgb="FF0000FF"/>
      <name val="Arial"/>
      <family val="2"/>
    </font>
    <font>
      <b/>
      <sz val="36"/>
      <color rgb="FF0000FF"/>
      <name val="Tahoma"/>
      <family val="2"/>
    </font>
    <font>
      <sz val="14"/>
      <name val="Tahoma"/>
      <family val="2"/>
    </font>
    <font>
      <b/>
      <sz val="14"/>
      <name val="Tahoma"/>
      <family val="2"/>
    </font>
    <font>
      <sz val="12"/>
      <name val="Tahoma"/>
      <family val="2"/>
    </font>
    <font>
      <b/>
      <sz val="10"/>
      <color indexed="12"/>
      <name val="Calibri"/>
      <family val="2"/>
    </font>
    <font>
      <b/>
      <sz val="12"/>
      <color rgb="FF0000FF"/>
      <name val="Arial"/>
      <family val="2"/>
    </font>
    <font>
      <b/>
      <vertAlign val="superscript"/>
      <sz val="11"/>
      <name val="Arial"/>
      <family val="2"/>
    </font>
    <font>
      <b/>
      <u/>
      <sz val="10"/>
      <color rgb="FF000000"/>
      <name val="Arial"/>
      <family val="2"/>
    </font>
    <font>
      <u/>
      <sz val="10"/>
      <color rgb="FF003399"/>
      <name val="Arial"/>
      <family val="2"/>
    </font>
    <font>
      <sz val="10"/>
      <color rgb="FF003399"/>
      <name val="Calibri"/>
      <family val="2"/>
    </font>
    <font>
      <u/>
      <sz val="18"/>
      <color indexed="12"/>
      <name val="Calibri"/>
      <family val="2"/>
      <scheme val="minor"/>
    </font>
    <font>
      <sz val="11"/>
      <color rgb="FF000000"/>
      <name val="Arial"/>
      <family val="2"/>
    </font>
    <font>
      <sz val="12"/>
      <name val="Arial"/>
      <family val="2"/>
    </font>
    <font>
      <sz val="10"/>
      <name val="Arial"/>
      <family val="2"/>
    </font>
    <font>
      <sz val="11"/>
      <color theme="1"/>
      <name val="Calibri"/>
      <family val="2"/>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DDDDDD"/>
        <bgColor indexed="64"/>
      </patternFill>
    </fill>
    <fill>
      <patternFill patternType="solid">
        <fgColor rgb="FFC0C0C0"/>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theme="0" tint="-0.24994659260841701"/>
        <bgColor indexed="64"/>
      </patternFill>
    </fill>
    <fill>
      <patternFill patternType="solid">
        <fgColor rgb="FFD8D8D8"/>
        <bgColor theme="0" tint="-0.14999847407452621"/>
      </patternFill>
    </fill>
    <fill>
      <patternFill patternType="solid">
        <fgColor theme="0" tint="-0.249977111117893"/>
        <bgColor indexed="64"/>
      </patternFill>
    </fill>
    <fill>
      <patternFill patternType="solid">
        <fgColor rgb="FFFFFFFF"/>
        <bgColor theme="0" tint="-0.14999847407452621"/>
      </patternFill>
    </fill>
    <fill>
      <patternFill patternType="solid">
        <fgColor rgb="FFD8D8D8"/>
        <bgColor indexed="64"/>
      </patternFill>
    </fill>
    <fill>
      <patternFill patternType="solid">
        <fgColor rgb="FFFAFBFE"/>
        <bgColor indexed="64"/>
      </patternFill>
    </fill>
  </fills>
  <borders count="5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bottom style="thin">
        <color indexed="30"/>
      </bottom>
      <diagonal/>
    </border>
    <border>
      <left style="thin">
        <color indexed="30"/>
      </left>
      <right/>
      <top style="thin">
        <color indexed="30"/>
      </top>
      <bottom/>
      <diagonal/>
    </border>
    <border>
      <left/>
      <right/>
      <top style="thin">
        <color indexed="30"/>
      </top>
      <bottom/>
      <diagonal/>
    </border>
    <border>
      <left style="thin">
        <color indexed="30"/>
      </left>
      <right/>
      <top/>
      <bottom/>
      <diagonal/>
    </border>
    <border>
      <left style="thin">
        <color indexed="30"/>
      </left>
      <right/>
      <top/>
      <bottom style="thin">
        <color indexed="30"/>
      </bottom>
      <diagonal/>
    </border>
    <border>
      <left/>
      <right style="thin">
        <color indexed="30"/>
      </right>
      <top/>
      <bottom/>
      <diagonal/>
    </border>
    <border>
      <left/>
      <right style="thin">
        <color indexed="30"/>
      </right>
      <top style="thin">
        <color indexed="30"/>
      </top>
      <bottom/>
      <diagonal/>
    </border>
    <border>
      <left/>
      <right style="thin">
        <color indexed="30"/>
      </right>
      <top/>
      <bottom style="thin">
        <color indexed="3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theme="1"/>
      </top>
      <bottom/>
      <diagonal/>
    </border>
    <border>
      <left style="thin">
        <color indexed="64"/>
      </left>
      <right style="medium">
        <color indexed="64"/>
      </right>
      <top/>
      <bottom style="thin">
        <color indexed="64"/>
      </bottom>
      <diagonal/>
    </border>
    <border>
      <left/>
      <right/>
      <top/>
      <bottom style="thin">
        <color theme="1"/>
      </bottom>
      <diagonal/>
    </border>
    <border>
      <left style="thin">
        <color indexed="30"/>
      </left>
      <right style="thin">
        <color indexed="30"/>
      </right>
      <top style="thin">
        <color indexed="30"/>
      </top>
      <bottom/>
      <diagonal/>
    </border>
    <border>
      <left style="thin">
        <color indexed="30"/>
      </left>
      <right style="thin">
        <color indexed="30"/>
      </right>
      <top/>
      <bottom/>
      <diagonal/>
    </border>
    <border>
      <left style="thin">
        <color indexed="30"/>
      </left>
      <right style="thin">
        <color indexed="30"/>
      </right>
      <top/>
      <bottom style="thin">
        <color indexed="30"/>
      </bottom>
      <diagonal/>
    </border>
    <border>
      <left style="thin">
        <color indexed="64"/>
      </left>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40" fillId="0" borderId="0" applyNumberFormat="0" applyFill="0" applyBorder="0" applyAlignment="0" applyProtection="0"/>
    <xf numFmtId="0" fontId="19" fillId="0" borderId="0"/>
    <xf numFmtId="0" fontId="1" fillId="0" borderId="0"/>
    <xf numFmtId="0" fontId="1" fillId="0" borderId="0"/>
    <xf numFmtId="0" fontId="1" fillId="0" borderId="0"/>
    <xf numFmtId="0" fontId="1" fillId="0" borderId="0"/>
    <xf numFmtId="9" fontId="114" fillId="0" borderId="0" applyFont="0" applyFill="0" applyBorder="0" applyAlignment="0" applyProtection="0"/>
  </cellStyleXfs>
  <cellXfs count="1047">
    <xf numFmtId="0" fontId="0" fillId="0" borderId="0" xfId="0"/>
    <xf numFmtId="0" fontId="0" fillId="0" borderId="1" xfId="0" applyBorder="1"/>
    <xf numFmtId="0" fontId="3" fillId="0" borderId="1" xfId="0" applyFont="1" applyBorder="1"/>
    <xf numFmtId="0" fontId="0" fillId="0" borderId="0" xfId="0" applyBorder="1"/>
    <xf numFmtId="0" fontId="0" fillId="0" borderId="2" xfId="0" applyBorder="1"/>
    <xf numFmtId="0" fontId="3" fillId="0" borderId="2" xfId="0" applyFont="1" applyBorder="1"/>
    <xf numFmtId="0" fontId="0" fillId="2" borderId="0" xfId="0" applyFill="1"/>
    <xf numFmtId="0" fontId="0" fillId="0" borderId="0" xfId="0" applyFill="1"/>
    <xf numFmtId="0" fontId="5" fillId="0" borderId="0" xfId="0" applyFont="1"/>
    <xf numFmtId="0" fontId="7" fillId="0" borderId="0" xfId="0" applyFont="1"/>
    <xf numFmtId="0" fontId="8" fillId="0" borderId="0" xfId="0" applyFont="1"/>
    <xf numFmtId="0" fontId="0" fillId="0" borderId="0" xfId="0" applyBorder="1" applyAlignment="1">
      <alignment horizontal="center"/>
    </xf>
    <xf numFmtId="0" fontId="4" fillId="0" borderId="0" xfId="0" applyFont="1" applyBorder="1" applyAlignment="1">
      <alignment horizontal="center"/>
    </xf>
    <xf numFmtId="0" fontId="9" fillId="0" borderId="0" xfId="0" applyFont="1"/>
    <xf numFmtId="3" fontId="0" fillId="0" borderId="0" xfId="0" applyNumberFormat="1"/>
    <xf numFmtId="0" fontId="4" fillId="0" borderId="0" xfId="0" applyFont="1"/>
    <xf numFmtId="0" fontId="2" fillId="0" borderId="0" xfId="0" applyFont="1"/>
    <xf numFmtId="0" fontId="12" fillId="0" borderId="0" xfId="0" applyFont="1"/>
    <xf numFmtId="0" fontId="5" fillId="0" borderId="0" xfId="0" applyFont="1" applyBorder="1"/>
    <xf numFmtId="0" fontId="5" fillId="0" borderId="4" xfId="0" applyFont="1" applyBorder="1"/>
    <xf numFmtId="0" fontId="17" fillId="0" borderId="4" xfId="0" applyFont="1" applyBorder="1" applyAlignment="1">
      <alignment horizontal="center"/>
    </xf>
    <xf numFmtId="0" fontId="4" fillId="0" borderId="4" xfId="0" applyFont="1" applyBorder="1" applyAlignment="1">
      <alignment horizontal="center"/>
    </xf>
    <xf numFmtId="0" fontId="17" fillId="0" borderId="0" xfId="0" applyFont="1" applyBorder="1" applyAlignment="1">
      <alignment horizontal="center"/>
    </xf>
    <xf numFmtId="0" fontId="17" fillId="0" borderId="5" xfId="0" applyFont="1" applyBorder="1" applyAlignment="1">
      <alignment horizontal="center"/>
    </xf>
    <xf numFmtId="0" fontId="9" fillId="0" borderId="0" xfId="0" applyFont="1" applyBorder="1"/>
    <xf numFmtId="0" fontId="11" fillId="0" borderId="0" xfId="0" applyFont="1" applyAlignment="1">
      <alignment horizontal="right"/>
    </xf>
    <xf numFmtId="0" fontId="4" fillId="0" borderId="0" xfId="4" applyFont="1" applyFill="1" applyBorder="1" applyAlignment="1">
      <alignment horizontal="center"/>
    </xf>
    <xf numFmtId="0" fontId="4" fillId="0" borderId="2" xfId="4" applyFont="1" applyFill="1" applyBorder="1" applyAlignment="1">
      <alignment horizontal="center"/>
    </xf>
    <xf numFmtId="166" fontId="4" fillId="0" borderId="0" xfId="0" applyNumberFormat="1" applyFont="1" applyFill="1"/>
    <xf numFmtId="166" fontId="4" fillId="0" borderId="0" xfId="0" applyNumberFormat="1" applyFont="1"/>
    <xf numFmtId="3" fontId="0" fillId="0" borderId="2" xfId="0" applyNumberFormat="1" applyBorder="1"/>
    <xf numFmtId="0" fontId="20" fillId="0" borderId="1" xfId="5" applyFont="1" applyBorder="1" applyAlignment="1">
      <alignment horizontal="center"/>
    </xf>
    <xf numFmtId="0" fontId="1" fillId="0" borderId="1" xfId="5" applyBorder="1" applyAlignment="1">
      <alignment horizontal="center"/>
    </xf>
    <xf numFmtId="0" fontId="20" fillId="0" borderId="0" xfId="5" applyFont="1" applyBorder="1" applyAlignment="1">
      <alignment horizontal="center"/>
    </xf>
    <xf numFmtId="0" fontId="1" fillId="0" borderId="0" xfId="5" applyFont="1" applyBorder="1" applyAlignment="1">
      <alignment horizontal="center"/>
    </xf>
    <xf numFmtId="0" fontId="20" fillId="0" borderId="2" xfId="5" applyFont="1" applyBorder="1" applyAlignment="1">
      <alignment horizontal="center"/>
    </xf>
    <xf numFmtId="0" fontId="1" fillId="0" borderId="2" xfId="5" applyFont="1" applyBorder="1" applyAlignment="1">
      <alignment horizontal="center"/>
    </xf>
    <xf numFmtId="0" fontId="6" fillId="0" borderId="0" xfId="0" applyFont="1"/>
    <xf numFmtId="0" fontId="3" fillId="0" borderId="0" xfId="0" applyFont="1"/>
    <xf numFmtId="0" fontId="9" fillId="0" borderId="0" xfId="0" applyFont="1" applyFill="1"/>
    <xf numFmtId="0" fontId="9" fillId="0" borderId="0" xfId="0" applyFont="1" applyFill="1" applyAlignment="1">
      <alignment horizontal="right"/>
    </xf>
    <xf numFmtId="0" fontId="18" fillId="0" borderId="4" xfId="0" applyFont="1" applyBorder="1"/>
    <xf numFmtId="0" fontId="9" fillId="0" borderId="4" xfId="5" applyFont="1" applyBorder="1" applyAlignment="1">
      <alignment horizontal="center"/>
    </xf>
    <xf numFmtId="0" fontId="9" fillId="0" borderId="0" xfId="5" applyFont="1" applyBorder="1" applyAlignment="1">
      <alignment horizontal="center"/>
    </xf>
    <xf numFmtId="0" fontId="9" fillId="0" borderId="5" xfId="5" applyFont="1" applyBorder="1" applyAlignment="1">
      <alignment horizontal="center"/>
    </xf>
    <xf numFmtId="0" fontId="10" fillId="0" borderId="0" xfId="0" applyFont="1"/>
    <xf numFmtId="0" fontId="8" fillId="0" borderId="0" xfId="0" applyFont="1" applyAlignment="1">
      <alignment vertical="center"/>
    </xf>
    <xf numFmtId="3" fontId="0" fillId="0" borderId="0" xfId="0" applyNumberFormat="1" applyBorder="1"/>
    <xf numFmtId="3" fontId="3" fillId="0" borderId="0" xfId="0" applyNumberFormat="1" applyFont="1" applyBorder="1"/>
    <xf numFmtId="0" fontId="23" fillId="0" borderId="0" xfId="0" applyFont="1"/>
    <xf numFmtId="166" fontId="24" fillId="0" borderId="0" xfId="0" applyNumberFormat="1" applyFont="1" applyFill="1"/>
    <xf numFmtId="0" fontId="25" fillId="0" borderId="0" xfId="0" applyFont="1"/>
    <xf numFmtId="0" fontId="0" fillId="0" borderId="0" xfId="0" applyFill="1" applyAlignment="1">
      <alignment horizontal="center"/>
    </xf>
    <xf numFmtId="0" fontId="0" fillId="0" borderId="0" xfId="0" applyAlignment="1">
      <alignment horizontal="center"/>
    </xf>
    <xf numFmtId="0" fontId="26" fillId="0" borderId="2" xfId="0" applyFont="1" applyFill="1" applyBorder="1"/>
    <xf numFmtId="166" fontId="27" fillId="0" borderId="2" xfId="0" applyNumberFormat="1" applyFont="1" applyFill="1" applyBorder="1"/>
    <xf numFmtId="0" fontId="28" fillId="0" borderId="2" xfId="0" applyFont="1" applyFill="1" applyBorder="1" applyAlignment="1">
      <alignment horizontal="center"/>
    </xf>
    <xf numFmtId="166" fontId="5" fillId="0" borderId="0" xfId="0" applyNumberFormat="1" applyFont="1" applyFill="1"/>
    <xf numFmtId="0" fontId="19" fillId="0" borderId="0" xfId="0" applyFont="1" applyFill="1" applyAlignment="1">
      <alignment horizontal="center"/>
    </xf>
    <xf numFmtId="0" fontId="11" fillId="0" borderId="0" xfId="0" applyFont="1"/>
    <xf numFmtId="3" fontId="0" fillId="0" borderId="0" xfId="0" applyNumberFormat="1" applyFill="1" applyBorder="1"/>
    <xf numFmtId="0" fontId="3" fillId="0" borderId="0" xfId="0" applyFont="1" applyFill="1" applyBorder="1" applyAlignment="1">
      <alignment horizontal="right"/>
    </xf>
    <xf numFmtId="0" fontId="3" fillId="0" borderId="0" xfId="0" applyFont="1" applyFill="1" applyBorder="1" applyAlignment="1">
      <alignment horizontal="center"/>
    </xf>
    <xf numFmtId="3" fontId="0" fillId="0" borderId="0" xfId="0" applyNumberFormat="1" applyFill="1" applyAlignment="1">
      <alignment horizontal="center"/>
    </xf>
    <xf numFmtId="3" fontId="5" fillId="0" borderId="1" xfId="0" applyNumberFormat="1" applyFont="1" applyBorder="1" applyAlignment="1" applyProtection="1">
      <alignment vertical="center"/>
      <protection locked="0"/>
    </xf>
    <xf numFmtId="3" fontId="5" fillId="0" borderId="0" xfId="0" applyNumberFormat="1" applyFont="1" applyBorder="1" applyAlignment="1" applyProtection="1">
      <alignment vertical="center"/>
      <protection locked="0"/>
    </xf>
    <xf numFmtId="0" fontId="9" fillId="0" borderId="2" xfId="0" applyFont="1" applyBorder="1"/>
    <xf numFmtId="0" fontId="24" fillId="0" borderId="0" xfId="0" applyFont="1" applyAlignment="1">
      <alignment horizontal="center"/>
    </xf>
    <xf numFmtId="0" fontId="1" fillId="0" borderId="0" xfId="0" applyFont="1"/>
    <xf numFmtId="0" fontId="22" fillId="0" borderId="0" xfId="0" applyFont="1"/>
    <xf numFmtId="0" fontId="24" fillId="0" borderId="0" xfId="0" applyFont="1" applyFill="1" applyAlignment="1">
      <alignment horizontal="center"/>
    </xf>
    <xf numFmtId="0" fontId="9" fillId="0" borderId="0" xfId="0" applyFont="1" applyFill="1" applyAlignment="1">
      <alignment horizontal="center"/>
    </xf>
    <xf numFmtId="0" fontId="9" fillId="0" borderId="0" xfId="0" applyFont="1" applyAlignment="1">
      <alignment horizontal="center"/>
    </xf>
    <xf numFmtId="0" fontId="26" fillId="0" borderId="2" xfId="0" applyFont="1" applyFill="1" applyBorder="1" applyAlignment="1">
      <alignment horizontal="center"/>
    </xf>
    <xf numFmtId="3" fontId="9" fillId="0" borderId="0" xfId="0" applyNumberFormat="1" applyFont="1" applyFill="1" applyBorder="1"/>
    <xf numFmtId="0" fontId="9" fillId="0" borderId="0" xfId="0" applyFont="1" applyBorder="1" applyAlignment="1">
      <alignment horizontal="center"/>
    </xf>
    <xf numFmtId="0" fontId="9" fillId="0" borderId="0" xfId="0" applyFont="1" applyFill="1" applyBorder="1" applyAlignment="1">
      <alignment horizontal="center"/>
    </xf>
    <xf numFmtId="0" fontId="29" fillId="0" borderId="0" xfId="0" applyFont="1"/>
    <xf numFmtId="0" fontId="24" fillId="0" borderId="0" xfId="0" applyFont="1"/>
    <xf numFmtId="0" fontId="30" fillId="0" borderId="0" xfId="0" applyFont="1"/>
    <xf numFmtId="0" fontId="29" fillId="0" borderId="0" xfId="0" applyFont="1" applyAlignment="1">
      <alignment horizontal="center"/>
    </xf>
    <xf numFmtId="0" fontId="31" fillId="0" borderId="2" xfId="0" applyFont="1" applyFill="1" applyBorder="1" applyAlignment="1">
      <alignment horizontal="center"/>
    </xf>
    <xf numFmtId="0" fontId="31" fillId="0" borderId="2" xfId="0" applyFont="1" applyFill="1" applyBorder="1"/>
    <xf numFmtId="0" fontId="19" fillId="0" borderId="0" xfId="0" applyFont="1" applyFill="1"/>
    <xf numFmtId="0" fontId="5" fillId="0" borderId="0" xfId="0" applyFont="1" applyAlignment="1">
      <alignment horizontal="center"/>
    </xf>
    <xf numFmtId="167" fontId="9" fillId="0" borderId="0" xfId="0" applyNumberFormat="1" applyFont="1" applyAlignment="1">
      <alignment horizontal="center"/>
    </xf>
    <xf numFmtId="166" fontId="19" fillId="0" borderId="0" xfId="0" applyNumberFormat="1" applyFont="1"/>
    <xf numFmtId="3" fontId="0" fillId="0" borderId="0" xfId="0" applyNumberFormat="1" applyFill="1"/>
    <xf numFmtId="0" fontId="1" fillId="0" borderId="0" xfId="0" applyFont="1" applyFill="1"/>
    <xf numFmtId="0" fontId="4" fillId="0" borderId="0" xfId="0" applyFont="1" applyAlignment="1">
      <alignment horizontal="center"/>
    </xf>
    <xf numFmtId="0" fontId="32" fillId="0" borderId="0" xfId="0" applyFont="1" applyAlignment="1">
      <alignment horizontal="center"/>
    </xf>
    <xf numFmtId="0" fontId="33" fillId="0" borderId="2" xfId="0" applyFont="1" applyBorder="1" applyAlignment="1">
      <alignment horizontal="center"/>
    </xf>
    <xf numFmtId="0" fontId="34" fillId="0" borderId="0" xfId="0" applyFont="1" applyAlignment="1">
      <alignment horizontal="center"/>
    </xf>
    <xf numFmtId="0" fontId="32" fillId="0" borderId="0" xfId="0" applyFont="1" applyFill="1" applyAlignment="1">
      <alignment horizontal="center"/>
    </xf>
    <xf numFmtId="0" fontId="32" fillId="0" borderId="0" xfId="0" applyFont="1"/>
    <xf numFmtId="0" fontId="3" fillId="0" borderId="0" xfId="0" applyFont="1" applyAlignment="1">
      <alignment horizontal="center"/>
    </xf>
    <xf numFmtId="0" fontId="27" fillId="0" borderId="2" xfId="0" applyFont="1" applyFill="1" applyBorder="1" applyAlignment="1">
      <alignment horizontal="center"/>
    </xf>
    <xf numFmtId="0" fontId="3" fillId="0" borderId="0" xfId="0" applyFont="1" applyFill="1" applyAlignment="1">
      <alignment horizontal="center"/>
    </xf>
    <xf numFmtId="0" fontId="8" fillId="0" borderId="0" xfId="0" applyFont="1" applyAlignment="1">
      <alignment horizontal="center"/>
    </xf>
    <xf numFmtId="0" fontId="35" fillId="0" borderId="2" xfId="0" applyFont="1" applyFill="1" applyBorder="1" applyAlignment="1">
      <alignment horizontal="center"/>
    </xf>
    <xf numFmtId="0" fontId="34" fillId="0" borderId="0" xfId="0" applyFont="1" applyFill="1" applyAlignment="1">
      <alignment horizontal="center"/>
    </xf>
    <xf numFmtId="0" fontId="27" fillId="0" borderId="2" xfId="0" applyFont="1" applyBorder="1" applyAlignment="1">
      <alignment horizontal="center"/>
    </xf>
    <xf numFmtId="3" fontId="23" fillId="0" borderId="0" xfId="0" applyNumberFormat="1" applyFont="1"/>
    <xf numFmtId="0" fontId="22" fillId="0" borderId="0" xfId="0" applyFont="1" applyAlignment="1">
      <alignment horizontal="center"/>
    </xf>
    <xf numFmtId="0" fontId="36" fillId="0" borderId="0" xfId="0" applyFont="1"/>
    <xf numFmtId="0" fontId="36" fillId="0" borderId="0" xfId="0" applyFont="1" applyFill="1" applyAlignment="1">
      <alignment horizontal="center"/>
    </xf>
    <xf numFmtId="0" fontId="26" fillId="0" borderId="0" xfId="0" applyFont="1" applyFill="1"/>
    <xf numFmtId="0" fontId="26" fillId="0" borderId="0" xfId="0" applyFont="1" applyFill="1" applyAlignment="1">
      <alignment horizontal="center"/>
    </xf>
    <xf numFmtId="0" fontId="26" fillId="0" borderId="0" xfId="0" applyFont="1" applyFill="1" applyBorder="1"/>
    <xf numFmtId="0" fontId="26" fillId="0" borderId="0" xfId="0" applyFont="1"/>
    <xf numFmtId="0" fontId="5" fillId="0" borderId="0" xfId="0" applyFont="1" applyFill="1"/>
    <xf numFmtId="0" fontId="0" fillId="0" borderId="0" xfId="0" applyFill="1" applyAlignment="1">
      <alignment vertical="top"/>
    </xf>
    <xf numFmtId="3" fontId="0" fillId="0" borderId="0" xfId="0" applyNumberFormat="1" applyFill="1" applyAlignment="1">
      <alignment vertical="top"/>
    </xf>
    <xf numFmtId="0" fontId="0" fillId="0" borderId="0" xfId="0" applyAlignment="1">
      <alignment vertical="top"/>
    </xf>
    <xf numFmtId="0" fontId="3" fillId="0" borderId="0" xfId="0" applyFont="1" applyFill="1" applyBorder="1" applyAlignment="1">
      <alignment horizontal="right" vertical="top"/>
    </xf>
    <xf numFmtId="3" fontId="0" fillId="0" borderId="0" xfId="0" applyNumberFormat="1" applyFill="1" applyAlignment="1">
      <alignment horizontal="center" vertical="top"/>
    </xf>
    <xf numFmtId="3" fontId="0" fillId="0" borderId="0" xfId="0" quotePrefix="1" applyNumberFormat="1" applyFill="1" applyAlignment="1">
      <alignment vertical="top"/>
    </xf>
    <xf numFmtId="0" fontId="0" fillId="0" borderId="0" xfId="0" quotePrefix="1" applyNumberFormat="1" applyFill="1" applyAlignment="1">
      <alignment vertical="top"/>
    </xf>
    <xf numFmtId="0" fontId="0" fillId="0" borderId="0" xfId="0" quotePrefix="1" applyNumberFormat="1" applyFill="1" applyAlignment="1">
      <alignment horizontal="center" vertical="top"/>
    </xf>
    <xf numFmtId="0" fontId="0" fillId="0" borderId="0" xfId="0" applyFill="1" applyAlignment="1">
      <alignment horizontal="center" vertical="top"/>
    </xf>
    <xf numFmtId="0" fontId="3" fillId="0" borderId="0" xfId="0" applyFont="1" applyFill="1" applyAlignment="1">
      <alignment horizontal="right" vertical="top"/>
    </xf>
    <xf numFmtId="3" fontId="8" fillId="0" borderId="0" xfId="0" applyNumberFormat="1" applyFont="1"/>
    <xf numFmtId="0" fontId="37" fillId="0" borderId="0" xfId="0" applyFont="1" applyAlignment="1">
      <alignment horizontal="center"/>
    </xf>
    <xf numFmtId="0" fontId="27" fillId="0" borderId="0" xfId="0" applyFont="1" applyFill="1" applyAlignment="1">
      <alignment horizontal="center"/>
    </xf>
    <xf numFmtId="0" fontId="38" fillId="0" borderId="0" xfId="0" applyFont="1" applyAlignment="1">
      <alignment horizontal="center"/>
    </xf>
    <xf numFmtId="0" fontId="27" fillId="0" borderId="0" xfId="0" applyFont="1" applyAlignment="1">
      <alignment horizontal="center"/>
    </xf>
    <xf numFmtId="0" fontId="23" fillId="0" borderId="0" xfId="0" applyFont="1" applyFill="1"/>
    <xf numFmtId="0" fontId="22" fillId="0" borderId="0" xfId="0" applyFont="1" applyFill="1"/>
    <xf numFmtId="166" fontId="22" fillId="0" borderId="0" xfId="0" applyNumberFormat="1" applyFont="1" applyFill="1"/>
    <xf numFmtId="166" fontId="36" fillId="0" borderId="0" xfId="0" applyNumberFormat="1" applyFont="1" applyFill="1"/>
    <xf numFmtId="3" fontId="18" fillId="0" borderId="0" xfId="0" applyNumberFormat="1" applyFont="1"/>
    <xf numFmtId="0" fontId="19" fillId="0" borderId="0" xfId="0" applyFont="1"/>
    <xf numFmtId="166" fontId="19" fillId="0" borderId="0" xfId="0" applyNumberFormat="1" applyFont="1" applyFill="1"/>
    <xf numFmtId="166" fontId="26" fillId="0" borderId="2" xfId="0" applyNumberFormat="1" applyFont="1" applyFill="1" applyBorder="1"/>
    <xf numFmtId="166" fontId="31" fillId="0" borderId="2" xfId="0" applyNumberFormat="1" applyFont="1" applyFill="1" applyBorder="1"/>
    <xf numFmtId="166" fontId="26" fillId="0" borderId="0" xfId="0" applyNumberFormat="1" applyFont="1" applyFill="1"/>
    <xf numFmtId="166" fontId="31" fillId="0" borderId="0" xfId="0" applyNumberFormat="1" applyFont="1" applyFill="1"/>
    <xf numFmtId="3" fontId="9" fillId="0" borderId="0" xfId="0" applyNumberFormat="1" applyFont="1" applyFill="1"/>
    <xf numFmtId="1" fontId="5" fillId="0" borderId="0" xfId="0" applyNumberFormat="1" applyFont="1"/>
    <xf numFmtId="166" fontId="5" fillId="0" borderId="0" xfId="0" applyNumberFormat="1" applyFont="1"/>
    <xf numFmtId="0" fontId="11" fillId="0" borderId="0" xfId="0" applyFont="1" applyFill="1"/>
    <xf numFmtId="0" fontId="9" fillId="0" borderId="0" xfId="0" applyFont="1" applyAlignment="1">
      <alignment horizontal="center" vertical="top"/>
    </xf>
    <xf numFmtId="0" fontId="9" fillId="0" borderId="0" xfId="0" applyFont="1" applyFill="1" applyAlignment="1">
      <alignment horizontal="center" vertical="top"/>
    </xf>
    <xf numFmtId="0" fontId="19" fillId="0" borderId="0" xfId="0" applyFont="1" applyAlignment="1">
      <alignment horizontal="center" vertical="top"/>
    </xf>
    <xf numFmtId="166" fontId="5" fillId="0" borderId="0" xfId="0" applyNumberFormat="1" applyFont="1" applyAlignment="1">
      <alignment horizontal="center" vertical="top"/>
    </xf>
    <xf numFmtId="166" fontId="19" fillId="0" borderId="0" xfId="0" applyNumberFormat="1" applyFont="1" applyAlignment="1">
      <alignment horizontal="center" vertical="top"/>
    </xf>
    <xf numFmtId="0" fontId="26" fillId="0" borderId="1" xfId="0" applyFont="1" applyFill="1" applyBorder="1"/>
    <xf numFmtId="0" fontId="37" fillId="0" borderId="0" xfId="0" applyFont="1"/>
    <xf numFmtId="0" fontId="27" fillId="0" borderId="0" xfId="0" applyFont="1" applyFill="1" applyBorder="1"/>
    <xf numFmtId="0" fontId="27" fillId="0" borderId="1" xfId="0" applyFont="1" applyFill="1" applyBorder="1"/>
    <xf numFmtId="0" fontId="3" fillId="0" borderId="0" xfId="0" applyFont="1" applyAlignment="1">
      <alignment horizontal="center" vertical="top"/>
    </xf>
    <xf numFmtId="0" fontId="27" fillId="0" borderId="2" xfId="0" applyFont="1" applyFill="1" applyBorder="1"/>
    <xf numFmtId="0" fontId="27" fillId="0" borderId="0" xfId="0" applyFont="1" applyFill="1"/>
    <xf numFmtId="0" fontId="16" fillId="0" borderId="0" xfId="0" applyFont="1"/>
    <xf numFmtId="0" fontId="37" fillId="0" borderId="0" xfId="0" applyFont="1" applyFill="1"/>
    <xf numFmtId="0" fontId="3" fillId="0" borderId="0" xfId="0" applyFont="1" applyFill="1"/>
    <xf numFmtId="0" fontId="4" fillId="0" borderId="0" xfId="0" applyFont="1" applyFill="1"/>
    <xf numFmtId="166" fontId="38" fillId="0" borderId="0" xfId="0" applyNumberFormat="1" applyFont="1" applyFill="1"/>
    <xf numFmtId="166" fontId="34" fillId="0" borderId="0" xfId="0" applyNumberFormat="1" applyFont="1" applyFill="1"/>
    <xf numFmtId="166" fontId="35" fillId="0" borderId="2" xfId="0" applyNumberFormat="1" applyFont="1" applyFill="1" applyBorder="1"/>
    <xf numFmtId="166" fontId="35" fillId="0" borderId="0" xfId="0" applyNumberFormat="1" applyFont="1" applyFill="1"/>
    <xf numFmtId="166" fontId="34" fillId="0" borderId="0" xfId="0" applyNumberFormat="1" applyFont="1"/>
    <xf numFmtId="166" fontId="34" fillId="0" borderId="0" xfId="0" applyNumberFormat="1" applyFont="1" applyAlignment="1">
      <alignment horizontal="center" vertical="top"/>
    </xf>
    <xf numFmtId="3" fontId="22" fillId="0" borderId="0" xfId="0" applyNumberFormat="1" applyFont="1" applyFill="1"/>
    <xf numFmtId="3" fontId="18" fillId="0" borderId="0" xfId="0" applyNumberFormat="1" applyFont="1" applyFill="1"/>
    <xf numFmtId="164" fontId="18" fillId="0" borderId="0" xfId="0" applyNumberFormat="1" applyFont="1" applyFill="1"/>
    <xf numFmtId="0" fontId="26" fillId="0" borderId="2" xfId="0" applyFont="1" applyBorder="1"/>
    <xf numFmtId="0" fontId="39" fillId="0" borderId="0" xfId="0" applyFont="1" applyFill="1"/>
    <xf numFmtId="0" fontId="6" fillId="0" borderId="0" xfId="0" applyFont="1" applyFill="1"/>
    <xf numFmtId="3" fontId="8" fillId="0" borderId="0" xfId="0" applyNumberFormat="1" applyFont="1" applyFill="1"/>
    <xf numFmtId="165" fontId="38" fillId="0" borderId="0" xfId="0" applyNumberFormat="1" applyFont="1" applyFill="1"/>
    <xf numFmtId="165" fontId="32" fillId="0" borderId="0" xfId="0" applyNumberFormat="1" applyFont="1" applyFill="1"/>
    <xf numFmtId="165" fontId="27" fillId="0" borderId="2" xfId="0" applyNumberFormat="1" applyFont="1" applyFill="1" applyBorder="1"/>
    <xf numFmtId="165" fontId="27" fillId="0" borderId="0" xfId="0" applyNumberFormat="1" applyFont="1" applyFill="1"/>
    <xf numFmtId="165" fontId="32" fillId="0" borderId="0" xfId="0" applyNumberFormat="1" applyFont="1"/>
    <xf numFmtId="0" fontId="0" fillId="3" borderId="0" xfId="0" applyFill="1"/>
    <xf numFmtId="0" fontId="41" fillId="3" borderId="0" xfId="0" applyFont="1" applyFill="1" applyAlignment="1">
      <alignment vertical="top"/>
    </xf>
    <xf numFmtId="0" fontId="41" fillId="3" borderId="8" xfId="0" applyFont="1" applyFill="1" applyBorder="1" applyAlignment="1">
      <alignment vertical="top"/>
    </xf>
    <xf numFmtId="0" fontId="41" fillId="3" borderId="10" xfId="0" applyFont="1" applyFill="1" applyBorder="1" applyAlignment="1">
      <alignment vertical="top"/>
    </xf>
    <xf numFmtId="0" fontId="42" fillId="3" borderId="0" xfId="2" applyFont="1" applyFill="1"/>
    <xf numFmtId="0" fontId="41" fillId="3" borderId="11" xfId="0" applyFont="1" applyFill="1" applyBorder="1" applyAlignment="1">
      <alignment vertical="top"/>
    </xf>
    <xf numFmtId="0" fontId="43" fillId="3" borderId="0" xfId="0" applyFont="1" applyFill="1" applyAlignment="1">
      <alignment vertical="top"/>
    </xf>
    <xf numFmtId="0" fontId="6" fillId="0" borderId="1" xfId="0" applyFont="1" applyBorder="1"/>
    <xf numFmtId="0" fontId="4" fillId="0" borderId="5" xfId="0" applyFont="1" applyBorder="1" applyAlignment="1">
      <alignment horizontal="center"/>
    </xf>
    <xf numFmtId="0" fontId="32" fillId="0" borderId="0" xfId="0" applyFont="1" applyFill="1" applyAlignment="1">
      <alignment horizontal="right" vertical="top"/>
    </xf>
    <xf numFmtId="0" fontId="7" fillId="0" borderId="0" xfId="0" applyFont="1" applyAlignment="1">
      <alignment horizontal="right"/>
    </xf>
    <xf numFmtId="0" fontId="44" fillId="0" borderId="0" xfId="0" applyFont="1" applyFill="1" applyAlignment="1">
      <alignment horizontal="center"/>
    </xf>
    <xf numFmtId="0" fontId="44" fillId="0" borderId="0" xfId="0" applyFont="1" applyAlignment="1">
      <alignment horizontal="center"/>
    </xf>
    <xf numFmtId="0" fontId="28" fillId="0" borderId="2" xfId="0" applyFont="1" applyBorder="1" applyAlignment="1">
      <alignment horizontal="center"/>
    </xf>
    <xf numFmtId="0" fontId="19" fillId="0" borderId="0" xfId="0" applyFont="1" applyAlignment="1">
      <alignment horizontal="center"/>
    </xf>
    <xf numFmtId="0" fontId="31" fillId="0" borderId="0" xfId="0" applyFont="1" applyFill="1" applyBorder="1"/>
    <xf numFmtId="0" fontId="10" fillId="0" borderId="0" xfId="0" applyFont="1" applyBorder="1"/>
    <xf numFmtId="0" fontId="0" fillId="4" borderId="0" xfId="0" applyFill="1"/>
    <xf numFmtId="0" fontId="7" fillId="0" borderId="0" xfId="7" applyFont="1" applyFill="1"/>
    <xf numFmtId="169" fontId="0" fillId="0" borderId="0" xfId="0" applyNumberFormat="1"/>
    <xf numFmtId="0" fontId="7" fillId="0" borderId="0" xfId="6" applyFont="1" applyFill="1" applyBorder="1"/>
    <xf numFmtId="0" fontId="1" fillId="0" borderId="0" xfId="0" applyFont="1" applyBorder="1" applyAlignment="1">
      <alignment horizontal="center"/>
    </xf>
    <xf numFmtId="0" fontId="14" fillId="0" borderId="0" xfId="6" applyFont="1" applyBorder="1"/>
    <xf numFmtId="3" fontId="14" fillId="0" borderId="0" xfId="6" applyNumberFormat="1" applyFont="1" applyBorder="1" applyAlignment="1">
      <alignment horizontal="center"/>
    </xf>
    <xf numFmtId="0" fontId="14" fillId="0" borderId="0" xfId="6" applyFont="1" applyBorder="1" applyAlignment="1">
      <alignment horizontal="center"/>
    </xf>
    <xf numFmtId="0" fontId="1" fillId="2" borderId="0" xfId="0" applyFont="1" applyFill="1"/>
    <xf numFmtId="0" fontId="46" fillId="0" borderId="0" xfId="0" applyFont="1" applyBorder="1" applyAlignment="1">
      <alignment horizontal="center"/>
    </xf>
    <xf numFmtId="0" fontId="1" fillId="0" borderId="2" xfId="0" applyFont="1" applyBorder="1"/>
    <xf numFmtId="0" fontId="4" fillId="0" borderId="0" xfId="0" applyFont="1" applyBorder="1" applyAlignment="1">
      <alignment horizontal="left"/>
    </xf>
    <xf numFmtId="0" fontId="3" fillId="0" borderId="0" xfId="0" applyFont="1" applyBorder="1" applyAlignment="1">
      <alignment horizontal="center"/>
    </xf>
    <xf numFmtId="0" fontId="46" fillId="0" borderId="0" xfId="6" applyFont="1" applyBorder="1" applyAlignment="1">
      <alignment horizontal="center"/>
    </xf>
    <xf numFmtId="3" fontId="46" fillId="0" borderId="0" xfId="6" applyNumberFormat="1" applyFont="1" applyBorder="1" applyAlignment="1">
      <alignment horizontal="center"/>
    </xf>
    <xf numFmtId="0" fontId="5" fillId="6" borderId="0" xfId="0" applyFont="1" applyFill="1"/>
    <xf numFmtId="0" fontId="1" fillId="0" borderId="0" xfId="0" applyFont="1" applyBorder="1"/>
    <xf numFmtId="3" fontId="0" fillId="0" borderId="0" xfId="0" applyNumberFormat="1" applyBorder="1" applyAlignment="1">
      <alignment horizontal="center"/>
    </xf>
    <xf numFmtId="0" fontId="1" fillId="6" borderId="0" xfId="0" applyFont="1" applyFill="1"/>
    <xf numFmtId="0" fontId="11" fillId="0" borderId="1" xfId="0" applyFont="1" applyBorder="1"/>
    <xf numFmtId="0" fontId="1" fillId="6" borderId="0" xfId="0" applyFont="1" applyFill="1" applyBorder="1"/>
    <xf numFmtId="0" fontId="1" fillId="0" borderId="0" xfId="0" applyFont="1" applyAlignment="1">
      <alignment horizontal="right"/>
    </xf>
    <xf numFmtId="0" fontId="1" fillId="4" borderId="0" xfId="0" applyFont="1" applyFill="1"/>
    <xf numFmtId="0" fontId="46" fillId="0" borderId="0" xfId="0" applyFont="1"/>
    <xf numFmtId="3" fontId="17" fillId="0" borderId="4" xfId="0" applyNumberFormat="1" applyFont="1" applyBorder="1" applyAlignment="1">
      <alignment horizontal="center"/>
    </xf>
    <xf numFmtId="0" fontId="46" fillId="0" borderId="1" xfId="0" applyFont="1" applyBorder="1"/>
    <xf numFmtId="0" fontId="46" fillId="0" borderId="2" xfId="0" applyFont="1" applyBorder="1"/>
    <xf numFmtId="0" fontId="5" fillId="0" borderId="2" xfId="0" applyFont="1" applyBorder="1"/>
    <xf numFmtId="0" fontId="12" fillId="0" borderId="5" xfId="0" applyFont="1" applyBorder="1"/>
    <xf numFmtId="166" fontId="0" fillId="0" borderId="0" xfId="0" applyNumberFormat="1" applyBorder="1"/>
    <xf numFmtId="0" fontId="4" fillId="4" borderId="0" xfId="4" applyFont="1" applyFill="1" applyBorder="1" applyAlignment="1">
      <alignment horizontal="center"/>
    </xf>
    <xf numFmtId="0" fontId="15" fillId="0" borderId="0" xfId="7" applyFont="1" applyFill="1"/>
    <xf numFmtId="0" fontId="2" fillId="0" borderId="0" xfId="0" applyFont="1" applyBorder="1"/>
    <xf numFmtId="0" fontId="6" fillId="0" borderId="2" xfId="0" applyFont="1" applyBorder="1"/>
    <xf numFmtId="0" fontId="11" fillId="0" borderId="2" xfId="0" applyFont="1" applyBorder="1"/>
    <xf numFmtId="0" fontId="15" fillId="0" borderId="6" xfId="0" applyFont="1" applyBorder="1"/>
    <xf numFmtId="0" fontId="11" fillId="0" borderId="0" xfId="0" applyFont="1" applyAlignment="1">
      <alignment horizontal="left"/>
    </xf>
    <xf numFmtId="0" fontId="1" fillId="0" borderId="0" xfId="4" applyFont="1" applyBorder="1"/>
    <xf numFmtId="0" fontId="5" fillId="0" borderId="0" xfId="4" applyFont="1" applyBorder="1"/>
    <xf numFmtId="0" fontId="0" fillId="0" borderId="5" xfId="0" applyBorder="1"/>
    <xf numFmtId="0" fontId="1" fillId="0" borderId="5" xfId="4" applyFont="1" applyBorder="1"/>
    <xf numFmtId="0" fontId="49" fillId="0" borderId="0" xfId="0" applyFont="1" applyAlignment="1">
      <alignment horizontal="justify"/>
    </xf>
    <xf numFmtId="0" fontId="0" fillId="0" borderId="0" xfId="0" applyAlignment="1">
      <alignment vertical="center" wrapText="1"/>
    </xf>
    <xf numFmtId="0" fontId="6" fillId="0" borderId="0" xfId="0" applyFont="1" applyBorder="1"/>
    <xf numFmtId="3" fontId="1" fillId="0" borderId="1" xfId="5" applyNumberFormat="1" applyBorder="1" applyAlignment="1">
      <alignment horizontal="center"/>
    </xf>
    <xf numFmtId="0" fontId="45" fillId="0" borderId="1" xfId="4" applyFont="1" applyFill="1" applyBorder="1" applyAlignment="1">
      <alignment horizontal="center"/>
    </xf>
    <xf numFmtId="0" fontId="46" fillId="0" borderId="1" xfId="5" applyFont="1" applyBorder="1" applyAlignment="1">
      <alignment horizontal="center"/>
    </xf>
    <xf numFmtId="0" fontId="46" fillId="0" borderId="0" xfId="5" applyFont="1" applyBorder="1" applyAlignment="1">
      <alignment horizontal="center"/>
    </xf>
    <xf numFmtId="0" fontId="46" fillId="0" borderId="2" xfId="5" applyFont="1" applyBorder="1" applyAlignment="1">
      <alignment horizontal="center"/>
    </xf>
    <xf numFmtId="0" fontId="46" fillId="0" borderId="0" xfId="0" applyFont="1" applyAlignment="1">
      <alignment vertical="center" wrapText="1"/>
    </xf>
    <xf numFmtId="3" fontId="46" fillId="0" borderId="0" xfId="0" applyNumberFormat="1" applyFont="1" applyBorder="1"/>
    <xf numFmtId="0" fontId="15" fillId="0" borderId="0" xfId="7" applyFont="1" applyFill="1" applyBorder="1"/>
    <xf numFmtId="166" fontId="7" fillId="0" borderId="0" xfId="0" applyNumberFormat="1" applyFont="1" applyBorder="1" applyAlignment="1">
      <alignment horizontal="right"/>
    </xf>
    <xf numFmtId="0" fontId="7" fillId="0" borderId="0" xfId="0" applyFont="1" applyBorder="1" applyAlignment="1">
      <alignment horizontal="right"/>
    </xf>
    <xf numFmtId="0" fontId="1" fillId="9" borderId="0" xfId="0" applyFont="1" applyFill="1"/>
    <xf numFmtId="0" fontId="5" fillId="2" borderId="0" xfId="0" applyFont="1" applyFill="1"/>
    <xf numFmtId="0" fontId="5" fillId="2" borderId="2" xfId="0" applyFont="1" applyFill="1" applyBorder="1"/>
    <xf numFmtId="0" fontId="6" fillId="0" borderId="0" xfId="0" applyFont="1" applyFill="1" applyBorder="1"/>
    <xf numFmtId="0" fontId="46" fillId="0" borderId="4" xfId="5" applyFont="1" applyBorder="1" applyAlignment="1">
      <alignment horizontal="center"/>
    </xf>
    <xf numFmtId="0" fontId="46" fillId="0" borderId="5" xfId="5" applyFont="1" applyBorder="1" applyAlignment="1">
      <alignment horizontal="center"/>
    </xf>
    <xf numFmtId="3" fontId="9" fillId="0" borderId="4" xfId="5" applyNumberFormat="1" applyFont="1" applyBorder="1" applyAlignment="1">
      <alignment horizontal="center"/>
    </xf>
    <xf numFmtId="0" fontId="46" fillId="4" borderId="0" xfId="0" applyFont="1" applyFill="1"/>
    <xf numFmtId="0" fontId="6" fillId="0" borderId="0" xfId="7" applyFont="1" applyFill="1"/>
    <xf numFmtId="0" fontId="54" fillId="0" borderId="0" xfId="0" applyFont="1" applyFill="1" applyBorder="1"/>
    <xf numFmtId="0" fontId="45" fillId="0" borderId="0" xfId="0" applyFont="1" applyBorder="1" applyAlignment="1">
      <alignment horizontal="center" wrapText="1"/>
    </xf>
    <xf numFmtId="0" fontId="45" fillId="0" borderId="4" xfId="0" applyFont="1" applyBorder="1" applyAlignment="1">
      <alignment horizontal="center" wrapText="1"/>
    </xf>
    <xf numFmtId="0" fontId="45" fillId="0" borderId="5" xfId="0" applyFont="1" applyBorder="1" applyAlignment="1">
      <alignment horizontal="center" wrapText="1"/>
    </xf>
    <xf numFmtId="0" fontId="1" fillId="0" borderId="0" xfId="0" applyFont="1" applyFill="1" applyAlignment="1">
      <alignment horizontal="right"/>
    </xf>
    <xf numFmtId="3" fontId="1" fillId="0" borderId="0" xfId="0" applyNumberFormat="1" applyFont="1" applyFill="1" applyBorder="1"/>
    <xf numFmtId="0" fontId="5" fillId="0" borderId="0" xfId="0" applyFont="1" applyBorder="1" applyAlignment="1">
      <alignment horizontal="center"/>
    </xf>
    <xf numFmtId="0" fontId="5" fillId="0" borderId="1" xfId="0" applyFont="1" applyBorder="1" applyAlignment="1">
      <alignment horizontal="center"/>
    </xf>
    <xf numFmtId="3" fontId="5" fillId="0" borderId="1" xfId="0" applyNumberFormat="1" applyFont="1" applyBorder="1" applyAlignment="1">
      <alignment horizontal="center"/>
    </xf>
    <xf numFmtId="0" fontId="4" fillId="0" borderId="1" xfId="0" applyFont="1" applyBorder="1" applyAlignment="1">
      <alignment horizontal="center"/>
    </xf>
    <xf numFmtId="0" fontId="5" fillId="0" borderId="2" xfId="0" applyFont="1" applyBorder="1" applyAlignment="1">
      <alignment horizontal="center"/>
    </xf>
    <xf numFmtId="0" fontId="4" fillId="0" borderId="2" xfId="0" applyFont="1" applyBorder="1" applyAlignment="1">
      <alignment horizontal="center"/>
    </xf>
    <xf numFmtId="0" fontId="1" fillId="0" borderId="0" xfId="0" applyFont="1" applyAlignment="1">
      <alignment vertical="center" wrapText="1"/>
    </xf>
    <xf numFmtId="3" fontId="1" fillId="0" borderId="0" xfId="0" applyNumberFormat="1" applyFont="1" applyFill="1"/>
    <xf numFmtId="166" fontId="1" fillId="0" borderId="0" xfId="0" applyNumberFormat="1" applyFont="1"/>
    <xf numFmtId="0" fontId="1" fillId="0" borderId="0" xfId="0" applyFont="1" applyAlignment="1">
      <alignment horizontal="left"/>
    </xf>
    <xf numFmtId="0" fontId="9" fillId="0" borderId="0" xfId="0" applyFont="1" applyAlignment="1">
      <alignment horizontal="left"/>
    </xf>
    <xf numFmtId="0" fontId="1" fillId="0" borderId="1" xfId="0" applyFont="1" applyFill="1" applyBorder="1"/>
    <xf numFmtId="0" fontId="5" fillId="0" borderId="0" xfId="0" applyFont="1" applyFill="1" applyBorder="1"/>
    <xf numFmtId="0" fontId="24" fillId="0" borderId="0" xfId="0" applyFont="1" applyFill="1"/>
    <xf numFmtId="0" fontId="12" fillId="0" borderId="0" xfId="0" applyFont="1" applyFill="1" applyBorder="1"/>
    <xf numFmtId="0" fontId="11" fillId="0" borderId="0" xfId="0" applyFont="1" applyAlignment="1">
      <alignment horizontal="center"/>
    </xf>
    <xf numFmtId="0" fontId="56" fillId="0" borderId="0" xfId="0" applyFont="1" applyAlignment="1">
      <alignment horizontal="center"/>
    </xf>
    <xf numFmtId="0" fontId="9" fillId="0" borderId="0" xfId="0" applyFont="1" applyBorder="1" applyAlignment="1">
      <alignment horizontal="left"/>
    </xf>
    <xf numFmtId="0" fontId="5" fillId="0" borderId="2" xfId="0" applyFont="1" applyFill="1" applyBorder="1"/>
    <xf numFmtId="0" fontId="8" fillId="0" borderId="0" xfId="0" applyFont="1" applyFill="1" applyAlignment="1">
      <alignment horizontal="left"/>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4" fillId="12" borderId="0" xfId="0" applyFont="1" applyFill="1" applyBorder="1"/>
    <xf numFmtId="0" fontId="1" fillId="0" borderId="0" xfId="0" applyFont="1" applyFill="1" applyAlignment="1">
      <alignment horizontal="center"/>
    </xf>
    <xf numFmtId="0" fontId="6" fillId="0" borderId="0" xfId="7" applyFont="1" applyFill="1" applyBorder="1"/>
    <xf numFmtId="0" fontId="15" fillId="0" borderId="0" xfId="0" applyFont="1"/>
    <xf numFmtId="0" fontId="14" fillId="0" borderId="0" xfId="0" applyFont="1"/>
    <xf numFmtId="3" fontId="15" fillId="0" borderId="0" xfId="0" applyNumberFormat="1" applyFont="1" applyFill="1" applyBorder="1"/>
    <xf numFmtId="3" fontId="14" fillId="0" borderId="0" xfId="0" applyNumberFormat="1" applyFont="1" applyBorder="1" applyAlignment="1">
      <alignment horizontal="center" vertical="center"/>
    </xf>
    <xf numFmtId="3" fontId="58" fillId="0" borderId="0" xfId="0" applyNumberFormat="1" applyFont="1" applyBorder="1" applyAlignment="1">
      <alignment horizontal="center" vertical="center"/>
    </xf>
    <xf numFmtId="0" fontId="14" fillId="0" borderId="0" xfId="0" applyFont="1" applyAlignment="1">
      <alignment horizontal="center"/>
    </xf>
    <xf numFmtId="0" fontId="59" fillId="0" borderId="0" xfId="0" applyFont="1" applyAlignment="1">
      <alignment horizontal="center"/>
    </xf>
    <xf numFmtId="3" fontId="14" fillId="0" borderId="0" xfId="0" applyNumberFormat="1" applyFont="1"/>
    <xf numFmtId="0" fontId="14" fillId="0" borderId="0" xfId="0" quotePrefix="1" applyNumberFormat="1" applyFont="1" applyFill="1" applyAlignment="1">
      <alignment horizontal="center"/>
    </xf>
    <xf numFmtId="0" fontId="59" fillId="0" borderId="0" xfId="0" quotePrefix="1" applyNumberFormat="1" applyFont="1" applyFill="1" applyAlignment="1">
      <alignment horizontal="center"/>
    </xf>
    <xf numFmtId="0" fontId="0" fillId="0" borderId="0" xfId="0" applyAlignment="1">
      <alignment wrapText="1"/>
    </xf>
    <xf numFmtId="0" fontId="0" fillId="0" borderId="0" xfId="0" applyAlignment="1"/>
    <xf numFmtId="0" fontId="0" fillId="0" borderId="0" xfId="0" applyAlignment="1">
      <alignment vertical="top" wrapText="1"/>
    </xf>
    <xf numFmtId="0" fontId="1" fillId="0" borderId="0" xfId="0" applyFont="1" applyAlignment="1">
      <alignment horizontal="left" vertical="center" wrapText="1"/>
    </xf>
    <xf numFmtId="0" fontId="62" fillId="0" borderId="0" xfId="0" applyFont="1" applyAlignment="1">
      <alignment horizontal="justify"/>
    </xf>
    <xf numFmtId="0" fontId="62" fillId="0" borderId="0" xfId="0" applyFont="1" applyAlignment="1">
      <alignment horizontal="left" vertical="center" wrapText="1"/>
    </xf>
    <xf numFmtId="0" fontId="1" fillId="0" borderId="0" xfId="0" applyFont="1" applyAlignment="1">
      <alignment horizontal="justify"/>
    </xf>
    <xf numFmtId="0" fontId="60" fillId="0" borderId="0" xfId="0" applyFont="1" applyAlignment="1">
      <alignment horizontal="justify"/>
    </xf>
    <xf numFmtId="0" fontId="64" fillId="0" borderId="0" xfId="0" applyFont="1"/>
    <xf numFmtId="0" fontId="0" fillId="0" borderId="0" xfId="0" applyAlignment="1">
      <alignment horizontal="justify"/>
    </xf>
    <xf numFmtId="0" fontId="49" fillId="0" borderId="0" xfId="0" applyFont="1" applyAlignment="1">
      <alignment horizontal="justify" wrapText="1"/>
    </xf>
    <xf numFmtId="3" fontId="3" fillId="2" borderId="0" xfId="0" quotePrefix="1" applyNumberFormat="1" applyFont="1" applyFill="1" applyBorder="1" applyAlignment="1">
      <alignment horizontal="right" indent="1"/>
    </xf>
    <xf numFmtId="3" fontId="3" fillId="0" borderId="0" xfId="0" quotePrefix="1" applyNumberFormat="1" applyFont="1" applyFill="1" applyBorder="1" applyAlignment="1">
      <alignment horizontal="right" indent="1"/>
    </xf>
    <xf numFmtId="3" fontId="3" fillId="2" borderId="0" xfId="0" applyNumberFormat="1" applyFont="1" applyFill="1" applyAlignment="1">
      <alignment horizontal="right" indent="1"/>
    </xf>
    <xf numFmtId="3" fontId="46" fillId="2" borderId="0" xfId="0" applyNumberFormat="1" applyFont="1" applyFill="1" applyAlignment="1">
      <alignment horizontal="right" indent="1"/>
    </xf>
    <xf numFmtId="3" fontId="3" fillId="0" borderId="0" xfId="0" applyNumberFormat="1" applyFont="1" applyFill="1" applyAlignment="1">
      <alignment horizontal="right" indent="1"/>
    </xf>
    <xf numFmtId="3" fontId="46" fillId="0" borderId="0" xfId="0" applyNumberFormat="1" applyFont="1" applyFill="1" applyAlignment="1">
      <alignment horizontal="right" indent="1"/>
    </xf>
    <xf numFmtId="3" fontId="0" fillId="2" borderId="0" xfId="0" applyNumberFormat="1" applyFill="1" applyAlignment="1">
      <alignment horizontal="right" indent="1"/>
    </xf>
    <xf numFmtId="3" fontId="0" fillId="0" borderId="0" xfId="0" applyNumberFormat="1" applyAlignment="1">
      <alignment horizontal="right" indent="1"/>
    </xf>
    <xf numFmtId="3" fontId="46" fillId="0" borderId="0" xfId="0" applyNumberFormat="1" applyFont="1" applyAlignment="1">
      <alignment horizontal="right" indent="1"/>
    </xf>
    <xf numFmtId="3" fontId="3" fillId="0" borderId="0" xfId="0" applyNumberFormat="1" applyFont="1" applyAlignment="1">
      <alignment horizontal="right" indent="1"/>
    </xf>
    <xf numFmtId="3" fontId="1" fillId="2" borderId="0" xfId="0" quotePrefix="1" applyNumberFormat="1" applyFont="1" applyFill="1" applyAlignment="1">
      <alignment horizontal="right" indent="1"/>
    </xf>
    <xf numFmtId="3" fontId="1" fillId="0" borderId="0" xfId="0" quotePrefix="1" applyNumberFormat="1" applyFont="1" applyAlignment="1">
      <alignment horizontal="right" indent="1"/>
    </xf>
    <xf numFmtId="3" fontId="0" fillId="6" borderId="0" xfId="0" applyNumberFormat="1" applyFill="1" applyAlignment="1">
      <alignment horizontal="right" indent="1"/>
    </xf>
    <xf numFmtId="3" fontId="1" fillId="6" borderId="0" xfId="0" quotePrefix="1" applyNumberFormat="1" applyFont="1" applyFill="1" applyAlignment="1">
      <alignment horizontal="right" indent="1"/>
    </xf>
    <xf numFmtId="3" fontId="46" fillId="6" borderId="0" xfId="0" applyNumberFormat="1" applyFont="1" applyFill="1" applyAlignment="1">
      <alignment horizontal="right" indent="1"/>
    </xf>
    <xf numFmtId="3" fontId="3" fillId="6" borderId="0" xfId="0" applyNumberFormat="1" applyFont="1" applyFill="1" applyAlignment="1">
      <alignment horizontal="right" indent="1"/>
    </xf>
    <xf numFmtId="3" fontId="5" fillId="0" borderId="0" xfId="0" applyNumberFormat="1" applyFont="1" applyFill="1" applyAlignment="1">
      <alignment horizontal="right" indent="1"/>
    </xf>
    <xf numFmtId="3" fontId="45" fillId="0" borderId="0" xfId="0" applyNumberFormat="1" applyFont="1" applyFill="1" applyAlignment="1">
      <alignment horizontal="right" indent="1"/>
    </xf>
    <xf numFmtId="0" fontId="0" fillId="0" borderId="1" xfId="0" applyBorder="1" applyAlignment="1">
      <alignment horizontal="right" indent="1"/>
    </xf>
    <xf numFmtId="0" fontId="46" fillId="0" borderId="1" xfId="0" applyFont="1" applyBorder="1" applyAlignment="1">
      <alignment horizontal="right" indent="1"/>
    </xf>
    <xf numFmtId="0" fontId="3" fillId="0" borderId="1" xfId="0" applyFont="1" applyBorder="1" applyAlignment="1">
      <alignment horizontal="right" indent="1"/>
    </xf>
    <xf numFmtId="164" fontId="0" fillId="2" borderId="0" xfId="0" applyNumberFormat="1" applyFill="1" applyAlignment="1">
      <alignment horizontal="right" indent="1"/>
    </xf>
    <xf numFmtId="164" fontId="0" fillId="6" borderId="0" xfId="0" applyNumberFormat="1" applyFill="1" applyAlignment="1">
      <alignment horizontal="right" indent="1"/>
    </xf>
    <xf numFmtId="164" fontId="46" fillId="2" borderId="0" xfId="0" applyNumberFormat="1" applyFont="1" applyFill="1" applyAlignment="1">
      <alignment horizontal="right" indent="1"/>
    </xf>
    <xf numFmtId="164" fontId="3" fillId="2" borderId="0" xfId="0" applyNumberFormat="1" applyFont="1" applyFill="1" applyAlignment="1">
      <alignment horizontal="right" indent="1"/>
    </xf>
    <xf numFmtId="164" fontId="0" fillId="4" borderId="0" xfId="0" applyNumberFormat="1" applyFill="1" applyAlignment="1">
      <alignment horizontal="right" indent="1"/>
    </xf>
    <xf numFmtId="164" fontId="46" fillId="4" borderId="0" xfId="0" applyNumberFormat="1" applyFont="1" applyFill="1" applyAlignment="1">
      <alignment horizontal="right" indent="1"/>
    </xf>
    <xf numFmtId="164" fontId="3" fillId="4" borderId="0" xfId="0" applyNumberFormat="1" applyFont="1" applyFill="1" applyAlignment="1">
      <alignment horizontal="right" indent="1"/>
    </xf>
    <xf numFmtId="164" fontId="46" fillId="6" borderId="0" xfId="0" applyNumberFormat="1" applyFont="1" applyFill="1" applyAlignment="1">
      <alignment horizontal="right" indent="1"/>
    </xf>
    <xf numFmtId="164" fontId="3" fillId="6" borderId="0" xfId="0" applyNumberFormat="1" applyFont="1" applyFill="1" applyAlignment="1">
      <alignment horizontal="right" indent="1"/>
    </xf>
    <xf numFmtId="164" fontId="5" fillId="0" borderId="2" xfId="0" applyNumberFormat="1" applyFont="1" applyFill="1" applyBorder="1" applyAlignment="1">
      <alignment horizontal="right" indent="1"/>
    </xf>
    <xf numFmtId="164" fontId="45" fillId="0" borderId="2" xfId="0" applyNumberFormat="1" applyFont="1" applyFill="1" applyBorder="1" applyAlignment="1">
      <alignment horizontal="right" indent="1"/>
    </xf>
    <xf numFmtId="3" fontId="5" fillId="6" borderId="0" xfId="0" applyNumberFormat="1" applyFont="1" applyFill="1" applyAlignment="1">
      <alignment horizontal="right" indent="1"/>
    </xf>
    <xf numFmtId="0" fontId="0" fillId="0" borderId="0" xfId="0" applyAlignment="1">
      <alignment horizontal="right" indent="1"/>
    </xf>
    <xf numFmtId="164" fontId="5" fillId="2" borderId="2" xfId="0" applyNumberFormat="1" applyFont="1" applyFill="1" applyBorder="1" applyAlignment="1">
      <alignment horizontal="right" indent="1"/>
    </xf>
    <xf numFmtId="164" fontId="0" fillId="0" borderId="0" xfId="0" applyNumberFormat="1" applyAlignment="1">
      <alignment horizontal="right" indent="1"/>
    </xf>
    <xf numFmtId="164" fontId="5" fillId="6" borderId="2" xfId="0" applyNumberFormat="1" applyFont="1" applyFill="1" applyBorder="1" applyAlignment="1">
      <alignment horizontal="right" indent="1"/>
    </xf>
    <xf numFmtId="3" fontId="45" fillId="6" borderId="0" xfId="0" applyNumberFormat="1" applyFont="1" applyFill="1" applyAlignment="1">
      <alignment horizontal="right" indent="1"/>
    </xf>
    <xf numFmtId="0" fontId="46" fillId="0" borderId="0" xfId="0" applyFont="1" applyAlignment="1">
      <alignment horizontal="right" indent="1"/>
    </xf>
    <xf numFmtId="0" fontId="1" fillId="0" borderId="0" xfId="0" applyFont="1" applyAlignment="1">
      <alignment horizontal="right" indent="1"/>
    </xf>
    <xf numFmtId="3" fontId="1" fillId="2" borderId="2" xfId="0" quotePrefix="1" applyNumberFormat="1" applyFont="1" applyFill="1" applyBorder="1" applyAlignment="1">
      <alignment horizontal="right" indent="1"/>
    </xf>
    <xf numFmtId="164" fontId="45" fillId="2" borderId="2" xfId="0" applyNumberFormat="1" applyFont="1" applyFill="1" applyBorder="1" applyAlignment="1">
      <alignment horizontal="right" indent="1"/>
    </xf>
    <xf numFmtId="164" fontId="3" fillId="2" borderId="2" xfId="0" applyNumberFormat="1" applyFont="1" applyFill="1" applyBorder="1" applyAlignment="1">
      <alignment horizontal="right" indent="1"/>
    </xf>
    <xf numFmtId="164" fontId="46" fillId="0" borderId="0" xfId="0" applyNumberFormat="1" applyFont="1" applyAlignment="1">
      <alignment horizontal="right" indent="1"/>
    </xf>
    <xf numFmtId="164" fontId="3" fillId="0" borderId="0" xfId="0" applyNumberFormat="1" applyFont="1" applyAlignment="1">
      <alignment horizontal="right" indent="1"/>
    </xf>
    <xf numFmtId="164" fontId="1" fillId="2" borderId="2" xfId="0" quotePrefix="1" applyNumberFormat="1" applyFont="1" applyFill="1" applyBorder="1" applyAlignment="1">
      <alignment horizontal="right" indent="1"/>
    </xf>
    <xf numFmtId="164" fontId="45" fillId="6" borderId="2" xfId="0" applyNumberFormat="1" applyFont="1" applyFill="1" applyBorder="1" applyAlignment="1">
      <alignment horizontal="right" indent="1"/>
    </xf>
    <xf numFmtId="164" fontId="3" fillId="6" borderId="2" xfId="0" applyNumberFormat="1" applyFont="1" applyFill="1" applyBorder="1" applyAlignment="1">
      <alignment horizontal="right" indent="1"/>
    </xf>
    <xf numFmtId="3" fontId="5" fillId="6" borderId="2" xfId="0" applyNumberFormat="1" applyFont="1" applyFill="1" applyBorder="1" applyAlignment="1">
      <alignment horizontal="right" indent="1"/>
    </xf>
    <xf numFmtId="3" fontId="45" fillId="6" borderId="2" xfId="0" applyNumberFormat="1" applyFont="1" applyFill="1" applyBorder="1" applyAlignment="1">
      <alignment horizontal="right" indent="1"/>
    </xf>
    <xf numFmtId="3" fontId="3" fillId="6" borderId="2" xfId="0" applyNumberFormat="1" applyFont="1" applyFill="1" applyBorder="1" applyAlignment="1">
      <alignment horizontal="right" indent="1"/>
    </xf>
    <xf numFmtId="3" fontId="1" fillId="9" borderId="0" xfId="0" applyNumberFormat="1" applyFont="1" applyFill="1" applyAlignment="1">
      <alignment horizontal="right" indent="1"/>
    </xf>
    <xf numFmtId="3" fontId="1" fillId="0" borderId="0" xfId="0" applyNumberFormat="1" applyFont="1" applyFill="1" applyAlignment="1">
      <alignment horizontal="right" indent="1"/>
    </xf>
    <xf numFmtId="3" fontId="1" fillId="0" borderId="0" xfId="0" applyNumberFormat="1" applyFont="1" applyAlignment="1">
      <alignment horizontal="right" indent="1"/>
    </xf>
    <xf numFmtId="3" fontId="1" fillId="2" borderId="0" xfId="0" applyNumberFormat="1" applyFont="1" applyFill="1" applyAlignment="1">
      <alignment horizontal="right" indent="1"/>
    </xf>
    <xf numFmtId="3" fontId="1" fillId="6" borderId="0" xfId="0" applyNumberFormat="1" applyFont="1" applyFill="1" applyAlignment="1">
      <alignment horizontal="right" indent="1"/>
    </xf>
    <xf numFmtId="0" fontId="1" fillId="0" borderId="0" xfId="0" quotePrefix="1" applyFont="1" applyAlignment="1">
      <alignment horizontal="right" indent="1"/>
    </xf>
    <xf numFmtId="3" fontId="5" fillId="2" borderId="0" xfId="0" applyNumberFormat="1" applyFont="1" applyFill="1" applyAlignment="1">
      <alignment horizontal="right" indent="1"/>
    </xf>
    <xf numFmtId="3" fontId="1" fillId="9" borderId="0" xfId="0" quotePrefix="1" applyNumberFormat="1" applyFont="1" applyFill="1" applyAlignment="1">
      <alignment horizontal="right" indent="1"/>
    </xf>
    <xf numFmtId="3" fontId="46" fillId="9" borderId="0" xfId="0" applyNumberFormat="1" applyFont="1" applyFill="1" applyAlignment="1">
      <alignment horizontal="right" indent="1"/>
    </xf>
    <xf numFmtId="3" fontId="3" fillId="9" borderId="0" xfId="0" applyNumberFormat="1" applyFont="1" applyFill="1" applyAlignment="1">
      <alignment horizontal="right" indent="1"/>
    </xf>
    <xf numFmtId="3" fontId="1" fillId="0" borderId="0" xfId="0" quotePrefix="1" applyNumberFormat="1" applyFont="1" applyFill="1" applyAlignment="1">
      <alignment horizontal="right" indent="1"/>
    </xf>
    <xf numFmtId="3" fontId="1" fillId="6" borderId="0" xfId="0" applyNumberFormat="1" applyFont="1" applyFill="1" applyBorder="1" applyAlignment="1">
      <alignment horizontal="right" indent="1"/>
    </xf>
    <xf numFmtId="3" fontId="1" fillId="2" borderId="0" xfId="0" quotePrefix="1" applyNumberFormat="1" applyFont="1" applyFill="1" applyBorder="1" applyAlignment="1">
      <alignment horizontal="right" indent="1"/>
    </xf>
    <xf numFmtId="3" fontId="46" fillId="6" borderId="0" xfId="0" applyNumberFormat="1" applyFont="1" applyFill="1" applyBorder="1" applyAlignment="1">
      <alignment horizontal="right" indent="1"/>
    </xf>
    <xf numFmtId="3" fontId="3" fillId="6" borderId="0" xfId="0" applyNumberFormat="1" applyFont="1" applyFill="1" applyBorder="1" applyAlignment="1">
      <alignment horizontal="right" indent="1"/>
    </xf>
    <xf numFmtId="3" fontId="5" fillId="2" borderId="0" xfId="0" quotePrefix="1" applyNumberFormat="1" applyFont="1" applyFill="1" applyAlignment="1">
      <alignment horizontal="right" indent="1"/>
    </xf>
    <xf numFmtId="164" fontId="1" fillId="0" borderId="0" xfId="0" applyNumberFormat="1" applyFont="1" applyAlignment="1">
      <alignment horizontal="right" indent="1"/>
    </xf>
    <xf numFmtId="3" fontId="0" fillId="0" borderId="2" xfId="0" applyNumberFormat="1" applyBorder="1" applyAlignment="1">
      <alignment horizontal="right" indent="1"/>
    </xf>
    <xf numFmtId="3" fontId="6" fillId="0" borderId="0" xfId="0" applyNumberFormat="1" applyFont="1" applyAlignment="1">
      <alignment horizontal="right" indent="1"/>
    </xf>
    <xf numFmtId="3" fontId="50" fillId="0" borderId="0" xfId="0" applyNumberFormat="1" applyFont="1" applyAlignment="1">
      <alignment horizontal="right" indent="1"/>
    </xf>
    <xf numFmtId="3" fontId="21" fillId="0" borderId="0" xfId="0" applyNumberFormat="1" applyFont="1" applyAlignment="1">
      <alignment horizontal="right" indent="1"/>
    </xf>
    <xf numFmtId="3" fontId="0" fillId="0" borderId="0" xfId="0" quotePrefix="1" applyNumberFormat="1" applyAlignment="1">
      <alignment horizontal="right" indent="1"/>
    </xf>
    <xf numFmtId="3" fontId="0" fillId="0" borderId="2" xfId="0" quotePrefix="1" applyNumberFormat="1" applyBorder="1" applyAlignment="1">
      <alignment horizontal="right" indent="1"/>
    </xf>
    <xf numFmtId="3" fontId="46" fillId="0" borderId="2" xfId="0" applyNumberFormat="1" applyFont="1" applyBorder="1" applyAlignment="1">
      <alignment horizontal="right" indent="1"/>
    </xf>
    <xf numFmtId="3" fontId="3" fillId="0" borderId="2" xfId="0" applyNumberFormat="1" applyFont="1" applyBorder="1" applyAlignment="1">
      <alignment horizontal="right" indent="1"/>
    </xf>
    <xf numFmtId="3" fontId="0" fillId="0" borderId="0" xfId="0" applyNumberFormat="1" applyBorder="1" applyAlignment="1">
      <alignment horizontal="right" indent="1"/>
    </xf>
    <xf numFmtId="3" fontId="46" fillId="0" borderId="0" xfId="0" applyNumberFormat="1" applyFont="1" applyBorder="1" applyAlignment="1">
      <alignment horizontal="right" indent="1"/>
    </xf>
    <xf numFmtId="3" fontId="3" fillId="0" borderId="0" xfId="0" applyNumberFormat="1" applyFont="1" applyBorder="1" applyAlignment="1">
      <alignment horizontal="right" indent="1"/>
    </xf>
    <xf numFmtId="3" fontId="0" fillId="0" borderId="0" xfId="0" quotePrefix="1" applyNumberFormat="1" applyBorder="1" applyAlignment="1">
      <alignment horizontal="right" indent="1"/>
    </xf>
    <xf numFmtId="165" fontId="6" fillId="0" borderId="0" xfId="0" applyNumberFormat="1" applyFont="1" applyAlignment="1">
      <alignment horizontal="right" indent="1"/>
    </xf>
    <xf numFmtId="165" fontId="50" fillId="0" borderId="0" xfId="0" applyNumberFormat="1" applyFont="1" applyAlignment="1">
      <alignment horizontal="right" indent="1"/>
    </xf>
    <xf numFmtId="165" fontId="21" fillId="0" borderId="0" xfId="0" applyNumberFormat="1" applyFont="1" applyAlignment="1">
      <alignment horizontal="right" indent="1"/>
    </xf>
    <xf numFmtId="165" fontId="0" fillId="0" borderId="0" xfId="0" applyNumberFormat="1" applyAlignment="1">
      <alignment horizontal="right" indent="1"/>
    </xf>
    <xf numFmtId="165" fontId="46" fillId="0" borderId="0" xfId="0" applyNumberFormat="1" applyFont="1" applyAlignment="1">
      <alignment horizontal="right" indent="1"/>
    </xf>
    <xf numFmtId="165" fontId="3" fillId="0" borderId="0" xfId="0" applyNumberFormat="1" applyFont="1" applyAlignment="1">
      <alignment horizontal="right" indent="1"/>
    </xf>
    <xf numFmtId="165" fontId="0" fillId="0" borderId="2" xfId="0" applyNumberFormat="1" applyBorder="1" applyAlignment="1">
      <alignment horizontal="right" indent="1"/>
    </xf>
    <xf numFmtId="165" fontId="46" fillId="0" borderId="2" xfId="0" applyNumberFormat="1" applyFont="1" applyBorder="1" applyAlignment="1">
      <alignment horizontal="right" indent="1"/>
    </xf>
    <xf numFmtId="165" fontId="3" fillId="0" borderId="2" xfId="0" applyNumberFormat="1" applyFont="1" applyBorder="1" applyAlignment="1">
      <alignment horizontal="right" indent="1"/>
    </xf>
    <xf numFmtId="3" fontId="1" fillId="5" borderId="30" xfId="0" quotePrefix="1" applyNumberFormat="1" applyFont="1" applyFill="1" applyBorder="1" applyAlignment="1">
      <alignment horizontal="right" indent="1"/>
    </xf>
    <xf numFmtId="3" fontId="9" fillId="5" borderId="30" xfId="0" quotePrefix="1" applyNumberFormat="1" applyFont="1" applyFill="1" applyBorder="1" applyAlignment="1">
      <alignment horizontal="right" indent="1"/>
    </xf>
    <xf numFmtId="3" fontId="9" fillId="5" borderId="19" xfId="0" quotePrefix="1" applyNumberFormat="1" applyFont="1" applyFill="1" applyBorder="1" applyAlignment="1">
      <alignment horizontal="right" indent="1"/>
    </xf>
    <xf numFmtId="3" fontId="9" fillId="5" borderId="23" xfId="0" quotePrefix="1" applyNumberFormat="1" applyFont="1" applyFill="1" applyBorder="1" applyAlignment="1">
      <alignment horizontal="right" indent="1"/>
    </xf>
    <xf numFmtId="3" fontId="9" fillId="5" borderId="17" xfId="0" quotePrefix="1" applyNumberFormat="1" applyFont="1" applyFill="1" applyBorder="1" applyAlignment="1">
      <alignment horizontal="right" indent="1"/>
    </xf>
    <xf numFmtId="3" fontId="9" fillId="4" borderId="30" xfId="0" quotePrefix="1" applyNumberFormat="1" applyFont="1" applyFill="1" applyBorder="1" applyAlignment="1">
      <alignment horizontal="right" indent="1"/>
    </xf>
    <xf numFmtId="3" fontId="9" fillId="4" borderId="23" xfId="0" quotePrefix="1" applyNumberFormat="1" applyFont="1" applyFill="1" applyBorder="1" applyAlignment="1">
      <alignment horizontal="right" indent="1"/>
    </xf>
    <xf numFmtId="3" fontId="9" fillId="4" borderId="19" xfId="0" quotePrefix="1" applyNumberFormat="1" applyFont="1" applyFill="1" applyBorder="1" applyAlignment="1">
      <alignment horizontal="right" indent="1"/>
    </xf>
    <xf numFmtId="3" fontId="9" fillId="4" borderId="17" xfId="0" quotePrefix="1" applyNumberFormat="1" applyFont="1" applyFill="1" applyBorder="1" applyAlignment="1">
      <alignment horizontal="right" indent="1"/>
    </xf>
    <xf numFmtId="3" fontId="9" fillId="0" borderId="30" xfId="0" quotePrefix="1" applyNumberFormat="1" applyFont="1" applyFill="1" applyBorder="1" applyAlignment="1">
      <alignment horizontal="right" indent="1"/>
    </xf>
    <xf numFmtId="3" fontId="9" fillId="0" borderId="19" xfId="0" quotePrefix="1" applyNumberFormat="1" applyFont="1" applyFill="1" applyBorder="1" applyAlignment="1">
      <alignment horizontal="right" indent="1"/>
    </xf>
    <xf numFmtId="3" fontId="9" fillId="0" borderId="23" xfId="0" quotePrefix="1" applyNumberFormat="1" applyFont="1" applyFill="1" applyBorder="1" applyAlignment="1">
      <alignment horizontal="right" indent="1"/>
    </xf>
    <xf numFmtId="3" fontId="9" fillId="0" borderId="17" xfId="0" quotePrefix="1" applyNumberFormat="1" applyFont="1" applyFill="1" applyBorder="1" applyAlignment="1">
      <alignment horizontal="right" indent="1"/>
    </xf>
    <xf numFmtId="3" fontId="1" fillId="4" borderId="30" xfId="6" applyNumberFormat="1" applyFill="1" applyBorder="1" applyAlignment="1">
      <alignment horizontal="right" indent="1"/>
    </xf>
    <xf numFmtId="3" fontId="1" fillId="4" borderId="19" xfId="6" applyNumberFormat="1" applyFill="1" applyBorder="1" applyAlignment="1">
      <alignment horizontal="right" indent="1"/>
    </xf>
    <xf numFmtId="3" fontId="1" fillId="4" borderId="23" xfId="6" applyNumberFormat="1" applyFill="1" applyBorder="1" applyAlignment="1">
      <alignment horizontal="right" indent="1"/>
    </xf>
    <xf numFmtId="3" fontId="1" fillId="4" borderId="17" xfId="6" applyNumberFormat="1" applyFill="1" applyBorder="1" applyAlignment="1">
      <alignment horizontal="right" indent="1"/>
    </xf>
    <xf numFmtId="3" fontId="1" fillId="5" borderId="30" xfId="6" applyNumberFormat="1" applyFill="1" applyBorder="1" applyAlignment="1">
      <alignment horizontal="right" indent="1"/>
    </xf>
    <xf numFmtId="3" fontId="1" fillId="5" borderId="19" xfId="6" applyNumberFormat="1" applyFill="1" applyBorder="1" applyAlignment="1">
      <alignment horizontal="right" indent="1"/>
    </xf>
    <xf numFmtId="3" fontId="1" fillId="5" borderId="23" xfId="6" applyNumberFormat="1" applyFill="1" applyBorder="1" applyAlignment="1">
      <alignment horizontal="right" indent="1"/>
    </xf>
    <xf numFmtId="3" fontId="1" fillId="5" borderId="17" xfId="6" applyNumberFormat="1" applyFill="1" applyBorder="1" applyAlignment="1">
      <alignment horizontal="right" indent="1"/>
    </xf>
    <xf numFmtId="165" fontId="0" fillId="0" borderId="0" xfId="0" applyNumberFormat="1" applyBorder="1" applyAlignment="1">
      <alignment horizontal="right" indent="1"/>
    </xf>
    <xf numFmtId="165" fontId="46" fillId="0" borderId="0" xfId="0" applyNumberFormat="1" applyFont="1" applyBorder="1" applyAlignment="1">
      <alignment horizontal="right" indent="1"/>
    </xf>
    <xf numFmtId="165" fontId="3" fillId="0" borderId="0" xfId="0" applyNumberFormat="1" applyFont="1" applyBorder="1" applyAlignment="1">
      <alignment horizontal="right" indent="1"/>
    </xf>
    <xf numFmtId="0" fontId="14" fillId="0" borderId="5" xfId="0" applyFont="1" applyBorder="1" applyAlignment="1">
      <alignment horizontal="center"/>
    </xf>
    <xf numFmtId="0" fontId="50" fillId="0" borderId="0" xfId="0" applyFont="1"/>
    <xf numFmtId="0" fontId="1" fillId="0" borderId="5" xfId="0" applyFont="1" applyBorder="1"/>
    <xf numFmtId="0" fontId="1" fillId="0" borderId="5" xfId="0" applyFont="1" applyBorder="1" applyAlignment="1">
      <alignment horizontal="center"/>
    </xf>
    <xf numFmtId="0" fontId="0" fillId="0" borderId="0" xfId="0" applyFill="1" applyBorder="1"/>
    <xf numFmtId="0" fontId="7" fillId="0" borderId="0" xfId="0" applyFont="1" applyFill="1" applyAlignment="1">
      <alignment horizontal="right"/>
    </xf>
    <xf numFmtId="0" fontId="4" fillId="0" borderId="0" xfId="0" applyFont="1" applyAlignment="1">
      <alignment horizontal="left" wrapText="1"/>
    </xf>
    <xf numFmtId="3" fontId="1" fillId="0" borderId="30" xfId="0" quotePrefix="1" applyNumberFormat="1" applyFont="1" applyFill="1" applyBorder="1" applyAlignment="1">
      <alignment horizontal="right" indent="1"/>
    </xf>
    <xf numFmtId="3" fontId="1" fillId="4" borderId="19" xfId="6" applyNumberFormat="1" applyFont="1" applyFill="1" applyBorder="1" applyAlignment="1">
      <alignment horizontal="right" indent="1"/>
    </xf>
    <xf numFmtId="0" fontId="1" fillId="0" borderId="0" xfId="0" applyFont="1" applyAlignment="1">
      <alignment horizontal="left"/>
    </xf>
    <xf numFmtId="0" fontId="68" fillId="3" borderId="0" xfId="3" applyFont="1" applyFill="1" applyBorder="1" applyAlignment="1">
      <alignment horizontal="left"/>
    </xf>
    <xf numFmtId="0" fontId="68" fillId="3" borderId="7" xfId="3" applyFont="1" applyFill="1" applyBorder="1" applyAlignment="1">
      <alignment horizontal="left"/>
    </xf>
    <xf numFmtId="0" fontId="70" fillId="3" borderId="0" xfId="0" applyFont="1" applyFill="1" applyBorder="1"/>
    <xf numFmtId="0" fontId="70" fillId="3" borderId="0" xfId="0" applyFont="1" applyFill="1"/>
    <xf numFmtId="0" fontId="71" fillId="3" borderId="0" xfId="0" quotePrefix="1" applyFont="1" applyFill="1"/>
    <xf numFmtId="0" fontId="71" fillId="3" borderId="0" xfId="0" applyFont="1" applyFill="1"/>
    <xf numFmtId="0" fontId="68" fillId="3" borderId="0" xfId="3" applyFont="1" applyFill="1" applyBorder="1" applyAlignment="1">
      <alignment horizontal="left" vertical="top"/>
    </xf>
    <xf numFmtId="0" fontId="73" fillId="3" borderId="9" xfId="1" applyFont="1" applyFill="1" applyBorder="1" applyAlignment="1" applyProtection="1">
      <alignment vertical="top"/>
    </xf>
    <xf numFmtId="0" fontId="72" fillId="3" borderId="9" xfId="0" applyFont="1" applyFill="1" applyBorder="1" applyAlignment="1">
      <alignment horizontal="center" vertical="top"/>
    </xf>
    <xf numFmtId="0" fontId="73" fillId="3" borderId="0" xfId="1" applyFont="1" applyFill="1" applyBorder="1" applyAlignment="1" applyProtection="1">
      <alignment vertical="top"/>
    </xf>
    <xf numFmtId="0" fontId="72" fillId="3" borderId="0" xfId="0" applyFont="1" applyFill="1" applyBorder="1" applyAlignment="1">
      <alignment horizontal="center" vertical="top"/>
    </xf>
    <xf numFmtId="0" fontId="73" fillId="3" borderId="7" xfId="1" applyFont="1" applyFill="1" applyBorder="1" applyAlignment="1" applyProtection="1">
      <alignment vertical="top"/>
    </xf>
    <xf numFmtId="0" fontId="72" fillId="3" borderId="7" xfId="0" applyFont="1" applyFill="1" applyBorder="1" applyAlignment="1">
      <alignment horizontal="center" vertical="top"/>
    </xf>
    <xf numFmtId="0" fontId="74" fillId="3" borderId="0" xfId="0" applyFont="1" applyFill="1" applyAlignment="1">
      <alignment vertical="top"/>
    </xf>
    <xf numFmtId="0" fontId="72" fillId="3" borderId="0" xfId="0" applyFont="1" applyFill="1" applyAlignment="1">
      <alignment horizontal="center" vertical="top"/>
    </xf>
    <xf numFmtId="0" fontId="75" fillId="3" borderId="0" xfId="0" applyFont="1" applyFill="1" applyAlignment="1">
      <alignment vertical="top"/>
    </xf>
    <xf numFmtId="0" fontId="69" fillId="3" borderId="0" xfId="0" applyFont="1" applyFill="1" applyAlignment="1">
      <alignment horizontal="center" vertical="top"/>
    </xf>
    <xf numFmtId="0" fontId="74" fillId="3" borderId="0" xfId="0" applyFont="1" applyFill="1" applyAlignment="1">
      <alignment horizontal="center" vertical="top"/>
    </xf>
    <xf numFmtId="0" fontId="77" fillId="3" borderId="0" xfId="3" applyFont="1" applyFill="1" applyBorder="1" applyAlignment="1">
      <alignment horizontal="left" vertical="top"/>
    </xf>
    <xf numFmtId="0" fontId="77" fillId="3" borderId="0" xfId="0" applyFont="1" applyFill="1" applyAlignment="1">
      <alignment horizontal="left"/>
    </xf>
    <xf numFmtId="0" fontId="78" fillId="3" borderId="0" xfId="0" applyFont="1" applyFill="1"/>
    <xf numFmtId="0" fontId="79" fillId="3" borderId="0" xfId="0" applyFont="1" applyFill="1" applyAlignment="1">
      <alignment vertical="top"/>
    </xf>
    <xf numFmtId="0" fontId="80" fillId="3" borderId="0" xfId="3" applyFont="1" applyFill="1" applyBorder="1" applyAlignment="1">
      <alignment horizontal="right" vertical="top"/>
    </xf>
    <xf numFmtId="168" fontId="80" fillId="3" borderId="0" xfId="3" applyNumberFormat="1" applyFont="1" applyFill="1" applyBorder="1" applyAlignment="1">
      <alignment horizontal="left" vertical="top"/>
    </xf>
    <xf numFmtId="0" fontId="78" fillId="3" borderId="0" xfId="0" applyFont="1" applyFill="1" applyAlignment="1">
      <alignment horizontal="left"/>
    </xf>
    <xf numFmtId="0" fontId="82" fillId="3" borderId="0" xfId="3" applyFont="1" applyFill="1" applyBorder="1" applyAlignment="1">
      <alignment horizontal="left" vertical="top"/>
    </xf>
    <xf numFmtId="0" fontId="5" fillId="6" borderId="2" xfId="0" applyFont="1" applyFill="1" applyBorder="1"/>
    <xf numFmtId="0" fontId="83" fillId="0" borderId="4" xfId="0" applyFont="1" applyBorder="1" applyAlignment="1">
      <alignment horizontal="center"/>
    </xf>
    <xf numFmtId="3" fontId="83" fillId="0" borderId="4" xfId="0" applyNumberFormat="1" applyFont="1" applyBorder="1" applyAlignment="1">
      <alignment horizontal="center"/>
    </xf>
    <xf numFmtId="0" fontId="84" fillId="0" borderId="4" xfId="0" applyFont="1" applyBorder="1" applyAlignment="1">
      <alignment horizontal="center"/>
    </xf>
    <xf numFmtId="0" fontId="83" fillId="0" borderId="0" xfId="0" applyFont="1" applyBorder="1" applyAlignment="1">
      <alignment horizontal="center"/>
    </xf>
    <xf numFmtId="0" fontId="84" fillId="0" borderId="0" xfId="0" applyFont="1" applyBorder="1" applyAlignment="1">
      <alignment horizontal="center"/>
    </xf>
    <xf numFmtId="0" fontId="83" fillId="0" borderId="5" xfId="0" applyFont="1" applyBorder="1" applyAlignment="1">
      <alignment horizontal="center"/>
    </xf>
    <xf numFmtId="0" fontId="84" fillId="0" borderId="5" xfId="0" applyFont="1" applyBorder="1" applyAlignment="1">
      <alignment horizontal="center"/>
    </xf>
    <xf numFmtId="0" fontId="67" fillId="0" borderId="0" xfId="0" applyFont="1"/>
    <xf numFmtId="3" fontId="85" fillId="0" borderId="0" xfId="0" applyNumberFormat="1" applyFont="1" applyAlignment="1">
      <alignment horizontal="right" indent="1"/>
    </xf>
    <xf numFmtId="3" fontId="67" fillId="0" borderId="0" xfId="0" applyNumberFormat="1" applyFont="1" applyAlignment="1">
      <alignment horizontal="right" indent="1"/>
    </xf>
    <xf numFmtId="3" fontId="67" fillId="0" borderId="2" xfId="0" applyNumberFormat="1" applyFont="1" applyBorder="1" applyAlignment="1">
      <alignment horizontal="right" indent="1"/>
    </xf>
    <xf numFmtId="3" fontId="85" fillId="0" borderId="2" xfId="0" applyNumberFormat="1" applyFont="1" applyBorder="1" applyAlignment="1">
      <alignment horizontal="right" indent="1"/>
    </xf>
    <xf numFmtId="0" fontId="67" fillId="0" borderId="0" xfId="0" applyFont="1" applyAlignment="1">
      <alignment horizontal="right" indent="1"/>
    </xf>
    <xf numFmtId="164" fontId="67" fillId="0" borderId="0" xfId="0" applyNumberFormat="1" applyFont="1" applyAlignment="1">
      <alignment horizontal="right" indent="1"/>
    </xf>
    <xf numFmtId="166" fontId="67" fillId="0" borderId="0" xfId="0" applyNumberFormat="1" applyFont="1" applyBorder="1" applyAlignment="1">
      <alignment horizontal="right" indent="1"/>
    </xf>
    <xf numFmtId="164" fontId="67" fillId="0" borderId="0" xfId="0" applyNumberFormat="1" applyFont="1" applyBorder="1" applyAlignment="1">
      <alignment horizontal="right" indent="1"/>
    </xf>
    <xf numFmtId="0" fontId="85" fillId="0" borderId="0" xfId="0" applyFont="1"/>
    <xf numFmtId="0" fontId="67" fillId="0" borderId="2" xfId="0" applyFont="1" applyBorder="1"/>
    <xf numFmtId="0" fontId="85" fillId="0" borderId="2" xfId="0" applyFont="1" applyBorder="1"/>
    <xf numFmtId="0" fontId="85" fillId="0" borderId="0" xfId="0" applyFont="1" applyBorder="1"/>
    <xf numFmtId="0" fontId="85" fillId="0" borderId="3" xfId="0" applyFont="1" applyBorder="1"/>
    <xf numFmtId="3" fontId="88" fillId="0" borderId="0" xfId="0" applyNumberFormat="1" applyFont="1" applyAlignment="1">
      <alignment horizontal="right" indent="1"/>
    </xf>
    <xf numFmtId="3" fontId="89" fillId="0" borderId="0" xfId="0" applyNumberFormat="1" applyFont="1" applyAlignment="1">
      <alignment horizontal="right" indent="1"/>
    </xf>
    <xf numFmtId="3" fontId="89" fillId="0" borderId="2" xfId="0" applyNumberFormat="1" applyFont="1" applyBorder="1" applyAlignment="1">
      <alignment horizontal="right" indent="1"/>
    </xf>
    <xf numFmtId="3" fontId="88" fillId="0" borderId="2" xfId="0" applyNumberFormat="1" applyFont="1" applyBorder="1" applyAlignment="1">
      <alignment horizontal="right" indent="1"/>
    </xf>
    <xf numFmtId="0" fontId="89" fillId="0" borderId="0" xfId="0" applyFont="1" applyAlignment="1">
      <alignment horizontal="right" indent="1"/>
    </xf>
    <xf numFmtId="164" fontId="89" fillId="0" borderId="0" xfId="0" applyNumberFormat="1" applyFont="1" applyAlignment="1">
      <alignment horizontal="right" indent="1"/>
    </xf>
    <xf numFmtId="166" fontId="89" fillId="0" borderId="0" xfId="0" applyNumberFormat="1" applyFont="1" applyBorder="1" applyAlignment="1">
      <alignment horizontal="right" indent="1"/>
    </xf>
    <xf numFmtId="164" fontId="89" fillId="0" borderId="0" xfId="0" applyNumberFormat="1" applyFont="1" applyBorder="1" applyAlignment="1">
      <alignment horizontal="right" indent="1"/>
    </xf>
    <xf numFmtId="0" fontId="86" fillId="7" borderId="35" xfId="0" applyFont="1" applyFill="1" applyBorder="1"/>
    <xf numFmtId="164" fontId="86" fillId="7" borderId="35" xfId="0" applyNumberFormat="1" applyFont="1" applyFill="1" applyBorder="1" applyAlignment="1">
      <alignment horizontal="right" indent="1"/>
    </xf>
    <xf numFmtId="164" fontId="88" fillId="7" borderId="35" xfId="0" applyNumberFormat="1" applyFont="1" applyFill="1" applyBorder="1" applyAlignment="1">
      <alignment horizontal="right" indent="1"/>
    </xf>
    <xf numFmtId="0" fontId="87" fillId="0" borderId="0" xfId="0" applyFont="1"/>
    <xf numFmtId="164" fontId="87" fillId="0" borderId="0" xfId="0" applyNumberFormat="1" applyFont="1" applyAlignment="1">
      <alignment horizontal="right" indent="1"/>
    </xf>
    <xf numFmtId="0" fontId="87" fillId="7" borderId="0" xfId="0" applyFont="1" applyFill="1"/>
    <xf numFmtId="164" fontId="87" fillId="7" borderId="0" xfId="0" applyNumberFormat="1" applyFont="1" applyFill="1" applyAlignment="1">
      <alignment horizontal="right" indent="1"/>
    </xf>
    <xf numFmtId="164" fontId="89" fillId="7" borderId="0" xfId="0" applyNumberFormat="1" applyFont="1" applyFill="1" applyAlignment="1">
      <alignment horizontal="right" indent="1"/>
    </xf>
    <xf numFmtId="0" fontId="87" fillId="0" borderId="2" xfId="0" applyFont="1" applyBorder="1"/>
    <xf numFmtId="164" fontId="87" fillId="0" borderId="2" xfId="0" applyNumberFormat="1" applyFont="1" applyBorder="1" applyAlignment="1">
      <alignment horizontal="right" indent="1"/>
    </xf>
    <xf numFmtId="164" fontId="89" fillId="0" borderId="2" xfId="0" applyNumberFormat="1" applyFont="1" applyBorder="1" applyAlignment="1">
      <alignment horizontal="right" indent="1"/>
    </xf>
    <xf numFmtId="0" fontId="86" fillId="7" borderId="0" xfId="0" applyFont="1" applyFill="1"/>
    <xf numFmtId="164" fontId="86" fillId="7" borderId="0" xfId="0" applyNumberFormat="1" applyFont="1" applyFill="1" applyAlignment="1">
      <alignment horizontal="right" indent="1"/>
    </xf>
    <xf numFmtId="164" fontId="88" fillId="7" borderId="0" xfId="0" applyNumberFormat="1" applyFont="1" applyFill="1" applyAlignment="1">
      <alignment horizontal="right" indent="1"/>
    </xf>
    <xf numFmtId="0" fontId="84" fillId="4" borderId="2" xfId="4" applyFont="1" applyFill="1" applyBorder="1" applyAlignment="1">
      <alignment horizontal="center"/>
    </xf>
    <xf numFmtId="0" fontId="87" fillId="4" borderId="2" xfId="0" applyFont="1" applyFill="1" applyBorder="1" applyAlignment="1">
      <alignment horizontal="right" indent="1"/>
    </xf>
    <xf numFmtId="0" fontId="89" fillId="4" borderId="2" xfId="0" applyFont="1" applyFill="1" applyBorder="1" applyAlignment="1">
      <alignment horizontal="right" indent="1"/>
    </xf>
    <xf numFmtId="0" fontId="86" fillId="0" borderId="0" xfId="0" applyFont="1"/>
    <xf numFmtId="164" fontId="86" fillId="0" borderId="0" xfId="0" applyNumberFormat="1" applyFont="1" applyAlignment="1">
      <alignment horizontal="right" indent="1"/>
    </xf>
    <xf numFmtId="164" fontId="88" fillId="0" borderId="0" xfId="0" applyNumberFormat="1" applyFont="1" applyAlignment="1">
      <alignment horizontal="right" indent="1"/>
    </xf>
    <xf numFmtId="0" fontId="87" fillId="8" borderId="0" xfId="0" applyFont="1" applyFill="1"/>
    <xf numFmtId="164" fontId="87" fillId="8" borderId="0" xfId="0" applyNumberFormat="1" applyFont="1" applyFill="1" applyAlignment="1">
      <alignment horizontal="right" indent="1"/>
    </xf>
    <xf numFmtId="164" fontId="89" fillId="8" borderId="0" xfId="0" applyNumberFormat="1" applyFont="1" applyFill="1" applyAlignment="1">
      <alignment horizontal="right" indent="1"/>
    </xf>
    <xf numFmtId="0" fontId="87" fillId="8" borderId="2" xfId="0" applyFont="1" applyFill="1" applyBorder="1"/>
    <xf numFmtId="164" fontId="87" fillId="8" borderId="2" xfId="0" applyNumberFormat="1" applyFont="1" applyFill="1" applyBorder="1" applyAlignment="1">
      <alignment horizontal="right" indent="1"/>
    </xf>
    <xf numFmtId="164" fontId="89" fillId="8" borderId="2" xfId="0" applyNumberFormat="1" applyFont="1" applyFill="1" applyBorder="1" applyAlignment="1">
      <alignment horizontal="right" indent="1"/>
    </xf>
    <xf numFmtId="0" fontId="87" fillId="8" borderId="0" xfId="0" applyFont="1" applyFill="1" applyBorder="1"/>
    <xf numFmtId="164" fontId="87" fillId="8" borderId="0" xfId="0" applyNumberFormat="1" applyFont="1" applyFill="1" applyBorder="1" applyAlignment="1">
      <alignment horizontal="right" indent="1"/>
    </xf>
    <xf numFmtId="164" fontId="89" fillId="8" borderId="0" xfId="0" applyNumberFormat="1" applyFont="1" applyFill="1" applyBorder="1" applyAlignment="1">
      <alignment horizontal="right" indent="1"/>
    </xf>
    <xf numFmtId="0" fontId="90" fillId="0" borderId="0" xfId="0" applyFont="1"/>
    <xf numFmtId="0" fontId="67" fillId="0" borderId="0" xfId="0" applyFont="1" applyBorder="1"/>
    <xf numFmtId="0" fontId="90" fillId="0" borderId="0" xfId="0" applyFont="1" applyAlignment="1">
      <alignment horizontal="right"/>
    </xf>
    <xf numFmtId="0" fontId="89" fillId="0" borderId="0" xfId="0" applyFont="1"/>
    <xf numFmtId="0" fontId="5" fillId="0" borderId="29" xfId="0" applyFont="1" applyBorder="1" applyAlignment="1">
      <alignment horizontal="center"/>
    </xf>
    <xf numFmtId="0" fontId="5" fillId="0" borderId="18" xfId="0" applyFont="1" applyBorder="1" applyAlignment="1">
      <alignment horizontal="center"/>
    </xf>
    <xf numFmtId="0" fontId="5" fillId="0" borderId="22" xfId="0" applyFont="1" applyBorder="1" applyAlignment="1">
      <alignment horizontal="center"/>
    </xf>
    <xf numFmtId="0" fontId="5" fillId="0" borderId="30" xfId="0" applyFont="1" applyBorder="1" applyAlignment="1">
      <alignment horizontal="center"/>
    </xf>
    <xf numFmtId="0" fontId="5" fillId="0" borderId="19" xfId="0" applyFont="1" applyBorder="1" applyAlignment="1">
      <alignment horizontal="center"/>
    </xf>
    <xf numFmtId="0" fontId="5" fillId="0" borderId="23" xfId="0" applyFont="1" applyBorder="1" applyAlignment="1">
      <alignment horizontal="center"/>
    </xf>
    <xf numFmtId="3" fontId="5" fillId="0" borderId="31" xfId="0" applyNumberFormat="1" applyFont="1" applyBorder="1" applyAlignment="1">
      <alignment horizontal="center" vertical="center" wrapText="1"/>
    </xf>
    <xf numFmtId="0" fontId="5" fillId="0" borderId="20" xfId="0" applyFont="1" applyBorder="1" applyAlignment="1">
      <alignment horizontal="center" vertical="center"/>
    </xf>
    <xf numFmtId="0" fontId="5" fillId="0" borderId="36" xfId="0" applyFont="1" applyBorder="1" applyAlignment="1">
      <alignment horizontal="center" vertical="center"/>
    </xf>
    <xf numFmtId="3" fontId="5" fillId="0" borderId="32" xfId="0" applyNumberFormat="1" applyFont="1" applyBorder="1" applyAlignment="1">
      <alignment horizontal="right" indent="1"/>
    </xf>
    <xf numFmtId="3" fontId="5" fillId="0" borderId="15" xfId="0" applyNumberFormat="1" applyFont="1" applyBorder="1" applyAlignment="1">
      <alignment horizontal="right" indent="1"/>
    </xf>
    <xf numFmtId="3" fontId="5" fillId="0" borderId="24" xfId="0" applyNumberFormat="1" applyFont="1" applyBorder="1" applyAlignment="1">
      <alignment horizontal="right" indent="1"/>
    </xf>
    <xf numFmtId="3" fontId="5" fillId="0" borderId="16" xfId="0" applyNumberFormat="1" applyFont="1" applyBorder="1" applyAlignment="1">
      <alignment horizontal="right" indent="1"/>
    </xf>
    <xf numFmtId="3" fontId="5" fillId="0" borderId="32" xfId="6" applyNumberFormat="1" applyFont="1" applyBorder="1" applyAlignment="1">
      <alignment horizontal="right" indent="1"/>
    </xf>
    <xf numFmtId="3" fontId="5" fillId="0" borderId="15" xfId="6" applyNumberFormat="1" applyFont="1" applyBorder="1" applyAlignment="1">
      <alignment horizontal="right" indent="1"/>
    </xf>
    <xf numFmtId="3" fontId="5" fillId="0" borderId="24" xfId="6" applyNumberFormat="1" applyFont="1" applyBorder="1" applyAlignment="1">
      <alignment horizontal="right" indent="1"/>
    </xf>
    <xf numFmtId="3" fontId="5" fillId="0" borderId="16" xfId="6" applyNumberFormat="1" applyFont="1" applyBorder="1" applyAlignment="1">
      <alignment horizontal="right" indent="1"/>
    </xf>
    <xf numFmtId="3" fontId="5" fillId="0" borderId="33" xfId="6" applyNumberFormat="1" applyFont="1" applyBorder="1" applyAlignment="1">
      <alignment horizontal="right" indent="1"/>
    </xf>
    <xf numFmtId="3" fontId="5" fillId="0" borderId="25" xfId="6" applyNumberFormat="1" applyFont="1" applyBorder="1" applyAlignment="1">
      <alignment horizontal="right" indent="1"/>
    </xf>
    <xf numFmtId="3" fontId="5" fillId="0" borderId="26" xfId="6" applyNumberFormat="1" applyFont="1" applyBorder="1" applyAlignment="1">
      <alignment horizontal="right" indent="1"/>
    </xf>
    <xf numFmtId="3" fontId="5" fillId="0" borderId="27" xfId="6" applyNumberFormat="1" applyFont="1" applyBorder="1" applyAlignment="1">
      <alignment horizontal="right" indent="1"/>
    </xf>
    <xf numFmtId="3" fontId="1" fillId="0" borderId="0" xfId="0" quotePrefix="1" applyNumberFormat="1" applyFont="1" applyFill="1" applyBorder="1" applyAlignment="1">
      <alignment horizontal="right" indent="1"/>
    </xf>
    <xf numFmtId="0" fontId="1" fillId="2" borderId="0" xfId="0" applyFont="1" applyFill="1" applyBorder="1"/>
    <xf numFmtId="166" fontId="87" fillId="0" borderId="2" xfId="0" applyNumberFormat="1" applyFont="1" applyBorder="1" applyAlignment="1">
      <alignment horizontal="right" indent="1"/>
    </xf>
    <xf numFmtId="0" fontId="84" fillId="4" borderId="0" xfId="4" applyFont="1" applyFill="1" applyBorder="1" applyAlignment="1">
      <alignment horizontal="center"/>
    </xf>
    <xf numFmtId="0" fontId="87" fillId="0" borderId="0" xfId="0" applyFont="1" applyBorder="1"/>
    <xf numFmtId="0" fontId="87" fillId="7" borderId="0" xfId="0" applyFont="1" applyFill="1" applyBorder="1"/>
    <xf numFmtId="0" fontId="86" fillId="7" borderId="0" xfId="0" applyFont="1" applyFill="1" applyBorder="1"/>
    <xf numFmtId="0" fontId="87" fillId="10" borderId="0" xfId="0" applyFont="1" applyFill="1" applyBorder="1"/>
    <xf numFmtId="0" fontId="88" fillId="4" borderId="1" xfId="4" applyFont="1" applyFill="1" applyBorder="1" applyAlignment="1">
      <alignment horizontal="center"/>
    </xf>
    <xf numFmtId="0" fontId="87" fillId="7" borderId="35" xfId="0" applyFont="1" applyFill="1" applyBorder="1"/>
    <xf numFmtId="0" fontId="87" fillId="0" borderId="0" xfId="0" applyFont="1" applyFill="1" applyBorder="1" applyAlignment="1">
      <alignment horizontal="left" vertical="center" wrapText="1"/>
    </xf>
    <xf numFmtId="0" fontId="87" fillId="5" borderId="0" xfId="0" applyFont="1" applyFill="1"/>
    <xf numFmtId="0" fontId="87" fillId="0" borderId="0" xfId="0" applyFont="1" applyFill="1"/>
    <xf numFmtId="0" fontId="87" fillId="0" borderId="0" xfId="0" applyFont="1" applyFill="1" applyBorder="1"/>
    <xf numFmtId="0" fontId="87" fillId="5" borderId="2" xfId="0" applyFont="1" applyFill="1" applyBorder="1"/>
    <xf numFmtId="0" fontId="67" fillId="4" borderId="0" xfId="0" applyFont="1" applyFill="1"/>
    <xf numFmtId="164" fontId="87" fillId="4" borderId="2" xfId="0" applyNumberFormat="1" applyFont="1" applyFill="1" applyBorder="1" applyAlignment="1">
      <alignment horizontal="right" indent="1"/>
    </xf>
    <xf numFmtId="0" fontId="67" fillId="4" borderId="0" xfId="0" applyFont="1" applyFill="1" applyAlignment="1">
      <alignment horizontal="right" indent="1"/>
    </xf>
    <xf numFmtId="0" fontId="89" fillId="4" borderId="0" xfId="0" applyFont="1" applyFill="1" applyAlignment="1">
      <alignment horizontal="right" indent="1"/>
    </xf>
    <xf numFmtId="164" fontId="87" fillId="7" borderId="35" xfId="0" applyNumberFormat="1" applyFont="1" applyFill="1" applyBorder="1" applyAlignment="1">
      <alignment horizontal="right" indent="1"/>
    </xf>
    <xf numFmtId="164" fontId="89" fillId="7" borderId="35" xfId="0" applyNumberFormat="1" applyFont="1" applyFill="1" applyBorder="1" applyAlignment="1">
      <alignment horizontal="right" indent="1"/>
    </xf>
    <xf numFmtId="0" fontId="87" fillId="0" borderId="0" xfId="0" applyFont="1" applyBorder="1" applyAlignment="1">
      <alignment horizontal="left" vertical="center" wrapText="1"/>
    </xf>
    <xf numFmtId="164" fontId="87" fillId="7" borderId="0" xfId="0" applyNumberFormat="1" applyFont="1" applyFill="1" applyBorder="1" applyAlignment="1">
      <alignment horizontal="right" indent="1"/>
    </xf>
    <xf numFmtId="164" fontId="89" fillId="7" borderId="0" xfId="0" applyNumberFormat="1" applyFont="1" applyFill="1" applyBorder="1" applyAlignment="1">
      <alignment horizontal="right" indent="1"/>
    </xf>
    <xf numFmtId="0" fontId="1" fillId="0" borderId="4" xfId="0" applyFont="1" applyBorder="1"/>
    <xf numFmtId="0" fontId="1" fillId="0" borderId="0" xfId="0" applyFont="1" applyBorder="1" applyAlignment="1">
      <alignment horizontal="left"/>
    </xf>
    <xf numFmtId="165" fontId="0" fillId="0" borderId="0" xfId="0" applyNumberFormat="1" applyFill="1" applyAlignment="1">
      <alignment horizontal="right" indent="1"/>
    </xf>
    <xf numFmtId="164" fontId="87" fillId="0" borderId="0" xfId="0" applyNumberFormat="1" applyFont="1" applyFill="1" applyBorder="1" applyAlignment="1">
      <alignment horizontal="right" indent="1"/>
    </xf>
    <xf numFmtId="164" fontId="89" fillId="0" borderId="0" xfId="0" applyNumberFormat="1" applyFont="1" applyFill="1" applyBorder="1" applyAlignment="1">
      <alignment horizontal="right" indent="1"/>
    </xf>
    <xf numFmtId="3" fontId="85" fillId="0" borderId="0" xfId="0" quotePrefix="1" applyNumberFormat="1" applyFont="1" applyAlignment="1">
      <alignment horizontal="right" indent="1"/>
    </xf>
    <xf numFmtId="0" fontId="67" fillId="0" borderId="0" xfId="0" applyFont="1" applyFill="1"/>
    <xf numFmtId="170" fontId="86" fillId="7" borderId="35" xfId="0" applyNumberFormat="1" applyFont="1" applyFill="1" applyBorder="1" applyAlignment="1">
      <alignment horizontal="right" indent="1"/>
    </xf>
    <xf numFmtId="170" fontId="88" fillId="7" borderId="35" xfId="0" applyNumberFormat="1" applyFont="1" applyFill="1" applyBorder="1" applyAlignment="1">
      <alignment horizontal="right" indent="1"/>
    </xf>
    <xf numFmtId="170" fontId="87" fillId="0" borderId="0" xfId="0" applyNumberFormat="1" applyFont="1" applyAlignment="1">
      <alignment horizontal="right" indent="1"/>
    </xf>
    <xf numFmtId="170" fontId="89" fillId="0" borderId="0" xfId="0" applyNumberFormat="1" applyFont="1" applyAlignment="1">
      <alignment horizontal="right" indent="1"/>
    </xf>
    <xf numFmtId="170" fontId="87" fillId="7" borderId="0" xfId="0" applyNumberFormat="1" applyFont="1" applyFill="1" applyAlignment="1">
      <alignment horizontal="right" indent="1"/>
    </xf>
    <xf numFmtId="170" fontId="87" fillId="10" borderId="0" xfId="0" applyNumberFormat="1" applyFont="1" applyFill="1" applyAlignment="1">
      <alignment horizontal="right" indent="1"/>
    </xf>
    <xf numFmtId="170" fontId="89" fillId="7" borderId="0" xfId="0" applyNumberFormat="1" applyFont="1" applyFill="1" applyAlignment="1">
      <alignment horizontal="right" indent="1"/>
    </xf>
    <xf numFmtId="170" fontId="87" fillId="0" borderId="2" xfId="0" applyNumberFormat="1" applyFont="1" applyBorder="1" applyAlignment="1">
      <alignment horizontal="right" indent="1"/>
    </xf>
    <xf numFmtId="170" fontId="89" fillId="0" borderId="2" xfId="0" applyNumberFormat="1" applyFont="1" applyBorder="1" applyAlignment="1">
      <alignment horizontal="right" indent="1"/>
    </xf>
    <xf numFmtId="170" fontId="86" fillId="7" borderId="0" xfId="0" applyNumberFormat="1" applyFont="1" applyFill="1" applyAlignment="1">
      <alignment horizontal="right" indent="1"/>
    </xf>
    <xf numFmtId="170" fontId="88" fillId="7" borderId="0" xfId="0" applyNumberFormat="1" applyFont="1" applyFill="1" applyAlignment="1">
      <alignment horizontal="right" indent="1"/>
    </xf>
    <xf numFmtId="170" fontId="87" fillId="4" borderId="0" xfId="0" applyNumberFormat="1" applyFont="1" applyFill="1" applyBorder="1" applyAlignment="1">
      <alignment horizontal="right" indent="1"/>
    </xf>
    <xf numFmtId="170" fontId="89" fillId="4" borderId="0" xfId="0" applyNumberFormat="1" applyFont="1" applyFill="1" applyBorder="1" applyAlignment="1">
      <alignment horizontal="right" indent="1"/>
    </xf>
    <xf numFmtId="170" fontId="87" fillId="0" borderId="0" xfId="0" applyNumberFormat="1" applyFont="1" applyBorder="1" applyAlignment="1">
      <alignment horizontal="right" indent="1"/>
    </xf>
    <xf numFmtId="170" fontId="89" fillId="0" borderId="0" xfId="0" applyNumberFormat="1" applyFont="1" applyBorder="1" applyAlignment="1">
      <alignment horizontal="right" indent="1"/>
    </xf>
    <xf numFmtId="170" fontId="87" fillId="7" borderId="0" xfId="0" applyNumberFormat="1" applyFont="1" applyFill="1" applyBorder="1" applyAlignment="1">
      <alignment horizontal="right" indent="1"/>
    </xf>
    <xf numFmtId="170" fontId="89" fillId="7" borderId="0" xfId="0" applyNumberFormat="1" applyFont="1" applyFill="1" applyBorder="1" applyAlignment="1">
      <alignment horizontal="right" indent="1"/>
    </xf>
    <xf numFmtId="170" fontId="86" fillId="7" borderId="0" xfId="0" applyNumberFormat="1" applyFont="1" applyFill="1" applyBorder="1" applyAlignment="1">
      <alignment horizontal="right" indent="1"/>
    </xf>
    <xf numFmtId="170" fontId="88" fillId="7" borderId="0" xfId="0" applyNumberFormat="1" applyFont="1" applyFill="1" applyBorder="1" applyAlignment="1">
      <alignment horizontal="right" indent="1"/>
    </xf>
    <xf numFmtId="170" fontId="87" fillId="4" borderId="1" xfId="0" applyNumberFormat="1" applyFont="1" applyFill="1" applyBorder="1" applyAlignment="1">
      <alignment horizontal="right" indent="1"/>
    </xf>
    <xf numFmtId="170" fontId="89" fillId="4" borderId="1" xfId="0" applyNumberFormat="1" applyFont="1" applyFill="1" applyBorder="1" applyAlignment="1">
      <alignment horizontal="right" indent="1"/>
    </xf>
    <xf numFmtId="170" fontId="87" fillId="10" borderId="1" xfId="0" applyNumberFormat="1" applyFont="1" applyFill="1" applyBorder="1" applyAlignment="1">
      <alignment horizontal="right" indent="1"/>
    </xf>
    <xf numFmtId="170" fontId="89" fillId="10" borderId="1" xfId="0" applyNumberFormat="1" applyFont="1" applyFill="1" applyBorder="1" applyAlignment="1">
      <alignment horizontal="right" indent="1"/>
    </xf>
    <xf numFmtId="170" fontId="87" fillId="0" borderId="0" xfId="0" applyNumberFormat="1" applyFont="1" applyFill="1" applyBorder="1" applyAlignment="1">
      <alignment horizontal="right" indent="1"/>
    </xf>
    <xf numFmtId="170" fontId="89" fillId="0" borderId="0" xfId="0" applyNumberFormat="1" applyFont="1" applyFill="1" applyBorder="1" applyAlignment="1">
      <alignment horizontal="right" indent="1"/>
    </xf>
    <xf numFmtId="170" fontId="87" fillId="5" borderId="0" xfId="0" applyNumberFormat="1" applyFont="1" applyFill="1" applyBorder="1" applyAlignment="1">
      <alignment horizontal="right" indent="1"/>
    </xf>
    <xf numFmtId="170" fontId="89" fillId="5" borderId="0" xfId="0" applyNumberFormat="1" applyFont="1" applyFill="1" applyBorder="1" applyAlignment="1">
      <alignment horizontal="right" indent="1"/>
    </xf>
    <xf numFmtId="170" fontId="87" fillId="13" borderId="0" xfId="0" applyNumberFormat="1" applyFont="1" applyFill="1" applyAlignment="1">
      <alignment horizontal="right" indent="1"/>
    </xf>
    <xf numFmtId="170" fontId="89" fillId="13" borderId="0" xfId="0" applyNumberFormat="1" applyFont="1" applyFill="1" applyAlignment="1">
      <alignment horizontal="right" indent="1"/>
    </xf>
    <xf numFmtId="170" fontId="87" fillId="10" borderId="0" xfId="0" applyNumberFormat="1" applyFont="1" applyFill="1" applyBorder="1" applyAlignment="1">
      <alignment horizontal="right" indent="1"/>
    </xf>
    <xf numFmtId="170" fontId="89" fillId="10" borderId="0" xfId="0" applyNumberFormat="1" applyFont="1" applyFill="1" applyBorder="1" applyAlignment="1">
      <alignment horizontal="right" indent="1"/>
    </xf>
    <xf numFmtId="170" fontId="87" fillId="5" borderId="37" xfId="0" applyNumberFormat="1" applyFont="1" applyFill="1" applyBorder="1" applyAlignment="1">
      <alignment horizontal="right" indent="1"/>
    </xf>
    <xf numFmtId="170" fontId="89" fillId="5" borderId="37" xfId="0" applyNumberFormat="1" applyFont="1" applyFill="1" applyBorder="1" applyAlignment="1">
      <alignment horizontal="right" indent="1"/>
    </xf>
    <xf numFmtId="170" fontId="87" fillId="0" borderId="0" xfId="0" quotePrefix="1" applyNumberFormat="1" applyFont="1" applyBorder="1" applyAlignment="1">
      <alignment horizontal="right" indent="1"/>
    </xf>
    <xf numFmtId="0" fontId="85" fillId="0" borderId="1" xfId="0" applyFont="1" applyFill="1" applyBorder="1"/>
    <xf numFmtId="3" fontId="85" fillId="0" borderId="0" xfId="0" applyNumberFormat="1" applyFont="1" applyFill="1" applyAlignment="1">
      <alignment horizontal="right" indent="1"/>
    </xf>
    <xf numFmtId="3" fontId="88" fillId="0" borderId="0" xfId="0" applyNumberFormat="1" applyFont="1" applyFill="1" applyAlignment="1">
      <alignment horizontal="right" indent="1"/>
    </xf>
    <xf numFmtId="3" fontId="84" fillId="0" borderId="0" xfId="0" applyNumberFormat="1" applyFont="1" applyFill="1" applyAlignment="1">
      <alignment horizontal="right" indent="1"/>
    </xf>
    <xf numFmtId="0" fontId="85" fillId="11" borderId="3" xfId="0" applyFont="1" applyFill="1" applyBorder="1"/>
    <xf numFmtId="3" fontId="85" fillId="11" borderId="3" xfId="0" applyNumberFormat="1" applyFont="1" applyFill="1" applyBorder="1" applyAlignment="1">
      <alignment horizontal="right" indent="1"/>
    </xf>
    <xf numFmtId="3" fontId="88" fillId="11" borderId="3" xfId="0" applyNumberFormat="1" applyFont="1" applyFill="1" applyBorder="1" applyAlignment="1">
      <alignment horizontal="right" indent="1"/>
    </xf>
    <xf numFmtId="3" fontId="84" fillId="11" borderId="3" xfId="0" applyNumberFormat="1" applyFont="1" applyFill="1" applyBorder="1" applyAlignment="1">
      <alignment horizontal="right" indent="1"/>
    </xf>
    <xf numFmtId="0" fontId="94" fillId="0" borderId="0" xfId="0" applyFont="1" applyBorder="1"/>
    <xf numFmtId="3" fontId="85" fillId="0" borderId="0" xfId="0" applyNumberFormat="1" applyFont="1" applyBorder="1" applyAlignment="1">
      <alignment horizontal="right" indent="1"/>
    </xf>
    <xf numFmtId="3" fontId="88" fillId="0" borderId="0" xfId="0" applyNumberFormat="1" applyFont="1" applyBorder="1" applyAlignment="1">
      <alignment horizontal="right" indent="1"/>
    </xf>
    <xf numFmtId="3" fontId="84" fillId="0" borderId="0" xfId="0" applyNumberFormat="1" applyFont="1" applyBorder="1" applyAlignment="1">
      <alignment horizontal="right" indent="1"/>
    </xf>
    <xf numFmtId="0" fontId="67" fillId="2" borderId="0" xfId="0" applyFont="1" applyFill="1" applyBorder="1"/>
    <xf numFmtId="3" fontId="67" fillId="2" borderId="0" xfId="0" applyNumberFormat="1" applyFont="1" applyFill="1" applyAlignment="1">
      <alignment horizontal="right" indent="1"/>
    </xf>
    <xf numFmtId="3" fontId="89" fillId="2" borderId="0" xfId="0" applyNumberFormat="1" applyFont="1" applyFill="1" applyAlignment="1">
      <alignment horizontal="right" indent="1"/>
    </xf>
    <xf numFmtId="3" fontId="84" fillId="2" borderId="0" xfId="0" applyNumberFormat="1" applyFont="1" applyFill="1" applyAlignment="1">
      <alignment horizontal="right" indent="1"/>
    </xf>
    <xf numFmtId="0" fontId="67" fillId="0" borderId="0" xfId="0" applyFont="1" applyFill="1" applyBorder="1"/>
    <xf numFmtId="3" fontId="67" fillId="0" borderId="0" xfId="0" applyNumberFormat="1" applyFont="1" applyFill="1" applyAlignment="1">
      <alignment horizontal="right" indent="1"/>
    </xf>
    <xf numFmtId="3" fontId="89" fillId="0" borderId="0" xfId="0" applyNumberFormat="1" applyFont="1" applyFill="1" applyAlignment="1">
      <alignment horizontal="right" indent="1"/>
    </xf>
    <xf numFmtId="3" fontId="6" fillId="0" borderId="0" xfId="0" applyNumberFormat="1" applyFont="1" applyFill="1" applyBorder="1"/>
    <xf numFmtId="3" fontId="15" fillId="0" borderId="0" xfId="0" applyNumberFormat="1" applyFont="1" applyBorder="1" applyAlignment="1">
      <alignment horizontal="center" vertical="center"/>
    </xf>
    <xf numFmtId="3" fontId="95" fillId="0" borderId="0" xfId="0" applyNumberFormat="1" applyFont="1" applyBorder="1" applyAlignment="1">
      <alignment horizontal="center" vertical="center"/>
    </xf>
    <xf numFmtId="0" fontId="15" fillId="0" borderId="0" xfId="0" applyFont="1" applyFill="1"/>
    <xf numFmtId="164" fontId="15" fillId="0" borderId="0" xfId="0" applyNumberFormat="1" applyFont="1"/>
    <xf numFmtId="0" fontId="15" fillId="0" borderId="0" xfId="0" applyFont="1" applyAlignment="1">
      <alignment horizontal="center"/>
    </xf>
    <xf numFmtId="0" fontId="96" fillId="0" borderId="0" xfId="0" applyFont="1" applyAlignment="1">
      <alignment horizontal="center"/>
    </xf>
    <xf numFmtId="164" fontId="67" fillId="0" borderId="0" xfId="0" applyNumberFormat="1" applyFont="1"/>
    <xf numFmtId="166" fontId="85" fillId="11" borderId="3" xfId="0" applyNumberFormat="1" applyFont="1" applyFill="1" applyBorder="1" applyAlignment="1">
      <alignment horizontal="right" indent="1"/>
    </xf>
    <xf numFmtId="166" fontId="84" fillId="11" borderId="3" xfId="0" applyNumberFormat="1" applyFont="1" applyFill="1" applyBorder="1" applyAlignment="1">
      <alignment horizontal="right" indent="1"/>
    </xf>
    <xf numFmtId="166" fontId="85" fillId="0" borderId="0" xfId="0" applyNumberFormat="1" applyFont="1" applyBorder="1" applyAlignment="1">
      <alignment horizontal="right" indent="1"/>
    </xf>
    <xf numFmtId="166" fontId="84" fillId="0" borderId="0" xfId="0" applyNumberFormat="1" applyFont="1" applyBorder="1" applyAlignment="1">
      <alignment horizontal="right" indent="1"/>
    </xf>
    <xf numFmtId="166" fontId="67" fillId="2" borderId="0" xfId="0" applyNumberFormat="1" applyFont="1" applyFill="1" applyAlignment="1">
      <alignment horizontal="right" indent="1"/>
    </xf>
    <xf numFmtId="166" fontId="84" fillId="2" borderId="0" xfId="0" applyNumberFormat="1" applyFont="1" applyFill="1" applyAlignment="1">
      <alignment horizontal="right" indent="1"/>
    </xf>
    <xf numFmtId="166" fontId="67" fillId="0" borderId="0" xfId="0" applyNumberFormat="1" applyFont="1" applyFill="1" applyAlignment="1">
      <alignment horizontal="right" indent="1"/>
    </xf>
    <xf numFmtId="166" fontId="84" fillId="0" borderId="0" xfId="0" applyNumberFormat="1" applyFont="1" applyFill="1" applyAlignment="1">
      <alignment horizontal="right" indent="1"/>
    </xf>
    <xf numFmtId="166" fontId="88" fillId="11" borderId="3" xfId="0" applyNumberFormat="1" applyFont="1" applyFill="1" applyBorder="1" applyAlignment="1">
      <alignment horizontal="right" indent="1"/>
    </xf>
    <xf numFmtId="166" fontId="88" fillId="0" borderId="0" xfId="0" applyNumberFormat="1" applyFont="1" applyBorder="1" applyAlignment="1">
      <alignment horizontal="right" indent="1"/>
    </xf>
    <xf numFmtId="166" fontId="89" fillId="2" borderId="0" xfId="0" applyNumberFormat="1" applyFont="1" applyFill="1" applyAlignment="1">
      <alignment horizontal="right" indent="1"/>
    </xf>
    <xf numFmtId="166" fontId="89" fillId="0" borderId="0" xfId="0" applyNumberFormat="1" applyFont="1" applyFill="1" applyAlignment="1">
      <alignment horizontal="right" indent="1"/>
    </xf>
    <xf numFmtId="166" fontId="85" fillId="0" borderId="0" xfId="0" applyNumberFormat="1" applyFont="1" applyFill="1" applyAlignment="1">
      <alignment horizontal="right" indent="1"/>
    </xf>
    <xf numFmtId="166" fontId="88" fillId="0" borderId="0" xfId="0" applyNumberFormat="1" applyFont="1" applyFill="1" applyAlignment="1">
      <alignment horizontal="right" indent="1"/>
    </xf>
    <xf numFmtId="0" fontId="96" fillId="0" borderId="0" xfId="0" applyFont="1"/>
    <xf numFmtId="0" fontId="85" fillId="2" borderId="1" xfId="0" applyFont="1" applyFill="1" applyBorder="1"/>
    <xf numFmtId="3" fontId="6" fillId="0" borderId="0" xfId="0" applyNumberFormat="1" applyFont="1" applyBorder="1" applyAlignment="1">
      <alignment horizontal="center" vertical="center"/>
    </xf>
    <xf numFmtId="3" fontId="56" fillId="0" borderId="0" xfId="0" applyNumberFormat="1" applyFont="1" applyBorder="1" applyAlignment="1">
      <alignment horizontal="center" vertical="center"/>
    </xf>
    <xf numFmtId="0" fontId="6" fillId="2" borderId="2" xfId="0" applyFont="1" applyFill="1" applyBorder="1"/>
    <xf numFmtId="0" fontId="6" fillId="0" borderId="0" xfId="0" applyFont="1" applyAlignment="1">
      <alignment horizontal="center"/>
    </xf>
    <xf numFmtId="0" fontId="21" fillId="0" borderId="0" xfId="0" applyFont="1" applyAlignment="1">
      <alignment horizontal="center"/>
    </xf>
    <xf numFmtId="0" fontId="6" fillId="2" borderId="0" xfId="0" quotePrefix="1" applyFont="1" applyFill="1" applyBorder="1" applyAlignment="1"/>
    <xf numFmtId="0" fontId="21" fillId="0" borderId="0" xfId="0" applyFont="1"/>
    <xf numFmtId="0" fontId="5" fillId="5" borderId="0" xfId="0" applyFont="1" applyFill="1"/>
    <xf numFmtId="3" fontId="5" fillId="5" borderId="0" xfId="0" applyNumberFormat="1" applyFont="1" applyFill="1" applyAlignment="1">
      <alignment horizontal="right" indent="1"/>
    </xf>
    <xf numFmtId="3" fontId="0" fillId="5" borderId="0" xfId="0" quotePrefix="1" applyNumberFormat="1" applyFill="1" applyAlignment="1">
      <alignment horizontal="right" indent="1"/>
    </xf>
    <xf numFmtId="3" fontId="45" fillId="5" borderId="0" xfId="0" applyNumberFormat="1" applyFont="1" applyFill="1" applyAlignment="1">
      <alignment horizontal="right" indent="1"/>
    </xf>
    <xf numFmtId="3" fontId="4" fillId="5" borderId="0" xfId="0" applyNumberFormat="1" applyFont="1" applyFill="1" applyAlignment="1">
      <alignment horizontal="right" indent="1"/>
    </xf>
    <xf numFmtId="0" fontId="1" fillId="5" borderId="0" xfId="0" applyFont="1" applyFill="1"/>
    <xf numFmtId="3" fontId="0" fillId="5" borderId="0" xfId="0" applyNumberFormat="1" applyFill="1" applyAlignment="1">
      <alignment horizontal="right" indent="1"/>
    </xf>
    <xf numFmtId="3" fontId="46" fillId="5" borderId="0" xfId="0" applyNumberFormat="1" applyFont="1" applyFill="1" applyAlignment="1">
      <alignment horizontal="right" indent="1"/>
    </xf>
    <xf numFmtId="3" fontId="3" fillId="5" borderId="0" xfId="0" applyNumberFormat="1" applyFont="1" applyFill="1" applyAlignment="1">
      <alignment horizontal="right" indent="1"/>
    </xf>
    <xf numFmtId="3" fontId="5" fillId="5" borderId="0" xfId="0" quotePrefix="1" applyNumberFormat="1" applyFont="1" applyFill="1" applyAlignment="1">
      <alignment horizontal="right" indent="1"/>
    </xf>
    <xf numFmtId="165" fontId="5" fillId="5" borderId="0" xfId="0" applyNumberFormat="1" applyFont="1" applyFill="1" applyAlignment="1">
      <alignment horizontal="right" indent="1"/>
    </xf>
    <xf numFmtId="165" fontId="45" fillId="5" borderId="0" xfId="0" applyNumberFormat="1" applyFont="1" applyFill="1" applyAlignment="1">
      <alignment horizontal="right" indent="1"/>
    </xf>
    <xf numFmtId="165" fontId="4" fillId="5" borderId="0" xfId="0" applyNumberFormat="1" applyFont="1" applyFill="1" applyAlignment="1">
      <alignment horizontal="right" indent="1"/>
    </xf>
    <xf numFmtId="165" fontId="0" fillId="5" borderId="0" xfId="0" applyNumberFormat="1" applyFill="1" applyAlignment="1">
      <alignment horizontal="right" indent="1"/>
    </xf>
    <xf numFmtId="165" fontId="46" fillId="5" borderId="0" xfId="0" applyNumberFormat="1" applyFont="1" applyFill="1" applyAlignment="1">
      <alignment horizontal="right" indent="1"/>
    </xf>
    <xf numFmtId="165" fontId="3" fillId="5" borderId="0" xfId="0" applyNumberFormat="1" applyFont="1" applyFill="1" applyAlignment="1">
      <alignment horizontal="right" indent="1"/>
    </xf>
    <xf numFmtId="3" fontId="46" fillId="5" borderId="0" xfId="0" quotePrefix="1" applyNumberFormat="1" applyFont="1" applyFill="1" applyAlignment="1">
      <alignment horizontal="right" indent="1"/>
    </xf>
    <xf numFmtId="0" fontId="78" fillId="3" borderId="0" xfId="0" applyFont="1" applyFill="1" applyAlignment="1">
      <alignment horizontal="center"/>
    </xf>
    <xf numFmtId="0" fontId="78" fillId="3" borderId="38" xfId="0" applyFont="1" applyFill="1" applyBorder="1" applyAlignment="1">
      <alignment horizontal="center" vertical="top"/>
    </xf>
    <xf numFmtId="0" fontId="78" fillId="3" borderId="39" xfId="0" applyFont="1" applyFill="1" applyBorder="1" applyAlignment="1">
      <alignment horizontal="center" vertical="top"/>
    </xf>
    <xf numFmtId="0" fontId="78" fillId="3" borderId="40" xfId="0" applyFont="1" applyFill="1" applyBorder="1" applyAlignment="1">
      <alignment horizontal="center" vertical="top"/>
    </xf>
    <xf numFmtId="0" fontId="0" fillId="0" borderId="0" xfId="0" applyAlignment="1">
      <alignment vertical="center"/>
    </xf>
    <xf numFmtId="0" fontId="8" fillId="0" borderId="0" xfId="0" applyFont="1" applyFill="1" applyAlignment="1">
      <alignment horizontal="left" vertical="center"/>
    </xf>
    <xf numFmtId="0" fontId="9" fillId="0" borderId="0" xfId="0" applyFont="1" applyAlignment="1">
      <alignment vertical="center"/>
    </xf>
    <xf numFmtId="0" fontId="46" fillId="0" borderId="0" xfId="0" applyFont="1" applyAlignment="1">
      <alignment vertical="center"/>
    </xf>
    <xf numFmtId="0" fontId="9" fillId="0" borderId="0" xfId="0" applyFont="1" applyFill="1" applyAlignment="1">
      <alignment vertical="center"/>
    </xf>
    <xf numFmtId="0" fontId="80" fillId="3" borderId="0" xfId="3" applyFont="1" applyFill="1" applyBorder="1" applyAlignment="1">
      <alignment horizontal="left" vertical="top"/>
    </xf>
    <xf numFmtId="0" fontId="93" fillId="0" borderId="0" xfId="0" applyFont="1" applyBorder="1" applyAlignment="1">
      <alignment horizontal="center"/>
    </xf>
    <xf numFmtId="0" fontId="58" fillId="0" borderId="1" xfId="0" applyFont="1" applyBorder="1" applyAlignment="1">
      <alignment horizontal="center"/>
    </xf>
    <xf numFmtId="0" fontId="58" fillId="0" borderId="0" xfId="0" applyFont="1" applyBorder="1" applyAlignment="1">
      <alignment horizontal="center"/>
    </xf>
    <xf numFmtId="0" fontId="58" fillId="0" borderId="2" xfId="0" applyFont="1" applyBorder="1" applyAlignment="1">
      <alignment horizontal="center"/>
    </xf>
    <xf numFmtId="0" fontId="67" fillId="0" borderId="0" xfId="0" quotePrefix="1" applyFont="1"/>
    <xf numFmtId="165" fontId="5" fillId="5" borderId="0" xfId="0" quotePrefix="1" applyNumberFormat="1" applyFont="1" applyFill="1" applyAlignment="1">
      <alignment horizontal="right" indent="1"/>
    </xf>
    <xf numFmtId="166" fontId="0" fillId="5" borderId="0" xfId="0" quotePrefix="1" applyNumberFormat="1" applyFill="1" applyAlignment="1">
      <alignment horizontal="right" indent="1"/>
    </xf>
    <xf numFmtId="166" fontId="0" fillId="0" borderId="0" xfId="0" quotePrefix="1" applyNumberFormat="1" applyAlignment="1">
      <alignment horizontal="right" indent="1"/>
    </xf>
    <xf numFmtId="166" fontId="0" fillId="0" borderId="2" xfId="0" quotePrefix="1" applyNumberFormat="1" applyBorder="1" applyAlignment="1">
      <alignment horizontal="right" indent="1"/>
    </xf>
    <xf numFmtId="166" fontId="0" fillId="0" borderId="2" xfId="0" applyNumberFormat="1" applyBorder="1" applyAlignment="1">
      <alignment horizontal="right" indent="1"/>
    </xf>
    <xf numFmtId="0" fontId="87" fillId="7" borderId="0" xfId="0" quotePrefix="1" applyFont="1" applyFill="1"/>
    <xf numFmtId="165" fontId="9" fillId="4" borderId="19" xfId="0" quotePrefix="1" applyNumberFormat="1" applyFont="1" applyFill="1" applyBorder="1" applyAlignment="1">
      <alignment horizontal="right" indent="1"/>
    </xf>
    <xf numFmtId="0" fontId="5" fillId="9" borderId="2" xfId="0" applyFont="1" applyFill="1" applyBorder="1"/>
    <xf numFmtId="3" fontId="5" fillId="9" borderId="2" xfId="0" applyNumberFormat="1" applyFont="1" applyFill="1" applyBorder="1" applyAlignment="1">
      <alignment horizontal="right" indent="1"/>
    </xf>
    <xf numFmtId="3" fontId="45" fillId="9" borderId="2" xfId="0" applyNumberFormat="1" applyFont="1" applyFill="1" applyBorder="1" applyAlignment="1">
      <alignment horizontal="right" indent="1"/>
    </xf>
    <xf numFmtId="3" fontId="4" fillId="9" borderId="2" xfId="0" applyNumberFormat="1" applyFont="1" applyFill="1" applyBorder="1" applyAlignment="1">
      <alignment horizontal="right" indent="1"/>
    </xf>
    <xf numFmtId="164" fontId="0" fillId="2" borderId="0" xfId="0" applyNumberFormat="1" applyFill="1" applyBorder="1" applyAlignment="1">
      <alignment horizontal="right" indent="1"/>
    </xf>
    <xf numFmtId="164" fontId="1" fillId="2" borderId="0" xfId="0" quotePrefix="1" applyNumberFormat="1" applyFont="1" applyFill="1" applyBorder="1" applyAlignment="1">
      <alignment horizontal="right" indent="1"/>
    </xf>
    <xf numFmtId="164" fontId="46" fillId="2" borderId="0" xfId="0" applyNumberFormat="1" applyFont="1" applyFill="1" applyBorder="1" applyAlignment="1">
      <alignment horizontal="right" indent="1"/>
    </xf>
    <xf numFmtId="164" fontId="3" fillId="2" borderId="0" xfId="0" applyNumberFormat="1" applyFont="1" applyFill="1" applyBorder="1" applyAlignment="1">
      <alignment horizontal="right" indent="1"/>
    </xf>
    <xf numFmtId="172" fontId="67" fillId="0" borderId="0" xfId="0" applyNumberFormat="1" applyFont="1" applyBorder="1" applyAlignment="1">
      <alignment horizontal="right" indent="1"/>
    </xf>
    <xf numFmtId="172" fontId="89" fillId="0" borderId="0" xfId="0" applyNumberFormat="1" applyFont="1" applyBorder="1" applyAlignment="1">
      <alignment horizontal="right" indent="1"/>
    </xf>
    <xf numFmtId="170" fontId="85" fillId="0" borderId="0" xfId="0" applyNumberFormat="1" applyFont="1" applyAlignment="1">
      <alignment horizontal="right" indent="1"/>
    </xf>
    <xf numFmtId="170" fontId="88" fillId="0" borderId="0" xfId="0" applyNumberFormat="1" applyFont="1" applyAlignment="1">
      <alignment horizontal="right" indent="1"/>
    </xf>
    <xf numFmtId="170" fontId="67" fillId="0" borderId="0" xfId="0" applyNumberFormat="1" applyFont="1" applyAlignment="1">
      <alignment horizontal="right" indent="1"/>
    </xf>
    <xf numFmtId="170" fontId="67" fillId="0" borderId="2" xfId="0" applyNumberFormat="1" applyFont="1" applyBorder="1" applyAlignment="1">
      <alignment horizontal="right" indent="1"/>
    </xf>
    <xf numFmtId="170" fontId="85" fillId="0" borderId="2" xfId="0" applyNumberFormat="1" applyFont="1" applyBorder="1" applyAlignment="1">
      <alignment horizontal="right" indent="1"/>
    </xf>
    <xf numFmtId="170" fontId="88" fillId="0" borderId="2" xfId="0" applyNumberFormat="1" applyFont="1" applyBorder="1" applyAlignment="1">
      <alignment horizontal="right" indent="1"/>
    </xf>
    <xf numFmtId="170" fontId="67" fillId="0" borderId="0" xfId="0" applyNumberFormat="1" applyFont="1" applyBorder="1" applyAlignment="1">
      <alignment horizontal="right" indent="1"/>
    </xf>
    <xf numFmtId="172" fontId="87" fillId="0" borderId="2" xfId="0" applyNumberFormat="1" applyFont="1" applyBorder="1" applyAlignment="1">
      <alignment horizontal="right" indent="1"/>
    </xf>
    <xf numFmtId="172" fontId="89" fillId="0" borderId="2" xfId="0" applyNumberFormat="1" applyFont="1" applyBorder="1" applyAlignment="1">
      <alignment horizontal="right" indent="1"/>
    </xf>
    <xf numFmtId="171" fontId="98" fillId="0" borderId="0" xfId="0" applyNumberFormat="1" applyFont="1" applyBorder="1" applyAlignment="1">
      <alignment horizontal="right" indent="1"/>
    </xf>
    <xf numFmtId="3" fontId="89" fillId="0" borderId="0" xfId="0" applyNumberFormat="1" applyFont="1" applyBorder="1" applyAlignment="1">
      <alignment horizontal="right"/>
    </xf>
    <xf numFmtId="3" fontId="67" fillId="0" borderId="0" xfId="0" applyNumberFormat="1" applyFont="1" applyBorder="1" applyAlignment="1">
      <alignment horizontal="right"/>
    </xf>
    <xf numFmtId="3" fontId="67" fillId="0" borderId="0" xfId="0" applyNumberFormat="1" applyFont="1" applyFill="1" applyBorder="1" applyAlignment="1">
      <alignment horizontal="right"/>
    </xf>
    <xf numFmtId="164" fontId="90" fillId="0" borderId="0" xfId="0" applyNumberFormat="1" applyFont="1" applyBorder="1" applyAlignment="1">
      <alignment horizontal="right" indent="1"/>
    </xf>
    <xf numFmtId="164" fontId="100" fillId="0" borderId="0" xfId="0" applyNumberFormat="1" applyFont="1" applyBorder="1" applyAlignment="1">
      <alignment horizontal="right" indent="1"/>
    </xf>
    <xf numFmtId="164" fontId="86" fillId="7" borderId="35" xfId="0" applyNumberFormat="1" applyFont="1" applyFill="1" applyBorder="1" applyAlignment="1">
      <alignment horizontal="right"/>
    </xf>
    <xf numFmtId="164" fontId="88" fillId="7" borderId="35" xfId="0" applyNumberFormat="1" applyFont="1" applyFill="1" applyBorder="1" applyAlignment="1">
      <alignment horizontal="right"/>
    </xf>
    <xf numFmtId="164" fontId="87" fillId="0" borderId="0" xfId="0" applyNumberFormat="1" applyFont="1" applyAlignment="1">
      <alignment horizontal="right"/>
    </xf>
    <xf numFmtId="164" fontId="89" fillId="0" borderId="0" xfId="0" applyNumberFormat="1" applyFont="1" applyAlignment="1">
      <alignment horizontal="right"/>
    </xf>
    <xf numFmtId="164" fontId="87" fillId="7" borderId="0" xfId="0" applyNumberFormat="1" applyFont="1" applyFill="1" applyAlignment="1">
      <alignment horizontal="right"/>
    </xf>
    <xf numFmtId="164" fontId="89" fillId="7" borderId="0" xfId="0" applyNumberFormat="1" applyFont="1" applyFill="1" applyAlignment="1">
      <alignment horizontal="right"/>
    </xf>
    <xf numFmtId="164" fontId="87" fillId="0" borderId="2" xfId="0" applyNumberFormat="1" applyFont="1" applyBorder="1" applyAlignment="1">
      <alignment horizontal="right"/>
    </xf>
    <xf numFmtId="164" fontId="89" fillId="0" borderId="2" xfId="0" applyNumberFormat="1" applyFont="1" applyBorder="1" applyAlignment="1">
      <alignment horizontal="right"/>
    </xf>
    <xf numFmtId="164" fontId="86" fillId="7" borderId="0" xfId="0" applyNumberFormat="1" applyFont="1" applyFill="1" applyAlignment="1">
      <alignment horizontal="right"/>
    </xf>
    <xf numFmtId="164" fontId="88" fillId="7" borderId="0" xfId="0" applyNumberFormat="1" applyFont="1" applyFill="1" applyAlignment="1">
      <alignment horizontal="right"/>
    </xf>
    <xf numFmtId="0" fontId="87" fillId="4" borderId="2" xfId="0" applyFont="1" applyFill="1" applyBorder="1" applyAlignment="1">
      <alignment horizontal="right"/>
    </xf>
    <xf numFmtId="0" fontId="89" fillId="4" borderId="2" xfId="0" applyFont="1" applyFill="1" applyBorder="1" applyAlignment="1">
      <alignment horizontal="right"/>
    </xf>
    <xf numFmtId="164" fontId="87" fillId="4" borderId="2" xfId="0" applyNumberFormat="1" applyFont="1" applyFill="1" applyBorder="1" applyAlignment="1">
      <alignment horizontal="right"/>
    </xf>
    <xf numFmtId="0" fontId="67" fillId="4" borderId="0" xfId="0" applyFont="1" applyFill="1" applyAlignment="1">
      <alignment horizontal="right"/>
    </xf>
    <xf numFmtId="0" fontId="89" fillId="4" borderId="0" xfId="0" applyFont="1" applyFill="1" applyAlignment="1">
      <alignment horizontal="right"/>
    </xf>
    <xf numFmtId="164" fontId="67" fillId="0" borderId="0" xfId="0" applyNumberFormat="1" applyFont="1" applyAlignment="1">
      <alignment horizontal="right"/>
    </xf>
    <xf numFmtId="164" fontId="87" fillId="7" borderId="35" xfId="0" applyNumberFormat="1" applyFont="1" applyFill="1" applyBorder="1" applyAlignment="1">
      <alignment horizontal="right"/>
    </xf>
    <xf numFmtId="164" fontId="89" fillId="7" borderId="35" xfId="0" applyNumberFormat="1" applyFont="1" applyFill="1" applyBorder="1" applyAlignment="1">
      <alignment horizontal="right"/>
    </xf>
    <xf numFmtId="164" fontId="87" fillId="7" borderId="0" xfId="0" applyNumberFormat="1" applyFont="1" applyFill="1" applyBorder="1" applyAlignment="1">
      <alignment horizontal="right"/>
    </xf>
    <xf numFmtId="164" fontId="89" fillId="7" borderId="0" xfId="0" applyNumberFormat="1" applyFont="1" applyFill="1" applyBorder="1" applyAlignment="1">
      <alignment horizontal="right"/>
    </xf>
    <xf numFmtId="172" fontId="87" fillId="0" borderId="2" xfId="0" applyNumberFormat="1" applyFont="1" applyBorder="1" applyAlignment="1">
      <alignment horizontal="right"/>
    </xf>
    <xf numFmtId="172" fontId="89" fillId="0" borderId="2" xfId="0" applyNumberFormat="1" applyFont="1" applyBorder="1" applyAlignment="1">
      <alignment horizontal="right"/>
    </xf>
    <xf numFmtId="164" fontId="87" fillId="0" borderId="0" xfId="0" applyNumberFormat="1" applyFont="1" applyFill="1" applyBorder="1" applyAlignment="1">
      <alignment horizontal="right"/>
    </xf>
    <xf numFmtId="164" fontId="89" fillId="0" borderId="0" xfId="0" applyNumberFormat="1" applyFont="1" applyFill="1" applyBorder="1" applyAlignment="1">
      <alignment horizontal="right"/>
    </xf>
    <xf numFmtId="166" fontId="87" fillId="0" borderId="2" xfId="0" applyNumberFormat="1" applyFont="1" applyBorder="1" applyAlignment="1">
      <alignment horizontal="right"/>
    </xf>
    <xf numFmtId="166" fontId="9" fillId="0" borderId="0" xfId="0" applyNumberFormat="1" applyFont="1"/>
    <xf numFmtId="0" fontId="5" fillId="0" borderId="0" xfId="0" applyFont="1" applyAlignment="1">
      <alignment horizontal="center" vertical="top" wrapText="1"/>
    </xf>
    <xf numFmtId="0" fontId="101" fillId="0" borderId="0" xfId="0" applyFont="1" applyAlignment="1">
      <alignment horizontal="center"/>
    </xf>
    <xf numFmtId="0" fontId="102" fillId="0" borderId="0" xfId="0" applyFont="1" applyAlignment="1">
      <alignment horizontal="left" indent="7"/>
    </xf>
    <xf numFmtId="0" fontId="103" fillId="0" borderId="0" xfId="0" applyFont="1" applyAlignment="1">
      <alignment horizontal="left" indent="7"/>
    </xf>
    <xf numFmtId="0" fontId="104" fillId="0" borderId="0" xfId="0" applyFont="1" applyAlignment="1"/>
    <xf numFmtId="0" fontId="103" fillId="0" borderId="0" xfId="0" applyFont="1" applyAlignment="1">
      <alignment horizontal="left" indent="6"/>
    </xf>
    <xf numFmtId="0" fontId="2" fillId="0" borderId="0" xfId="0" applyFont="1" applyAlignment="1">
      <alignment horizontal="center"/>
    </xf>
    <xf numFmtId="0" fontId="1" fillId="0" borderId="0" xfId="0" applyFont="1" applyAlignment="1">
      <alignment horizontal="center"/>
    </xf>
    <xf numFmtId="17" fontId="5" fillId="0" borderId="0" xfId="0" quotePrefix="1" applyNumberFormat="1" applyFont="1" applyAlignment="1">
      <alignment horizontal="center"/>
    </xf>
    <xf numFmtId="3" fontId="1" fillId="5" borderId="19" xfId="0" applyNumberFormat="1" applyFont="1" applyFill="1" applyBorder="1" applyAlignment="1">
      <alignment horizontal="right" indent="1"/>
    </xf>
    <xf numFmtId="3" fontId="1" fillId="5" borderId="23" xfId="0" applyNumberFormat="1" applyFont="1" applyFill="1" applyBorder="1" applyAlignment="1">
      <alignment horizontal="right" indent="1"/>
    </xf>
    <xf numFmtId="164" fontId="1" fillId="6" borderId="0" xfId="0" applyNumberFormat="1" applyFont="1" applyFill="1" applyAlignment="1">
      <alignment horizontal="right" indent="1"/>
    </xf>
    <xf numFmtId="164" fontId="1" fillId="4" borderId="0" xfId="0" applyNumberFormat="1" applyFont="1" applyFill="1" applyAlignment="1">
      <alignment horizontal="right" indent="1"/>
    </xf>
    <xf numFmtId="3" fontId="1" fillId="2" borderId="0" xfId="0" applyNumberFormat="1" applyFont="1" applyFill="1" applyBorder="1" applyAlignment="1">
      <alignment horizontal="right" indent="1"/>
    </xf>
    <xf numFmtId="164" fontId="1" fillId="2" borderId="0" xfId="0" applyNumberFormat="1" applyFont="1" applyFill="1" applyBorder="1" applyAlignment="1">
      <alignment horizontal="right" indent="1"/>
    </xf>
    <xf numFmtId="0" fontId="1" fillId="0" borderId="4" xfId="0" applyFont="1" applyBorder="1" applyAlignment="1" applyProtection="1">
      <alignment horizontal="center"/>
      <protection locked="0"/>
    </xf>
    <xf numFmtId="3" fontId="1" fillId="0" borderId="4" xfId="0" applyNumberFormat="1" applyFont="1" applyBorder="1" applyAlignment="1" applyProtection="1">
      <alignment horizontal="center"/>
      <protection locked="0"/>
    </xf>
    <xf numFmtId="0" fontId="3"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48" fillId="7" borderId="35" xfId="0" applyFont="1" applyFill="1" applyBorder="1"/>
    <xf numFmtId="3" fontId="48" fillId="7" borderId="35" xfId="0" applyNumberFormat="1" applyFont="1" applyFill="1" applyBorder="1" applyAlignment="1">
      <alignment horizontal="right" indent="1"/>
    </xf>
    <xf numFmtId="3" fontId="45" fillId="7" borderId="35" xfId="0" applyNumberFormat="1" applyFont="1" applyFill="1" applyBorder="1" applyAlignment="1">
      <alignment horizontal="right" indent="1"/>
    </xf>
    <xf numFmtId="0" fontId="98" fillId="0" borderId="0" xfId="0" applyFont="1"/>
    <xf numFmtId="3" fontId="98" fillId="0" borderId="0" xfId="0" applyNumberFormat="1" applyFont="1" applyAlignment="1">
      <alignment horizontal="right" indent="1"/>
    </xf>
    <xf numFmtId="0" fontId="98" fillId="7" borderId="0" xfId="0" applyFont="1" applyFill="1"/>
    <xf numFmtId="3" fontId="98" fillId="7" borderId="0" xfId="0" applyNumberFormat="1" applyFont="1" applyFill="1" applyAlignment="1">
      <alignment horizontal="right" indent="1"/>
    </xf>
    <xf numFmtId="3" fontId="46" fillId="7" borderId="0" xfId="0" applyNumberFormat="1" applyFont="1" applyFill="1" applyAlignment="1">
      <alignment horizontal="right" indent="1"/>
    </xf>
    <xf numFmtId="0" fontId="48" fillId="7" borderId="0" xfId="0" applyFont="1" applyFill="1"/>
    <xf numFmtId="3" fontId="48" fillId="7" borderId="0" xfId="0" applyNumberFormat="1" applyFont="1" applyFill="1" applyAlignment="1">
      <alignment horizontal="right" indent="1"/>
    </xf>
    <xf numFmtId="3" fontId="45" fillId="7" borderId="0" xfId="0" applyNumberFormat="1" applyFont="1" applyFill="1" applyAlignment="1">
      <alignment horizontal="right" indent="1"/>
    </xf>
    <xf numFmtId="0" fontId="98" fillId="7" borderId="0" xfId="0" quotePrefix="1" applyFont="1" applyFill="1"/>
    <xf numFmtId="0" fontId="48" fillId="0" borderId="0" xfId="0" applyFont="1"/>
    <xf numFmtId="3" fontId="48" fillId="0" borderId="0" xfId="0" applyNumberFormat="1" applyFont="1" applyAlignment="1">
      <alignment horizontal="right" indent="1"/>
    </xf>
    <xf numFmtId="3" fontId="45" fillId="0" borderId="0" xfId="0" applyNumberFormat="1" applyFont="1" applyAlignment="1">
      <alignment horizontal="right" indent="1"/>
    </xf>
    <xf numFmtId="0" fontId="98" fillId="0" borderId="0" xfId="0" applyFont="1" applyBorder="1"/>
    <xf numFmtId="3" fontId="98" fillId="0" borderId="0" xfId="0" applyNumberFormat="1" applyFont="1" applyBorder="1" applyAlignment="1">
      <alignment horizontal="right" indent="1"/>
    </xf>
    <xf numFmtId="0" fontId="98" fillId="7" borderId="0" xfId="0" applyFont="1" applyFill="1" applyBorder="1"/>
    <xf numFmtId="3" fontId="98" fillId="7" borderId="0" xfId="0" applyNumberFormat="1" applyFont="1" applyFill="1" applyBorder="1" applyAlignment="1">
      <alignment horizontal="right" indent="1"/>
    </xf>
    <xf numFmtId="3" fontId="46" fillId="7" borderId="0" xfId="0" applyNumberFormat="1" applyFont="1" applyFill="1" applyBorder="1" applyAlignment="1">
      <alignment horizontal="right" indent="1"/>
    </xf>
    <xf numFmtId="0" fontId="48" fillId="0" borderId="0" xfId="0" applyFont="1" applyBorder="1"/>
    <xf numFmtId="3" fontId="48" fillId="0" borderId="0" xfId="0" applyNumberFormat="1" applyFont="1" applyBorder="1" applyAlignment="1">
      <alignment horizontal="right" indent="1"/>
    </xf>
    <xf numFmtId="3" fontId="45" fillId="0" borderId="0" xfId="0" applyNumberFormat="1" applyFont="1" applyBorder="1" applyAlignment="1">
      <alignment horizontal="right" indent="1"/>
    </xf>
    <xf numFmtId="0" fontId="48" fillId="7" borderId="0" xfId="0" applyFont="1" applyFill="1" applyBorder="1"/>
    <xf numFmtId="3" fontId="48" fillId="7" borderId="0" xfId="0" applyNumberFormat="1" applyFont="1" applyFill="1" applyBorder="1" applyAlignment="1">
      <alignment horizontal="right" indent="1"/>
    </xf>
    <xf numFmtId="3" fontId="45" fillId="7" borderId="0" xfId="0" applyNumberFormat="1" applyFont="1" applyFill="1" applyBorder="1" applyAlignment="1">
      <alignment horizontal="right" indent="1"/>
    </xf>
    <xf numFmtId="0" fontId="98" fillId="10" borderId="0" xfId="0" applyFont="1" applyFill="1"/>
    <xf numFmtId="166" fontId="6" fillId="0" borderId="0" xfId="0" applyNumberFormat="1" applyFont="1"/>
    <xf numFmtId="164" fontId="48" fillId="7" borderId="35" xfId="0" applyNumberFormat="1" applyFont="1" applyFill="1" applyBorder="1" applyAlignment="1">
      <alignment horizontal="right" indent="1"/>
    </xf>
    <xf numFmtId="164" fontId="45" fillId="7" borderId="35" xfId="0" applyNumberFormat="1" applyFont="1" applyFill="1" applyBorder="1" applyAlignment="1">
      <alignment horizontal="right" indent="1"/>
    </xf>
    <xf numFmtId="164" fontId="98" fillId="0" borderId="0" xfId="0" applyNumberFormat="1" applyFont="1" applyAlignment="1">
      <alignment horizontal="right" indent="1"/>
    </xf>
    <xf numFmtId="164" fontId="98" fillId="7" borderId="0" xfId="0" applyNumberFormat="1" applyFont="1" applyFill="1" applyAlignment="1">
      <alignment horizontal="right" indent="1"/>
    </xf>
    <xf numFmtId="164" fontId="46" fillId="7" borderId="0" xfId="0" applyNumberFormat="1" applyFont="1" applyFill="1" applyAlignment="1">
      <alignment horizontal="right" indent="1"/>
    </xf>
    <xf numFmtId="164" fontId="48" fillId="7" borderId="0" xfId="0" applyNumberFormat="1" applyFont="1" applyFill="1" applyAlignment="1">
      <alignment horizontal="right" indent="1"/>
    </xf>
    <xf numFmtId="164" fontId="45" fillId="7" borderId="0" xfId="0" applyNumberFormat="1" applyFont="1" applyFill="1" applyAlignment="1">
      <alignment horizontal="right" indent="1"/>
    </xf>
    <xf numFmtId="164" fontId="48" fillId="0" borderId="0" xfId="0" applyNumberFormat="1" applyFont="1" applyAlignment="1">
      <alignment horizontal="right" indent="1"/>
    </xf>
    <xf numFmtId="164" fontId="45" fillId="0" borderId="0" xfId="0" applyNumberFormat="1" applyFont="1" applyAlignment="1">
      <alignment horizontal="right" indent="1"/>
    </xf>
    <xf numFmtId="164" fontId="98" fillId="0" borderId="0" xfId="0" applyNumberFormat="1" applyFont="1" applyBorder="1" applyAlignment="1">
      <alignment horizontal="right" indent="1"/>
    </xf>
    <xf numFmtId="164" fontId="46" fillId="0" borderId="0" xfId="0" applyNumberFormat="1" applyFont="1" applyBorder="1" applyAlignment="1">
      <alignment horizontal="right" indent="1"/>
    </xf>
    <xf numFmtId="164" fontId="98" fillId="7" borderId="0" xfId="0" applyNumberFormat="1" applyFont="1" applyFill="1" applyBorder="1" applyAlignment="1">
      <alignment horizontal="right" indent="1"/>
    </xf>
    <xf numFmtId="164" fontId="46" fillId="7" borderId="0" xfId="0" applyNumberFormat="1" applyFont="1" applyFill="1" applyBorder="1" applyAlignment="1">
      <alignment horizontal="right" indent="1"/>
    </xf>
    <xf numFmtId="164" fontId="48" fillId="0" borderId="0" xfId="0" applyNumberFormat="1" applyFont="1" applyBorder="1" applyAlignment="1">
      <alignment horizontal="right" indent="1"/>
    </xf>
    <xf numFmtId="164" fontId="45" fillId="0" borderId="0" xfId="0" applyNumberFormat="1" applyFont="1" applyBorder="1" applyAlignment="1">
      <alignment horizontal="right" indent="1"/>
    </xf>
    <xf numFmtId="164" fontId="48" fillId="7" borderId="0" xfId="0" applyNumberFormat="1" applyFont="1" applyFill="1" applyBorder="1" applyAlignment="1">
      <alignment horizontal="right" indent="1"/>
    </xf>
    <xf numFmtId="164" fontId="45" fillId="7" borderId="0" xfId="0" applyNumberFormat="1" applyFont="1" applyFill="1" applyBorder="1" applyAlignment="1">
      <alignment horizontal="right" indent="1"/>
    </xf>
    <xf numFmtId="2" fontId="73" fillId="3" borderId="0" xfId="1" applyNumberFormat="1" applyFont="1" applyFill="1" applyBorder="1" applyAlignment="1" applyProtection="1">
      <alignment vertical="top"/>
    </xf>
    <xf numFmtId="3" fontId="5" fillId="0" borderId="0" xfId="0" applyNumberFormat="1" applyFont="1"/>
    <xf numFmtId="3" fontId="1" fillId="5" borderId="42" xfId="0" applyNumberFormat="1" applyFont="1" applyFill="1" applyBorder="1" applyAlignment="1">
      <alignment horizontal="right" indent="1"/>
    </xf>
    <xf numFmtId="0" fontId="5" fillId="0" borderId="43" xfId="0" applyFont="1" applyBorder="1" applyAlignment="1">
      <alignment horizontal="center"/>
    </xf>
    <xf numFmtId="0" fontId="5" fillId="0" borderId="17" xfId="0" applyFont="1" applyBorder="1" applyAlignment="1">
      <alignment horizontal="center"/>
    </xf>
    <xf numFmtId="3" fontId="5" fillId="0" borderId="44" xfId="0" applyNumberFormat="1" applyFont="1" applyBorder="1" applyAlignment="1">
      <alignment horizontal="center" vertical="center" wrapText="1"/>
    </xf>
    <xf numFmtId="0" fontId="1" fillId="0" borderId="45" xfId="0" applyFont="1" applyBorder="1"/>
    <xf numFmtId="0" fontId="1" fillId="0" borderId="46" xfId="0" applyFont="1" applyBorder="1"/>
    <xf numFmtId="0" fontId="1" fillId="0" borderId="47" xfId="0" applyFont="1" applyBorder="1"/>
    <xf numFmtId="0" fontId="1" fillId="5" borderId="46" xfId="0" applyFont="1" applyFill="1" applyBorder="1"/>
    <xf numFmtId="0" fontId="1" fillId="4" borderId="46" xfId="0" applyFont="1" applyFill="1" applyBorder="1"/>
    <xf numFmtId="0" fontId="0" fillId="0" borderId="46" xfId="0" applyFill="1" applyBorder="1"/>
    <xf numFmtId="0" fontId="0" fillId="5" borderId="46" xfId="0" applyFill="1" applyBorder="1"/>
    <xf numFmtId="0" fontId="1" fillId="4" borderId="46" xfId="6" applyFont="1" applyFill="1" applyBorder="1"/>
    <xf numFmtId="0" fontId="1" fillId="5" borderId="46" xfId="6" applyFont="1" applyFill="1" applyBorder="1"/>
    <xf numFmtId="0" fontId="5" fillId="0" borderId="48" xfId="0" applyFont="1" applyBorder="1"/>
    <xf numFmtId="0" fontId="5" fillId="0" borderId="48" xfId="6" applyFont="1" applyFill="1" applyBorder="1"/>
    <xf numFmtId="0" fontId="5" fillId="0" borderId="49" xfId="6" applyFont="1" applyFill="1" applyBorder="1"/>
    <xf numFmtId="3" fontId="1" fillId="11" borderId="0" xfId="0" quotePrefix="1" applyNumberFormat="1" applyFont="1" applyFill="1" applyBorder="1" applyAlignment="1">
      <alignment horizontal="right" indent="1"/>
    </xf>
    <xf numFmtId="3" fontId="3" fillId="11" borderId="0" xfId="0" applyNumberFormat="1" applyFont="1" applyFill="1" applyAlignment="1">
      <alignment horizontal="right" indent="1"/>
    </xf>
    <xf numFmtId="3" fontId="46" fillId="11" borderId="0" xfId="0" applyNumberFormat="1" applyFont="1" applyFill="1" applyAlignment="1">
      <alignment horizontal="right" indent="1"/>
    </xf>
    <xf numFmtId="3" fontId="3" fillId="11" borderId="0" xfId="0" quotePrefix="1" applyNumberFormat="1" applyFont="1" applyFill="1" applyBorder="1" applyAlignment="1">
      <alignment horizontal="right" indent="1"/>
    </xf>
    <xf numFmtId="0" fontId="5" fillId="11" borderId="3" xfId="0" applyFont="1" applyFill="1" applyBorder="1"/>
    <xf numFmtId="3" fontId="1" fillId="11" borderId="3" xfId="0" applyNumberFormat="1" applyFont="1" applyFill="1" applyBorder="1" applyAlignment="1">
      <alignment horizontal="right" indent="1"/>
    </xf>
    <xf numFmtId="3" fontId="3" fillId="11" borderId="3" xfId="0" applyNumberFormat="1" applyFont="1" applyFill="1" applyBorder="1" applyAlignment="1">
      <alignment horizontal="right" indent="1"/>
    </xf>
    <xf numFmtId="0" fontId="1" fillId="11" borderId="0" xfId="0" applyFont="1" applyFill="1"/>
    <xf numFmtId="3" fontId="46" fillId="11" borderId="3" xfId="0" applyNumberFormat="1" applyFont="1" applyFill="1" applyBorder="1" applyAlignment="1">
      <alignment horizontal="right" indent="1"/>
    </xf>
    <xf numFmtId="3" fontId="0" fillId="6" borderId="0" xfId="0" quotePrefix="1" applyNumberFormat="1" applyFill="1" applyAlignment="1">
      <alignment horizontal="right" indent="1"/>
    </xf>
    <xf numFmtId="164" fontId="46" fillId="6" borderId="0" xfId="0" quotePrefix="1" applyNumberFormat="1" applyFont="1" applyFill="1" applyAlignment="1">
      <alignment horizontal="right" indent="1"/>
    </xf>
    <xf numFmtId="3" fontId="4" fillId="0" borderId="0" xfId="0" applyNumberFormat="1" applyFont="1" applyFill="1" applyAlignment="1">
      <alignment horizontal="right" indent="1"/>
    </xf>
    <xf numFmtId="164" fontId="4" fillId="0" borderId="2" xfId="0" applyNumberFormat="1" applyFont="1" applyFill="1" applyBorder="1" applyAlignment="1">
      <alignment horizontal="right" indent="1"/>
    </xf>
    <xf numFmtId="3" fontId="1" fillId="5" borderId="0" xfId="0" quotePrefix="1" applyNumberFormat="1" applyFont="1" applyFill="1" applyAlignment="1">
      <alignment horizontal="right" indent="1"/>
    </xf>
    <xf numFmtId="0" fontId="1" fillId="0" borderId="0" xfId="0" applyFont="1" applyAlignment="1">
      <alignment horizontal="left"/>
    </xf>
    <xf numFmtId="3" fontId="67" fillId="0" borderId="0" xfId="0" quotePrefix="1" applyNumberFormat="1" applyFont="1" applyAlignment="1">
      <alignment horizontal="right" indent="1"/>
    </xf>
    <xf numFmtId="170" fontId="87" fillId="0" borderId="0" xfId="0" quotePrefix="1" applyNumberFormat="1" applyFont="1" applyAlignment="1">
      <alignment horizontal="right" indent="1"/>
    </xf>
    <xf numFmtId="170" fontId="87" fillId="7" borderId="0" xfId="0" quotePrefix="1" applyNumberFormat="1" applyFont="1" applyFill="1" applyBorder="1" applyAlignment="1">
      <alignment horizontal="right" indent="1"/>
    </xf>
    <xf numFmtId="170" fontId="89" fillId="0" borderId="0" xfId="0" quotePrefix="1" applyNumberFormat="1" applyFont="1" applyBorder="1" applyAlignment="1">
      <alignment horizontal="right" indent="1"/>
    </xf>
    <xf numFmtId="0" fontId="1" fillId="0" borderId="0" xfId="0" applyFont="1" applyAlignment="1">
      <alignment horizontal="left"/>
    </xf>
    <xf numFmtId="0" fontId="67" fillId="2" borderId="0" xfId="0" quotePrefix="1" applyFont="1" applyFill="1" applyBorder="1"/>
    <xf numFmtId="0" fontId="67" fillId="0" borderId="0" xfId="0" quotePrefix="1" applyFont="1" applyFill="1" applyBorder="1"/>
    <xf numFmtId="0" fontId="67" fillId="6" borderId="0" xfId="0" quotePrefix="1" applyFont="1" applyFill="1" applyBorder="1" applyAlignment="1"/>
    <xf numFmtId="3" fontId="67" fillId="6" borderId="0" xfId="0" applyNumberFormat="1" applyFont="1" applyFill="1" applyAlignment="1">
      <alignment horizontal="right" indent="1"/>
    </xf>
    <xf numFmtId="3" fontId="89" fillId="6" borderId="0" xfId="0" applyNumberFormat="1" applyFont="1" applyFill="1" applyAlignment="1">
      <alignment horizontal="right" indent="1"/>
    </xf>
    <xf numFmtId="3" fontId="84" fillId="6" borderId="0" xfId="0" applyNumberFormat="1" applyFont="1" applyFill="1" applyAlignment="1">
      <alignment horizontal="right" indent="1"/>
    </xf>
    <xf numFmtId="0" fontId="67" fillId="4" borderId="0" xfId="0" quotePrefix="1" applyFont="1" applyFill="1" applyBorder="1" applyAlignment="1"/>
    <xf numFmtId="3" fontId="67" fillId="4" borderId="0" xfId="0" applyNumberFormat="1" applyFont="1" applyFill="1" applyAlignment="1">
      <alignment horizontal="right" indent="1"/>
    </xf>
    <xf numFmtId="3" fontId="89" fillId="4" borderId="0" xfId="0" applyNumberFormat="1" applyFont="1" applyFill="1" applyAlignment="1">
      <alignment horizontal="right" indent="1"/>
    </xf>
    <xf numFmtId="3" fontId="84" fillId="4" borderId="0" xfId="0" applyNumberFormat="1" applyFont="1" applyFill="1" applyAlignment="1">
      <alignment horizontal="right" indent="1"/>
    </xf>
    <xf numFmtId="0" fontId="67" fillId="4" borderId="2" xfId="0" quotePrefix="1" applyNumberFormat="1" applyFont="1" applyFill="1" applyBorder="1" applyAlignment="1">
      <alignment wrapText="1"/>
    </xf>
    <xf numFmtId="3" fontId="67" fillId="4" borderId="2" xfId="0" applyNumberFormat="1" applyFont="1" applyFill="1" applyBorder="1" applyAlignment="1">
      <alignment horizontal="right" indent="1"/>
    </xf>
    <xf numFmtId="3" fontId="67" fillId="4" borderId="2" xfId="0" quotePrefix="1" applyNumberFormat="1" applyFont="1" applyFill="1" applyBorder="1" applyAlignment="1">
      <alignment horizontal="right" indent="1"/>
    </xf>
    <xf numFmtId="3" fontId="89" fillId="4" borderId="2" xfId="0" applyNumberFormat="1" applyFont="1" applyFill="1" applyBorder="1" applyAlignment="1">
      <alignment horizontal="right" indent="1"/>
    </xf>
    <xf numFmtId="3" fontId="84" fillId="4" borderId="2" xfId="0" applyNumberFormat="1" applyFont="1" applyFill="1" applyBorder="1" applyAlignment="1">
      <alignment horizontal="right" indent="1"/>
    </xf>
    <xf numFmtId="0" fontId="67" fillId="6" borderId="0" xfId="0" quotePrefix="1" applyFont="1" applyFill="1" applyBorder="1" applyAlignment="1">
      <alignment wrapText="1"/>
    </xf>
    <xf numFmtId="3" fontId="67" fillId="6" borderId="0" xfId="0" quotePrefix="1" applyNumberFormat="1" applyFont="1" applyFill="1" applyAlignment="1">
      <alignment horizontal="right" indent="1"/>
    </xf>
    <xf numFmtId="165" fontId="67" fillId="6" borderId="0" xfId="0" applyNumberFormat="1" applyFont="1" applyFill="1" applyAlignment="1">
      <alignment horizontal="right" indent="1"/>
    </xf>
    <xf numFmtId="165" fontId="89" fillId="6" borderId="0" xfId="0" applyNumberFormat="1" applyFont="1" applyFill="1" applyAlignment="1">
      <alignment horizontal="right" indent="1"/>
    </xf>
    <xf numFmtId="165" fontId="84" fillId="6" borderId="0" xfId="0" applyNumberFormat="1" applyFont="1" applyFill="1" applyAlignment="1">
      <alignment horizontal="right" indent="1"/>
    </xf>
    <xf numFmtId="165" fontId="67" fillId="4" borderId="0" xfId="0" applyNumberFormat="1" applyFont="1" applyFill="1" applyAlignment="1">
      <alignment horizontal="right" indent="1"/>
    </xf>
    <xf numFmtId="165" fontId="89" fillId="4" borderId="0" xfId="0" applyNumberFormat="1" applyFont="1" applyFill="1" applyAlignment="1">
      <alignment horizontal="right" indent="1"/>
    </xf>
    <xf numFmtId="165" fontId="84" fillId="4" borderId="0" xfId="0" applyNumberFormat="1" applyFont="1" applyFill="1" applyAlignment="1">
      <alignment horizontal="right" indent="1"/>
    </xf>
    <xf numFmtId="165" fontId="67" fillId="6" borderId="0" xfId="0" quotePrefix="1" applyNumberFormat="1" applyFont="1" applyFill="1" applyAlignment="1">
      <alignment horizontal="right" indent="1"/>
    </xf>
    <xf numFmtId="165" fontId="67" fillId="4" borderId="2" xfId="0" applyNumberFormat="1" applyFont="1" applyFill="1" applyBorder="1" applyAlignment="1">
      <alignment horizontal="right" indent="1"/>
    </xf>
    <xf numFmtId="165" fontId="67" fillId="4" borderId="2" xfId="0" quotePrefix="1" applyNumberFormat="1" applyFont="1" applyFill="1" applyBorder="1" applyAlignment="1">
      <alignment horizontal="right" indent="1"/>
    </xf>
    <xf numFmtId="165" fontId="89" fillId="4" borderId="2" xfId="0" applyNumberFormat="1" applyFont="1" applyFill="1" applyBorder="1" applyAlignment="1">
      <alignment horizontal="right" indent="1"/>
    </xf>
    <xf numFmtId="165" fontId="84" fillId="4" borderId="2" xfId="0" applyNumberFormat="1" applyFont="1" applyFill="1" applyBorder="1" applyAlignment="1">
      <alignment horizontal="right" indent="1"/>
    </xf>
    <xf numFmtId="165" fontId="67" fillId="2" borderId="0" xfId="0" applyNumberFormat="1" applyFont="1" applyFill="1" applyAlignment="1">
      <alignment horizontal="right" indent="1"/>
    </xf>
    <xf numFmtId="165" fontId="89" fillId="2" borderId="0" xfId="0" applyNumberFormat="1" applyFont="1" applyFill="1" applyAlignment="1">
      <alignment horizontal="right" indent="1"/>
    </xf>
    <xf numFmtId="165" fontId="84" fillId="2" borderId="0" xfId="0" applyNumberFormat="1" applyFont="1" applyFill="1" applyAlignment="1">
      <alignment horizontal="right" indent="1"/>
    </xf>
    <xf numFmtId="165" fontId="67" fillId="0" borderId="0" xfId="0" applyNumberFormat="1" applyFont="1" applyFill="1" applyAlignment="1">
      <alignment horizontal="right" indent="1"/>
    </xf>
    <xf numFmtId="165" fontId="89" fillId="0" borderId="0" xfId="0" applyNumberFormat="1" applyFont="1" applyFill="1" applyAlignment="1">
      <alignment horizontal="right" indent="1"/>
    </xf>
    <xf numFmtId="165" fontId="84" fillId="0" borderId="0" xfId="0" applyNumberFormat="1" applyFont="1" applyFill="1" applyAlignment="1">
      <alignment horizontal="right" indent="1"/>
    </xf>
    <xf numFmtId="166" fontId="67" fillId="4" borderId="0" xfId="0" applyNumberFormat="1" applyFont="1" applyFill="1" applyAlignment="1">
      <alignment horizontal="right" indent="1"/>
    </xf>
    <xf numFmtId="166" fontId="89" fillId="4" borderId="0" xfId="0" applyNumberFormat="1" applyFont="1" applyFill="1" applyAlignment="1">
      <alignment horizontal="right" indent="1"/>
    </xf>
    <xf numFmtId="166" fontId="84" fillId="4" borderId="0" xfId="0" applyNumberFormat="1" applyFont="1" applyFill="1" applyAlignment="1">
      <alignment horizontal="right" indent="1"/>
    </xf>
    <xf numFmtId="166" fontId="67" fillId="6" borderId="0" xfId="0" applyNumberFormat="1" applyFont="1" applyFill="1" applyAlignment="1">
      <alignment horizontal="right" indent="1"/>
    </xf>
    <xf numFmtId="166" fontId="89" fillId="6" borderId="0" xfId="0" applyNumberFormat="1" applyFont="1" applyFill="1" applyAlignment="1">
      <alignment horizontal="right" indent="1"/>
    </xf>
    <xf numFmtId="166" fontId="84" fillId="6" borderId="0" xfId="0" applyNumberFormat="1" applyFont="1" applyFill="1" applyAlignment="1">
      <alignment horizontal="right" indent="1"/>
    </xf>
    <xf numFmtId="166" fontId="67" fillId="6" borderId="0" xfId="0" quotePrefix="1" applyNumberFormat="1" applyFont="1" applyFill="1" applyAlignment="1">
      <alignment horizontal="right" indent="1"/>
    </xf>
    <xf numFmtId="166" fontId="67" fillId="4" borderId="2" xfId="0" applyNumberFormat="1" applyFont="1" applyFill="1" applyBorder="1" applyAlignment="1">
      <alignment horizontal="right" indent="1"/>
    </xf>
    <xf numFmtId="166" fontId="67" fillId="4" borderId="2" xfId="0" quotePrefix="1" applyNumberFormat="1" applyFont="1" applyFill="1" applyBorder="1" applyAlignment="1">
      <alignment horizontal="right" indent="1"/>
    </xf>
    <xf numFmtId="166" fontId="89" fillId="4" borderId="2" xfId="0" applyNumberFormat="1" applyFont="1" applyFill="1" applyBorder="1" applyAlignment="1">
      <alignment horizontal="right" indent="1"/>
    </xf>
    <xf numFmtId="166" fontId="84" fillId="4" borderId="2" xfId="0" applyNumberFormat="1" applyFont="1" applyFill="1" applyBorder="1" applyAlignment="1">
      <alignment horizontal="right" indent="1"/>
    </xf>
    <xf numFmtId="166" fontId="1" fillId="0" borderId="0" xfId="0" applyNumberFormat="1" applyFont="1" applyFill="1"/>
    <xf numFmtId="1" fontId="85" fillId="0" borderId="0" xfId="0" applyNumberFormat="1" applyFont="1" applyFill="1" applyAlignment="1">
      <alignment horizontal="right" indent="1"/>
    </xf>
    <xf numFmtId="1" fontId="88" fillId="0" borderId="0" xfId="0" applyNumberFormat="1" applyFont="1" applyFill="1" applyAlignment="1">
      <alignment horizontal="right" indent="1"/>
    </xf>
    <xf numFmtId="1" fontId="84" fillId="0" borderId="0" xfId="0" applyNumberFormat="1" applyFont="1" applyFill="1" applyAlignment="1">
      <alignment horizontal="right" indent="1"/>
    </xf>
    <xf numFmtId="1" fontId="85" fillId="11" borderId="3" xfId="0" applyNumberFormat="1" applyFont="1" applyFill="1" applyBorder="1" applyAlignment="1">
      <alignment horizontal="right" indent="1"/>
    </xf>
    <xf numFmtId="1" fontId="88" fillId="11" borderId="3" xfId="0" applyNumberFormat="1" applyFont="1" applyFill="1" applyBorder="1" applyAlignment="1">
      <alignment horizontal="right" indent="1"/>
    </xf>
    <xf numFmtId="1" fontId="84" fillId="11" borderId="3" xfId="0" applyNumberFormat="1" applyFont="1" applyFill="1" applyBorder="1" applyAlignment="1">
      <alignment horizontal="right" indent="1"/>
    </xf>
    <xf numFmtId="1" fontId="85" fillId="0" borderId="0" xfId="0" applyNumberFormat="1" applyFont="1" applyBorder="1" applyAlignment="1">
      <alignment horizontal="right" indent="1"/>
    </xf>
    <xf numFmtId="1" fontId="88" fillId="0" borderId="0" xfId="0" applyNumberFormat="1" applyFont="1" applyBorder="1" applyAlignment="1">
      <alignment horizontal="right" indent="1"/>
    </xf>
    <xf numFmtId="1" fontId="84" fillId="0" borderId="0" xfId="0" applyNumberFormat="1" applyFont="1" applyBorder="1" applyAlignment="1">
      <alignment horizontal="right" indent="1"/>
    </xf>
    <xf numFmtId="1" fontId="67" fillId="2" borderId="0" xfId="0" applyNumberFormat="1" applyFont="1" applyFill="1" applyAlignment="1">
      <alignment horizontal="right" indent="1"/>
    </xf>
    <xf numFmtId="1" fontId="89" fillId="2" borderId="0" xfId="0" applyNumberFormat="1" applyFont="1" applyFill="1" applyAlignment="1">
      <alignment horizontal="right" indent="1"/>
    </xf>
    <xf numFmtId="1" fontId="84" fillId="2" borderId="0" xfId="0" applyNumberFormat="1" applyFont="1" applyFill="1" applyAlignment="1">
      <alignment horizontal="right" indent="1"/>
    </xf>
    <xf numFmtId="1" fontId="67" fillId="0" borderId="0" xfId="0" applyNumberFormat="1" applyFont="1" applyFill="1" applyAlignment="1">
      <alignment horizontal="right" indent="1"/>
    </xf>
    <xf numFmtId="1" fontId="89" fillId="0" borderId="0" xfId="0" applyNumberFormat="1" applyFont="1" applyFill="1" applyAlignment="1">
      <alignment horizontal="right" indent="1"/>
    </xf>
    <xf numFmtId="0" fontId="1" fillId="0" borderId="0" xfId="0" applyFont="1" applyAlignment="1">
      <alignment horizontal="left"/>
    </xf>
    <xf numFmtId="173" fontId="0" fillId="0" borderId="0" xfId="0" applyNumberFormat="1" applyBorder="1"/>
    <xf numFmtId="173" fontId="0" fillId="0" borderId="0" xfId="0" applyNumberFormat="1"/>
    <xf numFmtId="173" fontId="1" fillId="0" borderId="0" xfId="0" applyNumberFormat="1" applyFont="1"/>
    <xf numFmtId="165" fontId="1" fillId="2" borderId="0" xfId="0" quotePrefix="1" applyNumberFormat="1" applyFont="1" applyFill="1" applyBorder="1" applyAlignment="1">
      <alignment horizontal="right" indent="1"/>
    </xf>
    <xf numFmtId="165" fontId="1" fillId="0" borderId="0" xfId="0" quotePrefix="1" applyNumberFormat="1" applyFont="1" applyFill="1" applyBorder="1" applyAlignment="1">
      <alignment horizontal="right" indent="1"/>
    </xf>
    <xf numFmtId="3" fontId="1" fillId="5" borderId="30" xfId="0" applyNumberFormat="1" applyFont="1" applyFill="1" applyBorder="1" applyAlignment="1">
      <alignment horizontal="right" indent="1"/>
    </xf>
    <xf numFmtId="3" fontId="1" fillId="5" borderId="0" xfId="0" applyNumberFormat="1" applyFont="1" applyFill="1" applyAlignment="1">
      <alignment horizontal="right" indent="1"/>
    </xf>
    <xf numFmtId="165" fontId="0" fillId="5" borderId="0" xfId="0" quotePrefix="1" applyNumberFormat="1" applyFill="1" applyAlignment="1">
      <alignment horizontal="right" indent="1"/>
    </xf>
    <xf numFmtId="165" fontId="46" fillId="5" borderId="0" xfId="0" quotePrefix="1" applyNumberFormat="1" applyFont="1" applyFill="1" applyAlignment="1">
      <alignment horizontal="right" indent="1"/>
    </xf>
    <xf numFmtId="0" fontId="1" fillId="0" borderId="0" xfId="0" applyFont="1" applyAlignment="1">
      <alignment horizontal="left"/>
    </xf>
    <xf numFmtId="0" fontId="1" fillId="0" borderId="0" xfId="0" applyFont="1" applyAlignment="1">
      <alignment horizontal="left"/>
    </xf>
    <xf numFmtId="0" fontId="1" fillId="0" borderId="0" xfId="7" applyFont="1" applyFill="1" applyBorder="1"/>
    <xf numFmtId="170" fontId="0" fillId="0" borderId="0" xfId="0" applyNumberFormat="1"/>
    <xf numFmtId="165" fontId="1" fillId="5" borderId="19" xfId="0" applyNumberFormat="1" applyFont="1" applyFill="1" applyBorder="1" applyAlignment="1">
      <alignment horizontal="right" indent="1"/>
    </xf>
    <xf numFmtId="3" fontId="1" fillId="5" borderId="43" xfId="0" applyNumberFormat="1" applyFont="1" applyFill="1" applyBorder="1" applyAlignment="1">
      <alignment horizontal="right" indent="1"/>
    </xf>
    <xf numFmtId="165" fontId="1" fillId="11" borderId="0" xfId="0" quotePrefix="1" applyNumberFormat="1" applyFont="1" applyFill="1" applyBorder="1" applyAlignment="1">
      <alignment horizontal="right" indent="1"/>
    </xf>
    <xf numFmtId="170" fontId="0" fillId="4" borderId="0" xfId="0" applyNumberFormat="1" applyFill="1"/>
    <xf numFmtId="0" fontId="5" fillId="4" borderId="0" xfId="0" applyFont="1" applyFill="1"/>
    <xf numFmtId="170" fontId="0" fillId="4" borderId="0" xfId="0" applyNumberFormat="1" applyFill="1" applyBorder="1"/>
    <xf numFmtId="0" fontId="1" fillId="4" borderId="0" xfId="0" applyFont="1" applyFill="1" applyBorder="1"/>
    <xf numFmtId="0" fontId="1" fillId="0" borderId="0" xfId="0" applyFont="1" applyAlignment="1">
      <alignment horizontal="justify" vertical="center" wrapText="1"/>
    </xf>
    <xf numFmtId="0" fontId="1" fillId="0" borderId="0" xfId="0" applyFont="1" applyAlignment="1">
      <alignment horizontal="justify"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0" fontId="48" fillId="8" borderId="3" xfId="0" applyFont="1" applyFill="1" applyBorder="1"/>
    <xf numFmtId="3" fontId="48" fillId="8" borderId="3" xfId="0" applyNumberFormat="1" applyFont="1" applyFill="1" applyBorder="1" applyAlignment="1">
      <alignment horizontal="right" indent="1"/>
    </xf>
    <xf numFmtId="164" fontId="48" fillId="8" borderId="3" xfId="0" applyNumberFormat="1" applyFont="1" applyFill="1" applyBorder="1" applyAlignment="1">
      <alignment horizontal="right" indent="1"/>
    </xf>
    <xf numFmtId="0" fontId="108" fillId="0" borderId="0" xfId="0" applyFont="1" applyAlignment="1">
      <alignment horizontal="justify" wrapText="1"/>
    </xf>
    <xf numFmtId="0" fontId="62" fillId="0" borderId="0" xfId="0" applyFont="1" applyAlignment="1">
      <alignment horizontal="justify" wrapText="1"/>
    </xf>
    <xf numFmtId="0" fontId="60" fillId="0" borderId="0" xfId="0" applyFont="1" applyAlignment="1">
      <alignment horizontal="justify" wrapText="1"/>
    </xf>
    <xf numFmtId="0" fontId="81" fillId="3" borderId="0" xfId="3" applyFont="1" applyFill="1" applyBorder="1" applyAlignment="1">
      <alignment vertical="top"/>
    </xf>
    <xf numFmtId="0" fontId="111" fillId="3" borderId="0" xfId="1" applyFont="1" applyFill="1" applyBorder="1" applyAlignment="1" applyProtection="1">
      <alignment vertical="top"/>
    </xf>
    <xf numFmtId="0" fontId="112" fillId="14" borderId="0" xfId="0" applyFont="1" applyFill="1" applyAlignment="1">
      <alignment vertical="top" wrapText="1"/>
    </xf>
    <xf numFmtId="0" fontId="113" fillId="0" borderId="0" xfId="0" applyFont="1" applyAlignment="1">
      <alignment horizontal="left"/>
    </xf>
    <xf numFmtId="174" fontId="0" fillId="0" borderId="0" xfId="0" applyNumberFormat="1"/>
    <xf numFmtId="0" fontId="1" fillId="0" borderId="0" xfId="0" applyFont="1" applyAlignment="1">
      <alignment horizontal="justify" vertical="center" wrapText="1"/>
    </xf>
    <xf numFmtId="0" fontId="98" fillId="6" borderId="0" xfId="0" applyFont="1" applyFill="1"/>
    <xf numFmtId="0" fontId="98" fillId="2" borderId="0" xfId="0" applyFont="1" applyFill="1"/>
    <xf numFmtId="0" fontId="98" fillId="6" borderId="0" xfId="0" applyFont="1" applyFill="1" applyBorder="1"/>
    <xf numFmtId="164" fontId="0" fillId="6" borderId="0" xfId="0" applyNumberFormat="1" applyFill="1" applyBorder="1" applyAlignment="1">
      <alignment horizontal="right" indent="1"/>
    </xf>
    <xf numFmtId="164" fontId="46" fillId="6" borderId="0" xfId="0" applyNumberFormat="1" applyFont="1" applyFill="1" applyBorder="1" applyAlignment="1">
      <alignment horizontal="right" indent="1"/>
    </xf>
    <xf numFmtId="164" fontId="3" fillId="6" borderId="0" xfId="0" applyNumberFormat="1" applyFont="1" applyFill="1" applyBorder="1" applyAlignment="1">
      <alignment horizontal="right" indent="1"/>
    </xf>
    <xf numFmtId="9" fontId="5" fillId="0" borderId="0" xfId="8" applyFont="1" applyBorder="1"/>
    <xf numFmtId="3" fontId="5" fillId="0" borderId="0" xfId="8" applyNumberFormat="1" applyFont="1" applyBorder="1" applyAlignment="1">
      <alignment horizontal="right" indent="1"/>
    </xf>
    <xf numFmtId="3" fontId="45" fillId="0" borderId="0" xfId="8" applyNumberFormat="1" applyFont="1" applyBorder="1" applyAlignment="1">
      <alignment horizontal="right" indent="1"/>
    </xf>
    <xf numFmtId="3" fontId="4" fillId="0" borderId="0" xfId="8" applyNumberFormat="1" applyFont="1" applyBorder="1" applyAlignment="1">
      <alignment horizontal="right" indent="1"/>
    </xf>
    <xf numFmtId="0" fontId="11" fillId="2" borderId="0" xfId="0" applyFont="1" applyFill="1" applyBorder="1"/>
    <xf numFmtId="164" fontId="5" fillId="0" borderId="0" xfId="0" applyNumberFormat="1" applyFont="1" applyAlignment="1">
      <alignment horizontal="right" indent="1"/>
    </xf>
    <xf numFmtId="164" fontId="4" fillId="0" borderId="0" xfId="0" applyNumberFormat="1" applyFont="1" applyAlignment="1">
      <alignment horizontal="right" indent="1"/>
    </xf>
    <xf numFmtId="164" fontId="1" fillId="0" borderId="0" xfId="8" applyNumberFormat="1" applyFont="1" applyBorder="1" applyAlignment="1">
      <alignment horizontal="right" indent="1"/>
    </xf>
    <xf numFmtId="164" fontId="46" fillId="0" borderId="0" xfId="8" applyNumberFormat="1" applyFont="1" applyBorder="1" applyAlignment="1">
      <alignment horizontal="right" indent="1"/>
    </xf>
    <xf numFmtId="164" fontId="3" fillId="0" borderId="0" xfId="8" applyNumberFormat="1" applyFont="1" applyBorder="1" applyAlignment="1">
      <alignment horizontal="right" indent="1"/>
    </xf>
    <xf numFmtId="0" fontId="5" fillId="11" borderId="0" xfId="0" applyFont="1" applyFill="1" applyBorder="1"/>
    <xf numFmtId="164" fontId="5" fillId="11" borderId="0" xfId="8" applyNumberFormat="1" applyFont="1" applyFill="1" applyBorder="1" applyAlignment="1">
      <alignment horizontal="right" indent="1"/>
    </xf>
    <xf numFmtId="164" fontId="45" fillId="11" borderId="0" xfId="8" applyNumberFormat="1" applyFont="1" applyFill="1" applyBorder="1" applyAlignment="1">
      <alignment horizontal="right" indent="1"/>
    </xf>
    <xf numFmtId="164" fontId="4" fillId="11" borderId="0" xfId="8" applyNumberFormat="1" applyFont="1" applyFill="1" applyBorder="1" applyAlignment="1">
      <alignment horizontal="right" indent="1"/>
    </xf>
    <xf numFmtId="3" fontId="46" fillId="2" borderId="0" xfId="0" quotePrefix="1" applyNumberFormat="1" applyFont="1" applyFill="1" applyAlignment="1">
      <alignment horizontal="right" indent="1"/>
    </xf>
    <xf numFmtId="0" fontId="98" fillId="0" borderId="2" xfId="0" applyFont="1" applyBorder="1"/>
    <xf numFmtId="3" fontId="98" fillId="0" borderId="2" xfId="0" applyNumberFormat="1" applyFont="1" applyBorder="1" applyAlignment="1">
      <alignment horizontal="right" indent="1"/>
    </xf>
    <xf numFmtId="0" fontId="48" fillId="7" borderId="3" xfId="0" applyFont="1" applyFill="1" applyBorder="1"/>
    <xf numFmtId="3" fontId="48" fillId="7" borderId="3" xfId="0" applyNumberFormat="1" applyFont="1" applyFill="1" applyBorder="1" applyAlignment="1">
      <alignment horizontal="right" indent="1"/>
    </xf>
    <xf numFmtId="3" fontId="45" fillId="7" borderId="3" xfId="0" applyNumberFormat="1" applyFont="1" applyFill="1" applyBorder="1" applyAlignment="1">
      <alignment horizontal="right" indent="1"/>
    </xf>
    <xf numFmtId="164" fontId="48" fillId="7" borderId="3" xfId="0" applyNumberFormat="1" applyFont="1" applyFill="1" applyBorder="1" applyAlignment="1">
      <alignment horizontal="right" indent="1"/>
    </xf>
    <xf numFmtId="164" fontId="45" fillId="7" borderId="3" xfId="0" applyNumberFormat="1" applyFont="1" applyFill="1" applyBorder="1" applyAlignment="1">
      <alignment horizontal="right" indent="1"/>
    </xf>
    <xf numFmtId="0" fontId="1" fillId="0" borderId="5" xfId="5" applyFont="1" applyBorder="1" applyAlignment="1">
      <alignment horizontal="center"/>
    </xf>
    <xf numFmtId="0" fontId="85" fillId="0" borderId="3" xfId="0" applyFont="1" applyFill="1" applyBorder="1"/>
    <xf numFmtId="3" fontId="85" fillId="0" borderId="3" xfId="0" applyNumberFormat="1" applyFont="1" applyFill="1" applyBorder="1" applyAlignment="1">
      <alignment horizontal="right" indent="1"/>
    </xf>
    <xf numFmtId="3" fontId="88" fillId="0" borderId="3" xfId="0" applyNumberFormat="1" applyFont="1" applyFill="1" applyBorder="1" applyAlignment="1">
      <alignment horizontal="right" indent="1"/>
    </xf>
    <xf numFmtId="3" fontId="84" fillId="0" borderId="3" xfId="0" applyNumberFormat="1" applyFont="1" applyFill="1" applyBorder="1" applyAlignment="1">
      <alignment horizontal="right" indent="1"/>
    </xf>
    <xf numFmtId="0" fontId="94" fillId="4" borderId="1" xfId="0" applyFont="1" applyFill="1" applyBorder="1"/>
    <xf numFmtId="0" fontId="67" fillId="4" borderId="1" xfId="0" applyFont="1" applyFill="1" applyBorder="1" applyAlignment="1">
      <alignment horizontal="right" indent="1"/>
    </xf>
    <xf numFmtId="0" fontId="89" fillId="4" borderId="1" xfId="0" applyFont="1" applyFill="1" applyBorder="1" applyAlignment="1">
      <alignment horizontal="right" indent="1"/>
    </xf>
    <xf numFmtId="0" fontId="84" fillId="4" borderId="1" xfId="0" applyFont="1" applyFill="1" applyBorder="1" applyAlignment="1">
      <alignment horizontal="right" indent="1"/>
    </xf>
    <xf numFmtId="164" fontId="85" fillId="0" borderId="0" xfId="0" applyNumberFormat="1" applyFont="1"/>
    <xf numFmtId="166" fontId="67" fillId="4" borderId="1" xfId="0" applyNumberFormat="1" applyFont="1" applyFill="1" applyBorder="1" applyAlignment="1">
      <alignment horizontal="right" indent="1"/>
    </xf>
    <xf numFmtId="166" fontId="89" fillId="4" borderId="1" xfId="0" applyNumberFormat="1" applyFont="1" applyFill="1" applyBorder="1" applyAlignment="1">
      <alignment horizontal="right" indent="1"/>
    </xf>
    <xf numFmtId="166" fontId="84" fillId="4" borderId="1" xfId="0" applyNumberFormat="1" applyFont="1" applyFill="1" applyBorder="1" applyAlignment="1">
      <alignment horizontal="right" indent="1"/>
    </xf>
    <xf numFmtId="0" fontId="85" fillId="2" borderId="0" xfId="0" applyFont="1" applyFill="1" applyBorder="1"/>
    <xf numFmtId="3" fontId="85" fillId="0" borderId="3" xfId="0" quotePrefix="1" applyNumberFormat="1" applyFont="1" applyFill="1" applyBorder="1" applyAlignment="1">
      <alignment horizontal="right" indent="1"/>
    </xf>
    <xf numFmtId="166" fontId="85" fillId="0" borderId="3" xfId="0" quotePrefix="1" applyNumberFormat="1" applyFont="1" applyFill="1" applyBorder="1" applyAlignment="1">
      <alignment horizontal="right" indent="1"/>
    </xf>
    <xf numFmtId="166" fontId="85" fillId="0" borderId="3" xfId="0" applyNumberFormat="1" applyFont="1" applyFill="1" applyBorder="1" applyAlignment="1">
      <alignment horizontal="right" indent="1"/>
    </xf>
    <xf numFmtId="166" fontId="88" fillId="0" borderId="3" xfId="0" applyNumberFormat="1" applyFont="1" applyFill="1" applyBorder="1" applyAlignment="1">
      <alignment horizontal="right" indent="1"/>
    </xf>
    <xf numFmtId="166" fontId="84" fillId="0" borderId="3" xfId="0" applyNumberFormat="1" applyFont="1" applyFill="1" applyBorder="1" applyAlignment="1">
      <alignment horizontal="right" indent="1"/>
    </xf>
    <xf numFmtId="168" fontId="80" fillId="3" borderId="0" xfId="3" applyNumberFormat="1" applyFont="1" applyFill="1" applyBorder="1" applyAlignment="1">
      <alignment horizontal="left" vertical="top"/>
    </xf>
    <xf numFmtId="0" fontId="81" fillId="3" borderId="0" xfId="3" applyFont="1" applyFill="1" applyBorder="1" applyAlignment="1">
      <alignment horizontal="left"/>
    </xf>
    <xf numFmtId="0" fontId="76" fillId="3" borderId="12" xfId="3" applyFont="1" applyFill="1" applyBorder="1" applyAlignment="1">
      <alignment horizontal="left" vertical="top" wrapText="1"/>
    </xf>
    <xf numFmtId="0" fontId="76" fillId="3" borderId="9" xfId="3" applyFont="1" applyFill="1" applyBorder="1" applyAlignment="1">
      <alignment horizontal="left" vertical="top" wrapText="1"/>
    </xf>
    <xf numFmtId="0" fontId="76" fillId="3" borderId="13" xfId="3" applyFont="1" applyFill="1" applyBorder="1" applyAlignment="1">
      <alignment horizontal="left" vertical="top" wrapText="1"/>
    </xf>
    <xf numFmtId="0" fontId="71" fillId="3" borderId="0" xfId="0" quotePrefix="1" applyFont="1" applyFill="1" applyAlignment="1">
      <alignment horizontal="left"/>
    </xf>
    <xf numFmtId="0" fontId="71" fillId="3" borderId="0" xfId="0" quotePrefix="1" applyFont="1" applyFill="1" applyBorder="1" applyAlignment="1">
      <alignment horizontal="left"/>
    </xf>
    <xf numFmtId="0" fontId="76" fillId="3" borderId="14" xfId="3" applyFont="1" applyFill="1" applyBorder="1" applyAlignment="1">
      <alignment horizontal="left" vertical="top" wrapText="1"/>
    </xf>
    <xf numFmtId="0" fontId="5" fillId="0" borderId="34" xfId="0" applyFont="1" applyBorder="1" applyAlignment="1">
      <alignment horizontal="center"/>
    </xf>
    <xf numFmtId="0" fontId="5" fillId="0" borderId="6" xfId="0" applyFont="1" applyBorder="1" applyAlignment="1">
      <alignment horizontal="center"/>
    </xf>
    <xf numFmtId="0" fontId="5" fillId="0" borderId="21" xfId="0" applyFont="1" applyBorder="1" applyAlignment="1">
      <alignment horizontal="center"/>
    </xf>
    <xf numFmtId="0" fontId="5" fillId="0" borderId="4" xfId="0" applyFont="1" applyBorder="1" applyAlignment="1">
      <alignment horizontal="center"/>
    </xf>
    <xf numFmtId="0" fontId="5" fillId="0" borderId="28" xfId="0" applyFont="1" applyBorder="1" applyAlignment="1">
      <alignment horizontal="center"/>
    </xf>
    <xf numFmtId="0" fontId="1" fillId="0" borderId="0" xfId="0" applyFont="1" applyAlignment="1">
      <alignment horizontal="justify" vertical="center" wrapText="1"/>
    </xf>
    <xf numFmtId="0" fontId="1" fillId="0" borderId="0" xfId="0" applyFont="1" applyAlignment="1">
      <alignment horizontal="justify" wrapText="1"/>
    </xf>
    <xf numFmtId="0" fontId="5" fillId="0" borderId="0" xfId="0" applyFont="1" applyAlignment="1">
      <alignment horizontal="justify" vertical="center" wrapText="1"/>
    </xf>
    <xf numFmtId="0" fontId="7" fillId="0" borderId="0" xfId="0" applyFont="1" applyAlignment="1">
      <alignment horizontal="justify" vertical="center" wrapText="1"/>
    </xf>
    <xf numFmtId="0" fontId="6" fillId="0" borderId="0" xfId="0" applyFont="1" applyAlignment="1">
      <alignment horizontal="justify" vertical="center" wrapText="1"/>
    </xf>
    <xf numFmtId="0" fontId="60" fillId="0" borderId="0" xfId="0" applyFont="1" applyAlignment="1">
      <alignment horizontal="justify" wrapText="1"/>
    </xf>
    <xf numFmtId="0" fontId="60" fillId="0" borderId="0" xfId="0" applyFont="1" applyAlignment="1">
      <alignment horizontal="justify" vertical="center" wrapText="1"/>
    </xf>
    <xf numFmtId="0" fontId="61" fillId="0" borderId="0" xfId="0" applyFont="1" applyAlignment="1">
      <alignment horizontal="justify" vertical="center" wrapText="1"/>
    </xf>
    <xf numFmtId="0" fontId="62" fillId="0" borderId="0" xfId="0" applyFont="1" applyAlignment="1">
      <alignment horizontal="justify" vertical="center" wrapText="1"/>
    </xf>
    <xf numFmtId="0" fontId="1" fillId="0" borderId="0" xfId="0" applyFont="1" applyAlignment="1">
      <alignment horizontal="justify" vertical="center"/>
    </xf>
    <xf numFmtId="0" fontId="2" fillId="0" borderId="41" xfId="0" applyFont="1" applyBorder="1" applyAlignment="1">
      <alignment horizontal="justify" vertical="justify" wrapText="1"/>
    </xf>
    <xf numFmtId="0" fontId="2" fillId="0" borderId="3" xfId="0" applyFont="1" applyBorder="1" applyAlignment="1">
      <alignment horizontal="justify" vertical="justify" wrapText="1"/>
    </xf>
    <xf numFmtId="0" fontId="2" fillId="0" borderId="16" xfId="0" applyFont="1" applyBorder="1" applyAlignment="1">
      <alignment horizontal="justify" vertical="justify" wrapText="1"/>
    </xf>
    <xf numFmtId="0" fontId="4" fillId="0" borderId="0" xfId="0" applyFont="1" applyAlignment="1"/>
    <xf numFmtId="0" fontId="0" fillId="0" borderId="0" xfId="0" applyAlignment="1"/>
    <xf numFmtId="0" fontId="4" fillId="0" borderId="0" xfId="0" applyFont="1" applyAlignment="1">
      <alignment horizontal="left" vertical="top" wrapText="1"/>
    </xf>
    <xf numFmtId="0" fontId="97" fillId="0" borderId="0" xfId="0" applyFont="1" applyAlignment="1">
      <alignment horizontal="center"/>
    </xf>
    <xf numFmtId="0" fontId="8" fillId="0" borderId="0" xfId="0" applyFont="1" applyAlignment="1">
      <alignment wrapText="1"/>
    </xf>
    <xf numFmtId="0" fontId="0" fillId="0" borderId="0" xfId="0" applyAlignment="1">
      <alignment wrapText="1"/>
    </xf>
    <xf numFmtId="0" fontId="0" fillId="0" borderId="0" xfId="0" applyAlignment="1">
      <alignment horizontal="justify" wrapText="1"/>
    </xf>
    <xf numFmtId="0" fontId="4" fillId="0" borderId="0" xfId="0" applyFont="1" applyAlignment="1">
      <alignment wrapText="1"/>
    </xf>
    <xf numFmtId="0" fontId="1" fillId="0" borderId="0" xfId="0" applyFont="1" applyAlignment="1">
      <alignment horizontal="left" vertical="top" wrapText="1"/>
    </xf>
    <xf numFmtId="0" fontId="0" fillId="0" borderId="0" xfId="0" applyAlignment="1">
      <alignment horizontal="left" vertical="top" wrapText="1"/>
    </xf>
    <xf numFmtId="0" fontId="106" fillId="0" borderId="0" xfId="0" applyFont="1" applyAlignment="1">
      <alignment wrapText="1"/>
    </xf>
    <xf numFmtId="0" fontId="46" fillId="0" borderId="0" xfId="0" applyFont="1" applyAlignment="1">
      <alignment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justify" wrapText="1"/>
    </xf>
    <xf numFmtId="0" fontId="4" fillId="0" borderId="0" xfId="0" applyFont="1" applyAlignment="1">
      <alignment horizontal="left" wrapText="1"/>
    </xf>
    <xf numFmtId="0" fontId="1" fillId="0" borderId="0" xfId="0" applyFont="1" applyFill="1" applyAlignment="1">
      <alignment horizontal="left" wrapText="1"/>
    </xf>
    <xf numFmtId="0" fontId="8" fillId="0" borderId="0" xfId="0" applyFont="1" applyAlignment="1">
      <alignment horizontal="center" vertical="center" wrapText="1"/>
    </xf>
    <xf numFmtId="0" fontId="0" fillId="0" borderId="0" xfId="0" applyAlignment="1">
      <alignment horizontal="center" vertical="center" wrapText="1"/>
    </xf>
    <xf numFmtId="0" fontId="45" fillId="0" borderId="0" xfId="0" applyFont="1" applyAlignment="1">
      <alignment horizontal="left" vertical="center"/>
    </xf>
    <xf numFmtId="0" fontId="1" fillId="0" borderId="0" xfId="0" applyNumberFormat="1" applyFont="1" applyAlignment="1">
      <alignment horizontal="justify" wrapText="1"/>
    </xf>
    <xf numFmtId="0" fontId="0" fillId="0" borderId="0" xfId="0" applyNumberFormat="1" applyAlignment="1">
      <alignment horizontal="justify" wrapText="1"/>
    </xf>
    <xf numFmtId="0" fontId="1" fillId="0" borderId="41" xfId="0" applyFont="1" applyBorder="1" applyAlignment="1">
      <alignment horizontal="left" wrapText="1"/>
    </xf>
    <xf numFmtId="0" fontId="0" fillId="0" borderId="3" xfId="0" applyBorder="1" applyAlignment="1">
      <alignment horizontal="left" wrapText="1"/>
    </xf>
    <xf numFmtId="0" fontId="0" fillId="0" borderId="16" xfId="0" applyBorder="1" applyAlignment="1">
      <alignment horizontal="left" wrapText="1"/>
    </xf>
    <xf numFmtId="0" fontId="1" fillId="0" borderId="0" xfId="0" applyFont="1" applyAlignment="1">
      <alignment horizontal="left" wrapText="1"/>
    </xf>
  </cellXfs>
  <cellStyles count="9">
    <cellStyle name="Lien hypertexte" xfId="1" builtinId="8"/>
    <cellStyle name="Lien hypertexte_FD2009" xfId="2"/>
    <cellStyle name="Normal" xfId="0" builtinId="0"/>
    <cellStyle name="Normal_Annexe5_B_2007" xfId="7"/>
    <cellStyle name="Normal_BPD961" xfId="3"/>
    <cellStyle name="Normal_Guide99" xfId="4"/>
    <cellStyle name="Normal_nb_com_pop_str_reg_g07_m10m" xfId="6"/>
    <cellStyle name="Normal_zau98_2" xfId="5"/>
    <cellStyle name="Pourcentage" xfId="8" builtinId="5"/>
  </cellStyles>
  <dxfs count="864">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b/>
        <i val="0"/>
        <strike val="0"/>
        <condense val="0"/>
        <extend val="0"/>
        <outline val="0"/>
        <shadow val="0"/>
        <u val="none"/>
        <vertAlign val="baseline"/>
        <sz val="10"/>
        <color auto="1"/>
        <name val="Arial"/>
        <scheme val="none"/>
      </font>
    </dxf>
    <dxf>
      <border outline="0">
        <bottom style="thin">
          <color indexed="64"/>
        </bottom>
      </border>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name val="Arial"/>
        <scheme val="none"/>
      </font>
    </dxf>
    <dxf>
      <font>
        <strike val="0"/>
        <outline val="0"/>
        <shadow val="0"/>
        <u val="no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name val="Arial"/>
        <scheme val="none"/>
      </font>
    </dxf>
    <dxf>
      <font>
        <strike val="0"/>
        <outline val="0"/>
        <shadow val="0"/>
        <u val="none"/>
        <vertAlign val="baseli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name val="Arial"/>
        <scheme val="none"/>
      </font>
    </dxf>
    <dxf>
      <font>
        <strike val="0"/>
        <outline val="0"/>
        <shadow val="0"/>
        <u val="none"/>
        <vertAlign val="baseli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name val="Arial"/>
        <scheme val="none"/>
      </font>
    </dxf>
    <dxf>
      <font>
        <strike val="0"/>
        <outline val="0"/>
        <shadow val="0"/>
        <u val="no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relative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relativeIndent="0" justifyLastLine="0" shrinkToFit="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relativeIndent="0" justifyLastLine="0" shrinkToFit="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relativeIndent="0" justifyLastLine="0" shrinkToFit="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relativeIndent="0" justifyLastLine="0" shrinkToFit="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strike val="0"/>
        <outline val="0"/>
        <shadow val="0"/>
        <u val="none"/>
        <vertAlign val="baseline"/>
        <sz val="11"/>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name val="Arial"/>
        <scheme val="none"/>
      </font>
    </dxf>
    <dxf>
      <font>
        <strike val="0"/>
        <outline val="0"/>
        <shadow val="0"/>
        <u val="none"/>
        <vertAlign val="baseli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strike val="0"/>
        <outline val="0"/>
        <shadow val="0"/>
        <u val="none"/>
        <vertAlign val="baseline"/>
        <sz val="11"/>
        <color rgb="FF0000FF"/>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color auto="1"/>
        <name val="Arial"/>
        <scheme val="none"/>
      </font>
    </dxf>
    <dxf>
      <font>
        <strike val="0"/>
        <outline val="0"/>
        <shadow val="0"/>
        <u val="none"/>
        <sz val="11"/>
        <color auto="1"/>
        <name val="Arial"/>
        <scheme val="none"/>
      </font>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name val="Arial"/>
        <scheme val="none"/>
      </font>
    </dxf>
    <dxf>
      <font>
        <strike val="0"/>
        <outline val="0"/>
        <shadow val="0"/>
        <u val="none"/>
        <vertAlign val="baseline"/>
        <sz val="11"/>
        <name val="Arial"/>
        <scheme val="none"/>
      </font>
      <numFmt numFmtId="3" formatCode="#,##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0"/>
        <color indexed="12"/>
        <name val="Arial"/>
        <scheme val="none"/>
      </font>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font>
        <b val="0"/>
        <i/>
        <strike val="0"/>
        <condense val="0"/>
        <extend val="0"/>
        <outline val="0"/>
        <shadow val="0"/>
        <u val="none"/>
        <vertAlign val="baseline"/>
        <sz val="10"/>
        <color auto="1"/>
        <name val="Arial"/>
        <scheme val="none"/>
      </font>
      <border diagonalUp="0" diagonalDown="0" outline="0">
        <left/>
        <right/>
        <top/>
        <bottom style="thin">
          <color indexed="64"/>
        </bottom>
      </border>
    </dxf>
    <dxf>
      <border outline="0">
        <bottom style="thin">
          <color indexed="64"/>
        </bottom>
      </border>
    </dxf>
    <dxf>
      <border outline="0">
        <bottom style="thin">
          <color indexed="64"/>
        </bottom>
      </border>
    </dxf>
    <dxf>
      <font>
        <b val="0"/>
        <i val="0"/>
        <strike val="0"/>
        <condense val="0"/>
        <extend val="0"/>
        <outline val="0"/>
        <shadow val="0"/>
        <u val="none"/>
        <vertAlign val="baseline"/>
        <sz val="10"/>
        <color indexed="12"/>
        <name val="Arial"/>
        <scheme val="none"/>
      </font>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font>
        <b val="0"/>
        <i/>
        <strike val="0"/>
        <condense val="0"/>
        <extend val="0"/>
        <outline val="0"/>
        <shadow val="0"/>
        <u val="none"/>
        <vertAlign val="baseline"/>
        <sz val="10"/>
        <color auto="1"/>
        <name val="Arial"/>
        <scheme val="none"/>
      </font>
      <border diagonalUp="0" diagonalDown="0" outline="0">
        <left/>
        <right/>
        <top/>
        <bottom style="thin">
          <color indexed="64"/>
        </bottom>
      </border>
    </dxf>
    <dxf>
      <border outline="0">
        <bottom style="thin">
          <color indexed="64"/>
        </bottom>
      </border>
    </dxf>
    <dxf>
      <border outline="0">
        <bottom style="thin">
          <color indexed="64"/>
        </bottom>
      </border>
    </dxf>
  </dxfs>
  <tableStyles count="0" defaultTableStyle="TableStyleMedium9" defaultPivotStyle="PivotStyleLight16"/>
  <colors>
    <mruColors>
      <color rgb="FF0000FF"/>
      <color rgb="FFDDDDDD"/>
      <color rgb="FFC0C0C0"/>
      <color rgb="FFFFFFFF"/>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2609850</xdr:colOff>
      <xdr:row>47</xdr:row>
      <xdr:rowOff>85725</xdr:rowOff>
    </xdr:from>
    <xdr:to>
      <xdr:col>0</xdr:col>
      <xdr:colOff>3381375</xdr:colOff>
      <xdr:row>54</xdr:row>
      <xdr:rowOff>57150</xdr:rowOff>
    </xdr:to>
    <xdr:pic>
      <xdr:nvPicPr>
        <xdr:cNvPr id="5" name="Imag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9850" y="8629650"/>
          <a:ext cx="771525" cy="1200150"/>
        </a:xfrm>
        <a:prstGeom prst="rect">
          <a:avLst/>
        </a:prstGeom>
        <a:noFill/>
        <a:ln>
          <a:noFill/>
        </a:ln>
      </xdr:spPr>
    </xdr:pic>
    <xdr:clientData/>
  </xdr:twoCellAnchor>
  <xdr:twoCellAnchor>
    <xdr:from>
      <xdr:col>0</xdr:col>
      <xdr:colOff>0</xdr:colOff>
      <xdr:row>1</xdr:row>
      <xdr:rowOff>0</xdr:rowOff>
    </xdr:from>
    <xdr:to>
      <xdr:col>0</xdr:col>
      <xdr:colOff>2857500</xdr:colOff>
      <xdr:row>13</xdr:row>
      <xdr:rowOff>152400</xdr:rowOff>
    </xdr:to>
    <xdr:pic>
      <xdr:nvPicPr>
        <xdr:cNvPr id="4" name="Imag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1925"/>
          <a:ext cx="2857500" cy="209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3743325</xdr:colOff>
      <xdr:row>1</xdr:row>
      <xdr:rowOff>85725</xdr:rowOff>
    </xdr:from>
    <xdr:to>
      <xdr:col>0</xdr:col>
      <xdr:colOff>6115050</xdr:colOff>
      <xdr:row>8</xdr:row>
      <xdr:rowOff>28575</xdr:rowOff>
    </xdr:to>
    <xdr:pic>
      <xdr:nvPicPr>
        <xdr:cNvPr id="6" name="Image 5" descr="logo_dgcl_bleu"/>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43325" y="247650"/>
          <a:ext cx="2371725"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3" name="Tableau184" displayName="Tableau184" ref="A8:O33" headerRowCount="0" totalsRowShown="0" headerRowBorderDxfId="863" tableBorderDxfId="862">
  <tableColumns count="15">
    <tableColumn id="1" name="En nombre de budgets" headerRowDxfId="861"/>
    <tableColumn id="2" name="Colonne1" headerRowDxfId="860"/>
    <tableColumn id="3" name="Colonne2" headerRowDxfId="859"/>
    <tableColumn id="4" name="Colonne3" headerRowDxfId="858"/>
    <tableColumn id="5" name="Colonne4" headerRowDxfId="857"/>
    <tableColumn id="6" name="Colonne5" headerRowDxfId="856"/>
    <tableColumn id="7" name="Colonne6" headerRowDxfId="855"/>
    <tableColumn id="8" name="Colonne7" headerRowDxfId="854"/>
    <tableColumn id="9" name="Colonne8" headerRowDxfId="853"/>
    <tableColumn id="10" name="Colonne9" headerRowDxfId="852"/>
    <tableColumn id="11" name="Colonne10" headerRowDxfId="851"/>
    <tableColumn id="12" name="Colonne11" headerRowDxfId="850"/>
    <tableColumn id="13" name="Colonne12" headerRowDxfId="849"/>
    <tableColumn id="14" name="Colonne13" headerRowDxfId="848"/>
    <tableColumn id="15" name="Colonne14" headerRowDxfId="847"/>
  </tableColumns>
  <tableStyleInfo name="TableStyleLight1" showFirstColumn="0" showLastColumn="0" showRowStripes="0" showColumnStripes="0"/>
</table>
</file>

<file path=xl/tables/table10.xml><?xml version="1.0" encoding="utf-8"?>
<table xmlns="http://schemas.openxmlformats.org/spreadsheetml/2006/main" id="25" name="Tableau5112426" displayName="Tableau5112426" ref="A8:P53" headerRowCount="0" totalsRowShown="0" headerRowDxfId="625" dataDxfId="624" tableBorderDxfId="623">
  <tableColumns count="16">
    <tableColumn id="1" name="Colonne1" headerRowDxfId="622" dataDxfId="621"/>
    <tableColumn id="2" name="Colonne2" headerRowDxfId="620" dataDxfId="619"/>
    <tableColumn id="3" name="Colonne3" headerRowDxfId="618" dataDxfId="617"/>
    <tableColumn id="4" name="Colonne4" headerRowDxfId="616" dataDxfId="615"/>
    <tableColumn id="5" name="Colonne5" headerRowDxfId="614" dataDxfId="613"/>
    <tableColumn id="6" name="Colonne6" headerRowDxfId="612" dataDxfId="611"/>
    <tableColumn id="7" name="Colonne7" headerRowDxfId="610" dataDxfId="609"/>
    <tableColumn id="8" name="Colonne8" headerRowDxfId="608" dataDxfId="607"/>
    <tableColumn id="9" name="Colonne9" headerRowDxfId="606" dataDxfId="605"/>
    <tableColumn id="10" name="Colonne10" headerRowDxfId="604" dataDxfId="603"/>
    <tableColumn id="11" name="Colonne11" headerRowDxfId="602" dataDxfId="601"/>
    <tableColumn id="12" name="Colonne12" headerRowDxfId="600" dataDxfId="599"/>
    <tableColumn id="13" name="Colonne13" headerRowDxfId="598" dataDxfId="597"/>
    <tableColumn id="14" name="Colonne14" headerRowDxfId="596" dataDxfId="595"/>
    <tableColumn id="16" name="Colonne16" headerRowDxfId="594" dataDxfId="593"/>
    <tableColumn id="15" name="Colonne15" headerRowDxfId="592" dataDxfId="591"/>
  </tableColumns>
  <tableStyleInfo name="TableStyleLight1" showFirstColumn="0" showLastColumn="0" showRowStripes="1" showColumnStripes="0"/>
</table>
</file>

<file path=xl/tables/table11.xml><?xml version="1.0" encoding="utf-8"?>
<table xmlns="http://schemas.openxmlformats.org/spreadsheetml/2006/main" id="7" name="Tableau9358" displayName="Tableau9358" ref="A87:P94" headerRowCount="0" totalsRowShown="0" headerRowDxfId="590" dataDxfId="589" tableBorderDxfId="588">
  <tableColumns count="16">
    <tableColumn id="1" name="Colonne1" headerRowDxfId="587" dataDxfId="586"/>
    <tableColumn id="2" name="Colonne2" headerRowDxfId="585" dataDxfId="584"/>
    <tableColumn id="3" name="Colonne3" headerRowDxfId="583" dataDxfId="582"/>
    <tableColumn id="4" name="Colonne4" headerRowDxfId="581" dataDxfId="580"/>
    <tableColumn id="5" name="Colonne5" headerRowDxfId="579" dataDxfId="578"/>
    <tableColumn id="6" name="Colonne6" headerRowDxfId="577" dataDxfId="576"/>
    <tableColumn id="7" name="Colonne7" headerRowDxfId="575" dataDxfId="574"/>
    <tableColumn id="8" name="Colonne8" headerRowDxfId="573" dataDxfId="572"/>
    <tableColumn id="9" name="Colonne9" headerRowDxfId="571" dataDxfId="570"/>
    <tableColumn id="10" name="Colonne10" headerRowDxfId="569" dataDxfId="568"/>
    <tableColumn id="11" name="Colonne11" headerRowDxfId="567" dataDxfId="566"/>
    <tableColumn id="12" name="Colonne12" headerRowDxfId="565" dataDxfId="564"/>
    <tableColumn id="13" name="Colonne13" headerRowDxfId="563" dataDxfId="562"/>
    <tableColumn id="16" name="Colonne16" headerRowDxfId="561" dataDxfId="560"/>
    <tableColumn id="14" name="Colonne14" headerRowDxfId="559" dataDxfId="558"/>
    <tableColumn id="15" name="Colonne15" headerRowDxfId="557" dataDxfId="556"/>
  </tableColumns>
  <tableStyleInfo name="TableStyleLight1" showFirstColumn="0" showLastColumn="0" showRowStripes="1" showColumnStripes="0"/>
</table>
</file>

<file path=xl/tables/table12.xml><?xml version="1.0" encoding="utf-8"?>
<table xmlns="http://schemas.openxmlformats.org/spreadsheetml/2006/main" id="26" name="Tableau511242627" displayName="Tableau511242627" ref="A8:P53" headerRowCount="0" totalsRowShown="0" headerRowDxfId="555" dataDxfId="554" tableBorderDxfId="553">
  <tableColumns count="16">
    <tableColumn id="1" name="Colonne1" headerRowDxfId="552" dataDxfId="551"/>
    <tableColumn id="2" name="Colonne2" headerRowDxfId="550" dataDxfId="549"/>
    <tableColumn id="3" name="Colonne3" headerRowDxfId="548" dataDxfId="547"/>
    <tableColumn id="4" name="Colonne4" headerRowDxfId="546" dataDxfId="545"/>
    <tableColumn id="5" name="Colonne5" headerRowDxfId="544" dataDxfId="543"/>
    <tableColumn id="6" name="Colonne6" headerRowDxfId="542" dataDxfId="541"/>
    <tableColumn id="7" name="Colonne7" headerRowDxfId="540" dataDxfId="539"/>
    <tableColumn id="8" name="Colonne8" headerRowDxfId="538" dataDxfId="537"/>
    <tableColumn id="9" name="Colonne9" headerRowDxfId="536" dataDxfId="535"/>
    <tableColumn id="10" name="Colonne10" headerRowDxfId="534" dataDxfId="533"/>
    <tableColumn id="11" name="Colonne11" headerRowDxfId="532" dataDxfId="531"/>
    <tableColumn id="12" name="Colonne12" headerRowDxfId="530" dataDxfId="529"/>
    <tableColumn id="13" name="Colonne13" headerRowDxfId="528" dataDxfId="527"/>
    <tableColumn id="14" name="Colonne14" headerRowDxfId="526" dataDxfId="525"/>
    <tableColumn id="16" name="Colonne16" headerRowDxfId="524" dataDxfId="523"/>
    <tableColumn id="15" name="Colonne15" headerRowDxfId="522" dataDxfId="521"/>
  </tableColumns>
  <tableStyleInfo name="TableStyleLight1" showFirstColumn="0" showLastColumn="0" showRowStripes="1" showColumnStripes="0"/>
</table>
</file>

<file path=xl/tables/table13.xml><?xml version="1.0" encoding="utf-8"?>
<table xmlns="http://schemas.openxmlformats.org/spreadsheetml/2006/main" id="11" name="Tableau935812" displayName="Tableau935812" ref="A87:P94" headerRowCount="0" totalsRowShown="0" headerRowDxfId="520" dataDxfId="519" tableBorderDxfId="518">
  <tableColumns count="16">
    <tableColumn id="1" name="Colonne1" headerRowDxfId="517" dataDxfId="516"/>
    <tableColumn id="2" name="Colonne2" headerRowDxfId="515" dataDxfId="514"/>
    <tableColumn id="3" name="Colonne3" headerRowDxfId="513" dataDxfId="512"/>
    <tableColumn id="4" name="Colonne4" headerRowDxfId="511" dataDxfId="510"/>
    <tableColumn id="5" name="Colonne5" headerRowDxfId="509" dataDxfId="508"/>
    <tableColumn id="6" name="Colonne6" headerRowDxfId="507" dataDxfId="506"/>
    <tableColumn id="7" name="Colonne7" headerRowDxfId="505" dataDxfId="504"/>
    <tableColumn id="8" name="Colonne8" headerRowDxfId="503" dataDxfId="502"/>
    <tableColumn id="9" name="Colonne9" headerRowDxfId="501" dataDxfId="500"/>
    <tableColumn id="10" name="Colonne10" headerRowDxfId="499" dataDxfId="498"/>
    <tableColumn id="11" name="Colonne11" headerRowDxfId="497" dataDxfId="496"/>
    <tableColumn id="12" name="Colonne12" headerRowDxfId="495" dataDxfId="494"/>
    <tableColumn id="13" name="Colonne13" headerRowDxfId="493" dataDxfId="492"/>
    <tableColumn id="16" name="Colonne16" headerRowDxfId="491" dataDxfId="490"/>
    <tableColumn id="14" name="Colonne14" headerRowDxfId="489" dataDxfId="488"/>
    <tableColumn id="15" name="Colonne15" headerRowDxfId="487" dataDxfId="486"/>
  </tableColumns>
  <tableStyleInfo name="TableStyleLight1" showFirstColumn="0" showLastColumn="0" showRowStripes="1" showColumnStripes="0"/>
</table>
</file>

<file path=xl/tables/table14.xml><?xml version="1.0" encoding="utf-8"?>
<table xmlns="http://schemas.openxmlformats.org/spreadsheetml/2006/main" id="27" name="Tableau51124262728" displayName="Tableau51124262728" ref="A8:P53" headerRowCount="0" totalsRowShown="0" headerRowDxfId="485" dataDxfId="484" tableBorderDxfId="483">
  <tableColumns count="16">
    <tableColumn id="1" name="Colonne1" headerRowDxfId="482" dataDxfId="481"/>
    <tableColumn id="2" name="Colonne2" headerRowDxfId="480" dataDxfId="479"/>
    <tableColumn id="3" name="Colonne3" headerRowDxfId="478" dataDxfId="477"/>
    <tableColumn id="4" name="Colonne4" headerRowDxfId="476" dataDxfId="475"/>
    <tableColumn id="5" name="Colonne5" headerRowDxfId="474" dataDxfId="473"/>
    <tableColumn id="6" name="Colonne6" headerRowDxfId="472" dataDxfId="471"/>
    <tableColumn id="7" name="Colonne7" headerRowDxfId="470" dataDxfId="469"/>
    <tableColumn id="8" name="Colonne8" headerRowDxfId="468" dataDxfId="467"/>
    <tableColumn id="9" name="Colonne9" headerRowDxfId="466" dataDxfId="465"/>
    <tableColumn id="10" name="Colonne10" headerRowDxfId="464" dataDxfId="463"/>
    <tableColumn id="11" name="Colonne11" headerRowDxfId="462" dataDxfId="461"/>
    <tableColumn id="12" name="Colonne12" headerRowDxfId="460" dataDxfId="459"/>
    <tableColumn id="13" name="Colonne13" headerRowDxfId="458" dataDxfId="457"/>
    <tableColumn id="14" name="Colonne14" headerRowDxfId="456" dataDxfId="455"/>
    <tableColumn id="16" name="Colonne16" headerRowDxfId="454" dataDxfId="453"/>
    <tableColumn id="15" name="Colonne15" headerRowDxfId="452" dataDxfId="451"/>
  </tableColumns>
  <tableStyleInfo name="TableStyleLight1" showFirstColumn="0" showLastColumn="0" showRowStripes="1" showColumnStripes="0"/>
</table>
</file>

<file path=xl/tables/table15.xml><?xml version="1.0" encoding="utf-8"?>
<table xmlns="http://schemas.openxmlformats.org/spreadsheetml/2006/main" id="13" name="Tableau93581214" displayName="Tableau93581214" ref="A86:P93" headerRowCount="0" totalsRowShown="0" headerRowDxfId="450" dataDxfId="449" tableBorderDxfId="448">
  <tableColumns count="16">
    <tableColumn id="1" name="Colonne1" headerRowDxfId="447" dataDxfId="446"/>
    <tableColumn id="2" name="Colonne2" headerRowDxfId="445" dataDxfId="444"/>
    <tableColumn id="3" name="Colonne3" headerRowDxfId="443" dataDxfId="442"/>
    <tableColumn id="4" name="Colonne4" headerRowDxfId="441" dataDxfId="440"/>
    <tableColumn id="5" name="Colonne5" headerRowDxfId="439" dataDxfId="438"/>
    <tableColumn id="6" name="Colonne6" headerRowDxfId="437" dataDxfId="436"/>
    <tableColumn id="7" name="Colonne7" headerRowDxfId="435" dataDxfId="434"/>
    <tableColumn id="8" name="Colonne8" headerRowDxfId="433" dataDxfId="432"/>
    <tableColumn id="9" name="Colonne9" headerRowDxfId="431" dataDxfId="430"/>
    <tableColumn id="10" name="Colonne10" headerRowDxfId="429" dataDxfId="428"/>
    <tableColumn id="11" name="Colonne11" headerRowDxfId="427" dataDxfId="426"/>
    <tableColumn id="12" name="Colonne12" headerRowDxfId="425" dataDxfId="424"/>
    <tableColumn id="13" name="Colonne13" headerRowDxfId="423" dataDxfId="422"/>
    <tableColumn id="16" name="Colonne16" headerRowDxfId="421" dataDxfId="420"/>
    <tableColumn id="14" name="Colonne14" headerRowDxfId="419" dataDxfId="418"/>
    <tableColumn id="15" name="Colonne15" headerRowDxfId="417" dataDxfId="416"/>
  </tableColumns>
  <tableStyleInfo name="TableStyleLight1" showFirstColumn="0" showLastColumn="0" showRowStripes="1" showColumnStripes="0"/>
</table>
</file>

<file path=xl/tables/table16.xml><?xml version="1.0" encoding="utf-8"?>
<table xmlns="http://schemas.openxmlformats.org/spreadsheetml/2006/main" id="28" name="Tableau5112426272829" displayName="Tableau5112426272829" ref="A8:P53" headerRowCount="0" totalsRowShown="0" headerRowDxfId="415" dataDxfId="414" tableBorderDxfId="413">
  <tableColumns count="16">
    <tableColumn id="1" name="Colonne1" headerRowDxfId="412" dataDxfId="411"/>
    <tableColumn id="2" name="Colonne2" headerRowDxfId="410" dataDxfId="409"/>
    <tableColumn id="3" name="Colonne3" headerRowDxfId="408" dataDxfId="407"/>
    <tableColumn id="4" name="Colonne4" headerRowDxfId="406" dataDxfId="405"/>
    <tableColumn id="5" name="Colonne5" headerRowDxfId="404" dataDxfId="403"/>
    <tableColumn id="6" name="Colonne6" headerRowDxfId="402" dataDxfId="401"/>
    <tableColumn id="7" name="Colonne7" headerRowDxfId="400" dataDxfId="399"/>
    <tableColumn id="8" name="Colonne8" headerRowDxfId="398" dataDxfId="397"/>
    <tableColumn id="9" name="Colonne9" headerRowDxfId="396" dataDxfId="395"/>
    <tableColumn id="10" name="Colonne10" headerRowDxfId="394" dataDxfId="393"/>
    <tableColumn id="11" name="Colonne11" headerRowDxfId="392" dataDxfId="391"/>
    <tableColumn id="12" name="Colonne12" headerRowDxfId="390" dataDxfId="389"/>
    <tableColumn id="13" name="Colonne13" headerRowDxfId="388" dataDxfId="387"/>
    <tableColumn id="14" name="Colonne14" headerRowDxfId="386" dataDxfId="385"/>
    <tableColumn id="16" name="Colonne16" headerRowDxfId="384" dataDxfId="383"/>
    <tableColumn id="15" name="Colonne15" headerRowDxfId="382" dataDxfId="381"/>
  </tableColumns>
  <tableStyleInfo name="TableStyleLight1" showFirstColumn="0" showLastColumn="0" showRowStripes="1" showColumnStripes="0"/>
</table>
</file>

<file path=xl/tables/table17.xml><?xml version="1.0" encoding="utf-8"?>
<table xmlns="http://schemas.openxmlformats.org/spreadsheetml/2006/main" id="15" name="Tableau935816" displayName="Tableau935816" ref="A86:P93" headerRowCount="0" totalsRowShown="0" headerRowDxfId="380" dataDxfId="379" tableBorderDxfId="378">
  <tableColumns count="16">
    <tableColumn id="1" name="Colonne1" headerRowDxfId="377" dataDxfId="376"/>
    <tableColumn id="2" name="Colonne2" headerRowDxfId="375" dataDxfId="374"/>
    <tableColumn id="3" name="Colonne3" headerRowDxfId="373" dataDxfId="372"/>
    <tableColumn id="4" name="Colonne4" headerRowDxfId="371" dataDxfId="370"/>
    <tableColumn id="5" name="Colonne5" headerRowDxfId="369" dataDxfId="368"/>
    <tableColumn id="6" name="Colonne6" headerRowDxfId="367" dataDxfId="366"/>
    <tableColumn id="7" name="Colonne7" headerRowDxfId="365" dataDxfId="364"/>
    <tableColumn id="8" name="Colonne8" headerRowDxfId="363" dataDxfId="362"/>
    <tableColumn id="9" name="Colonne9" headerRowDxfId="361" dataDxfId="360"/>
    <tableColumn id="10" name="Colonne10" headerRowDxfId="359" dataDxfId="358"/>
    <tableColumn id="11" name="Colonne11" headerRowDxfId="357" dataDxfId="356"/>
    <tableColumn id="12" name="Colonne12" headerRowDxfId="355" dataDxfId="354"/>
    <tableColumn id="13" name="Colonne13" headerRowDxfId="353" dataDxfId="352"/>
    <tableColumn id="16" name="Colonne16" headerRowDxfId="351" dataDxfId="350"/>
    <tableColumn id="14" name="Colonne14" headerRowDxfId="349" dataDxfId="348"/>
    <tableColumn id="15" name="Colonne15" headerRowDxfId="347" dataDxfId="346"/>
  </tableColumns>
  <tableStyleInfo name="TableStyleLight1" showFirstColumn="0" showLastColumn="0" showRowStripes="1" showColumnStripes="0"/>
</table>
</file>

<file path=xl/tables/table18.xml><?xml version="1.0" encoding="utf-8"?>
<table xmlns="http://schemas.openxmlformats.org/spreadsheetml/2006/main" id="29" name="Tableau511242627282930" displayName="Tableau511242627282930" ref="A8:P53" headerRowCount="0" totalsRowShown="0" headerRowDxfId="345" dataDxfId="344" tableBorderDxfId="343">
  <tableColumns count="16">
    <tableColumn id="1" name="Colonne1" headerRowDxfId="342" dataDxfId="341"/>
    <tableColumn id="2" name="Colonne2" headerRowDxfId="340" dataDxfId="339"/>
    <tableColumn id="3" name="Colonne3" headerRowDxfId="338" dataDxfId="337"/>
    <tableColumn id="4" name="Colonne4" headerRowDxfId="336" dataDxfId="335"/>
    <tableColumn id="5" name="Colonne5" headerRowDxfId="334" dataDxfId="333"/>
    <tableColumn id="6" name="Colonne6" headerRowDxfId="332" dataDxfId="331"/>
    <tableColumn id="7" name="Colonne7" headerRowDxfId="330" dataDxfId="329"/>
    <tableColumn id="8" name="Colonne8" headerRowDxfId="328" dataDxfId="327"/>
    <tableColumn id="9" name="Colonne9" headerRowDxfId="326" dataDxfId="325"/>
    <tableColumn id="10" name="Colonne10" headerRowDxfId="324" dataDxfId="323"/>
    <tableColumn id="11" name="Colonne11" headerRowDxfId="322" dataDxfId="321"/>
    <tableColumn id="12" name="Colonne12" headerRowDxfId="320" dataDxfId="319"/>
    <tableColumn id="13" name="Colonne13" headerRowDxfId="318" dataDxfId="317"/>
    <tableColumn id="14" name="Colonne14" headerRowDxfId="316" dataDxfId="315"/>
    <tableColumn id="16" name="Colonne16" headerRowDxfId="314" dataDxfId="313"/>
    <tableColumn id="15" name="Colonne15" headerRowDxfId="312" dataDxfId="311"/>
  </tableColumns>
  <tableStyleInfo name="TableStyleLight1" showFirstColumn="0" showLastColumn="0" showRowStripes="1" showColumnStripes="0"/>
</table>
</file>

<file path=xl/tables/table19.xml><?xml version="1.0" encoding="utf-8"?>
<table xmlns="http://schemas.openxmlformats.org/spreadsheetml/2006/main" id="17" name="Tableau93581618" displayName="Tableau93581618" ref="A86:P93" headerRowCount="0" totalsRowShown="0" headerRowDxfId="310" dataDxfId="309" tableBorderDxfId="308">
  <tableColumns count="16">
    <tableColumn id="1" name="Colonne1" headerRowDxfId="307" dataDxfId="306"/>
    <tableColumn id="2" name="Colonne2" headerRowDxfId="305" dataDxfId="304"/>
    <tableColumn id="3" name="Colonne3" headerRowDxfId="303" dataDxfId="302"/>
    <tableColumn id="4" name="Colonne4" headerRowDxfId="301" dataDxfId="300"/>
    <tableColumn id="5" name="Colonne5" headerRowDxfId="299" dataDxfId="298"/>
    <tableColumn id="6" name="Colonne6" headerRowDxfId="297" dataDxfId="296"/>
    <tableColumn id="7" name="Colonne7" headerRowDxfId="295" dataDxfId="294"/>
    <tableColumn id="8" name="Colonne8" headerRowDxfId="293" dataDxfId="292"/>
    <tableColumn id="9" name="Colonne9" headerRowDxfId="291" dataDxfId="290"/>
    <tableColumn id="10" name="Colonne10" headerRowDxfId="289" dataDxfId="288"/>
    <tableColumn id="11" name="Colonne11" headerRowDxfId="287" dataDxfId="286"/>
    <tableColumn id="12" name="Colonne12" headerRowDxfId="285" dataDxfId="284"/>
    <tableColumn id="13" name="Colonne13" headerRowDxfId="283" dataDxfId="282"/>
    <tableColumn id="16" name="Colonne16" headerRowDxfId="281" dataDxfId="280"/>
    <tableColumn id="14" name="Colonne14" headerRowDxfId="279" dataDxfId="278"/>
    <tableColumn id="15" name="Colonne15" headerRowDxfId="277" dataDxfId="276"/>
  </tableColumns>
  <tableStyleInfo name="TableStyleLight1" showFirstColumn="0" showLastColumn="0" showRowStripes="1" showColumnStripes="0"/>
</table>
</file>

<file path=xl/tables/table2.xml><?xml version="1.0" encoding="utf-8"?>
<table xmlns="http://schemas.openxmlformats.org/spreadsheetml/2006/main" id="8" name="Tableau1849" displayName="Tableau1849" ref="A45:O71" headerRowCount="0" totalsRowShown="0" headerRowBorderDxfId="846" tableBorderDxfId="845">
  <tableColumns count="15">
    <tableColumn id="1" name="En nombre de budgets" headerRowDxfId="844"/>
    <tableColumn id="2" name="Colonne1" headerRowDxfId="843"/>
    <tableColumn id="3" name="Colonne2" headerRowDxfId="842"/>
    <tableColumn id="4" name="Colonne3" headerRowDxfId="841"/>
    <tableColumn id="5" name="Colonne4" headerRowDxfId="840"/>
    <tableColumn id="6" name="Colonne5" headerRowDxfId="839"/>
    <tableColumn id="7" name="Colonne6" headerRowDxfId="838"/>
    <tableColumn id="8" name="Colonne7" headerRowDxfId="837"/>
    <tableColumn id="9" name="Colonne8" headerRowDxfId="836"/>
    <tableColumn id="10" name="Colonne9" headerRowDxfId="835"/>
    <tableColumn id="11" name="Colonne10" headerRowDxfId="834"/>
    <tableColumn id="12" name="Colonne11" headerRowDxfId="833"/>
    <tableColumn id="13" name="Colonne12" headerRowDxfId="832"/>
    <tableColumn id="14" name="Colonne13" headerRowDxfId="831"/>
    <tableColumn id="15" name="Colonne14" headerRowDxfId="830"/>
  </tableColumns>
  <tableStyleInfo name="TableStyleLight1" showFirstColumn="0" showLastColumn="0" showRowStripes="0" showColumnStripes="0"/>
</table>
</file>

<file path=xl/tables/table20.xml><?xml version="1.0" encoding="utf-8"?>
<table xmlns="http://schemas.openxmlformats.org/spreadsheetml/2006/main" id="30" name="Tableau51124262728293031" displayName="Tableau51124262728293031" ref="A8:P53" headerRowCount="0" totalsRowShown="0" headerRowDxfId="275" dataDxfId="274" tableBorderDxfId="273">
  <tableColumns count="16">
    <tableColumn id="1" name="Colonne1" headerRowDxfId="272" dataDxfId="271"/>
    <tableColumn id="2" name="Colonne2" headerRowDxfId="270" dataDxfId="269"/>
    <tableColumn id="3" name="Colonne3" headerRowDxfId="268" dataDxfId="267"/>
    <tableColumn id="4" name="Colonne4" headerRowDxfId="266" dataDxfId="265"/>
    <tableColumn id="5" name="Colonne5" headerRowDxfId="264" dataDxfId="263"/>
    <tableColumn id="6" name="Colonne6" headerRowDxfId="262" dataDxfId="261"/>
    <tableColumn id="7" name="Colonne7" headerRowDxfId="260" dataDxfId="259"/>
    <tableColumn id="8" name="Colonne8" headerRowDxfId="258" dataDxfId="257"/>
    <tableColumn id="9" name="Colonne9" headerRowDxfId="256" dataDxfId="255"/>
    <tableColumn id="10" name="Colonne10" headerRowDxfId="254" dataDxfId="253"/>
    <tableColumn id="11" name="Colonne11" headerRowDxfId="252" dataDxfId="251"/>
    <tableColumn id="12" name="Colonne12" headerRowDxfId="250" dataDxfId="249"/>
    <tableColumn id="13" name="Colonne13" headerRowDxfId="248" dataDxfId="247"/>
    <tableColumn id="14" name="Colonne14" headerRowDxfId="246" dataDxfId="245"/>
    <tableColumn id="16" name="Colonne16" headerRowDxfId="244" dataDxfId="243"/>
    <tableColumn id="15" name="Colonne15" headerRowDxfId="242" dataDxfId="241"/>
  </tableColumns>
  <tableStyleInfo name="TableStyleLight1" showFirstColumn="0" showLastColumn="0" showRowStripes="1" showColumnStripes="0"/>
</table>
</file>

<file path=xl/tables/table21.xml><?xml version="1.0" encoding="utf-8"?>
<table xmlns="http://schemas.openxmlformats.org/spreadsheetml/2006/main" id="21" name="Tableau9358161822" displayName="Tableau9358161822" ref="A86:P93" headerRowCount="0" totalsRowShown="0" headerRowDxfId="240" dataDxfId="239" tableBorderDxfId="238">
  <tableColumns count="16">
    <tableColumn id="1" name="Colonne1" headerRowDxfId="237" dataDxfId="236"/>
    <tableColumn id="2" name="Colonne2" headerRowDxfId="235" dataDxfId="234"/>
    <tableColumn id="3" name="Colonne3" headerRowDxfId="233" dataDxfId="232"/>
    <tableColumn id="4" name="Colonne4" headerRowDxfId="231" dataDxfId="230"/>
    <tableColumn id="5" name="Colonne5" headerRowDxfId="229" dataDxfId="228"/>
    <tableColumn id="6" name="Colonne6" headerRowDxfId="227" dataDxfId="226"/>
    <tableColumn id="7" name="Colonne7" headerRowDxfId="225" dataDxfId="224"/>
    <tableColumn id="8" name="Colonne8" headerRowDxfId="223" dataDxfId="222"/>
    <tableColumn id="9" name="Colonne9" headerRowDxfId="221" dataDxfId="220"/>
    <tableColumn id="10" name="Colonne10" headerRowDxfId="219" dataDxfId="218"/>
    <tableColumn id="11" name="Colonne11" headerRowDxfId="217" dataDxfId="216"/>
    <tableColumn id="12" name="Colonne12" headerRowDxfId="215" dataDxfId="214"/>
    <tableColumn id="13" name="Colonne13" headerRowDxfId="213" dataDxfId="212"/>
    <tableColumn id="16" name="Colonne16" headerRowDxfId="211" dataDxfId="210"/>
    <tableColumn id="14" name="Colonne14" headerRowDxfId="209" dataDxfId="208"/>
    <tableColumn id="15" name="Colonne15" headerRowDxfId="207" dataDxfId="206"/>
  </tableColumns>
  <tableStyleInfo name="TableStyleLight1" showFirstColumn="0" showLastColumn="0" showRowStripes="1" showColumnStripes="0"/>
</table>
</file>

<file path=xl/tables/table22.xml><?xml version="1.0" encoding="utf-8"?>
<table xmlns="http://schemas.openxmlformats.org/spreadsheetml/2006/main" id="31" name="Tableau5112426272829303132" displayName="Tableau5112426272829303132" ref="A8:P53" headerRowCount="0" totalsRowShown="0" headerRowDxfId="205" dataDxfId="204" tableBorderDxfId="203">
  <tableColumns count="16">
    <tableColumn id="1" name="Colonne1" headerRowDxfId="202" dataDxfId="201"/>
    <tableColumn id="2" name="Colonne2" headerRowDxfId="200" dataDxfId="199"/>
    <tableColumn id="3" name="Colonne3" headerRowDxfId="198" dataDxfId="197"/>
    <tableColumn id="4" name="Colonne4" headerRowDxfId="196" dataDxfId="195"/>
    <tableColumn id="5" name="Colonne5" headerRowDxfId="194" dataDxfId="193"/>
    <tableColumn id="6" name="Colonne6" headerRowDxfId="192" dataDxfId="191"/>
    <tableColumn id="7" name="Colonne7" headerRowDxfId="190" dataDxfId="189"/>
    <tableColumn id="8" name="Colonne8" headerRowDxfId="188" dataDxfId="187"/>
    <tableColumn id="9" name="Colonne9" headerRowDxfId="186" dataDxfId="185"/>
    <tableColumn id="10" name="Colonne10" headerRowDxfId="184" dataDxfId="183"/>
    <tableColumn id="11" name="Colonne11" headerRowDxfId="182" dataDxfId="181"/>
    <tableColumn id="12" name="Colonne12" headerRowDxfId="180" dataDxfId="179"/>
    <tableColumn id="13" name="Colonne13" headerRowDxfId="178" dataDxfId="177"/>
    <tableColumn id="14" name="Colonne14" headerRowDxfId="176" dataDxfId="175"/>
    <tableColumn id="16" name="Colonne16" headerRowDxfId="174" dataDxfId="173"/>
    <tableColumn id="15" name="Colonne15" headerRowDxfId="172" dataDxfId="171"/>
  </tableColumns>
  <tableStyleInfo name="TableStyleLight1" showFirstColumn="0" showLastColumn="0" showRowStripes="1" showColumnStripes="0"/>
</table>
</file>

<file path=xl/tables/table23.xml><?xml version="1.0" encoding="utf-8"?>
<table xmlns="http://schemas.openxmlformats.org/spreadsheetml/2006/main" id="32" name="Tableau9333" displayName="Tableau9333" ref="A86:P93" headerRowCount="0" totalsRowShown="0" headerRowDxfId="170" dataDxfId="169" tableBorderDxfId="168">
  <tableColumns count="16">
    <tableColumn id="1" name="Colonne1" headerRowDxfId="167" dataDxfId="166"/>
    <tableColumn id="2" name="Colonne2" headerRowDxfId="165" dataDxfId="164"/>
    <tableColumn id="3" name="Colonne3" headerRowDxfId="163" dataDxfId="162"/>
    <tableColumn id="4" name="Colonne4" headerRowDxfId="161" dataDxfId="160"/>
    <tableColumn id="5" name="Colonne5" headerRowDxfId="159" dataDxfId="158"/>
    <tableColumn id="6" name="Colonne6" headerRowDxfId="157" dataDxfId="156"/>
    <tableColumn id="7" name="Colonne7" headerRowDxfId="155" dataDxfId="154"/>
    <tableColumn id="8" name="Colonne8" headerRowDxfId="153" dataDxfId="152"/>
    <tableColumn id="9" name="Colonne9" headerRowDxfId="151" dataDxfId="150"/>
    <tableColumn id="10" name="Colonne10" headerRowDxfId="149" dataDxfId="148"/>
    <tableColumn id="11" name="Colonne11" headerRowDxfId="147" dataDxfId="146"/>
    <tableColumn id="12" name="Colonne12" headerRowDxfId="145" dataDxfId="144"/>
    <tableColumn id="13" name="Colonne13" headerRowDxfId="143" dataDxfId="142"/>
    <tableColumn id="16" name="Colonne16" headerRowDxfId="141" dataDxfId="140"/>
    <tableColumn id="14" name="Colonne14" headerRowDxfId="139" dataDxfId="138"/>
    <tableColumn id="15" name="Colonne15" headerRowDxfId="137" dataDxfId="136"/>
  </tableColumns>
  <tableStyleInfo name="TableStyleLight1" showFirstColumn="0" showLastColumn="0" showRowStripes="1" showColumnStripes="0"/>
</table>
</file>

<file path=xl/tables/table24.xml><?xml version="1.0" encoding="utf-8"?>
<table xmlns="http://schemas.openxmlformats.org/spreadsheetml/2006/main" id="34" name="Tableau5112435" displayName="Tableau5112435" ref="A8:P53" headerRowCount="0" totalsRowShown="0" headerRowDxfId="135" dataDxfId="134" tableBorderDxfId="133">
  <tableColumns count="16">
    <tableColumn id="1" name="Colonne1" headerRowDxfId="132" dataDxfId="131"/>
    <tableColumn id="2" name="Colonne2" headerRowDxfId="130" dataDxfId="129"/>
    <tableColumn id="3" name="Colonne3" headerRowDxfId="128" dataDxfId="127"/>
    <tableColumn id="4" name="Colonne4" headerRowDxfId="126" dataDxfId="125"/>
    <tableColumn id="5" name="Colonne5" headerRowDxfId="124" dataDxfId="123"/>
    <tableColumn id="6" name="Colonne6" headerRowDxfId="122" dataDxfId="121"/>
    <tableColumn id="7" name="Colonne7" headerRowDxfId="120" dataDxfId="119"/>
    <tableColumn id="8" name="Colonne8" headerRowDxfId="118" dataDxfId="117"/>
    <tableColumn id="9" name="Colonne9" headerRowDxfId="116" dataDxfId="115"/>
    <tableColumn id="10" name="Colonne10" headerRowDxfId="114" dataDxfId="113"/>
    <tableColumn id="11" name="Colonne11" headerRowDxfId="112" dataDxfId="111"/>
    <tableColumn id="12" name="Colonne12" headerRowDxfId="110" dataDxfId="109"/>
    <tableColumn id="13" name="Colonne13" headerRowDxfId="108" dataDxfId="107"/>
    <tableColumn id="14" name="Colonne14" headerRowDxfId="106" dataDxfId="105"/>
    <tableColumn id="16" name="Colonne16" headerRowDxfId="104" dataDxfId="103"/>
    <tableColumn id="15" name="Colonne15" headerRowDxfId="102" dataDxfId="101"/>
  </tableColumns>
  <tableStyleInfo name="TableStyleLight1" showFirstColumn="0" showLastColumn="0" showRowStripes="1" showColumnStripes="0"/>
</table>
</file>

<file path=xl/tables/table25.xml><?xml version="1.0" encoding="utf-8"?>
<table xmlns="http://schemas.openxmlformats.org/spreadsheetml/2006/main" id="35" name="Tableau9336" displayName="Tableau9336" ref="A86:P93" headerRowCount="0" totalsRowShown="0" headerRowDxfId="100" dataDxfId="99" tableBorderDxfId="98">
  <tableColumns count="16">
    <tableColumn id="1" name="Colonne1" headerRowDxfId="97" dataDxfId="96"/>
    <tableColumn id="2" name="Colonne2" headerRowDxfId="95" dataDxfId="94"/>
    <tableColumn id="3" name="Colonne3" headerRowDxfId="93" dataDxfId="92"/>
    <tableColumn id="4" name="Colonne4" headerRowDxfId="91" dataDxfId="90"/>
    <tableColumn id="5" name="Colonne5" headerRowDxfId="89" dataDxfId="88"/>
    <tableColumn id="6" name="Colonne6" headerRowDxfId="87" dataDxfId="86"/>
    <tableColumn id="7" name="Colonne7" headerRowDxfId="85" dataDxfId="84"/>
    <tableColumn id="8" name="Colonne8" headerRowDxfId="83" dataDxfId="82"/>
    <tableColumn id="9" name="Colonne9" headerRowDxfId="81" dataDxfId="80"/>
    <tableColumn id="10" name="Colonne10" headerRowDxfId="79" dataDxfId="78"/>
    <tableColumn id="11" name="Colonne11" headerRowDxfId="77" dataDxfId="76"/>
    <tableColumn id="12" name="Colonne12" headerRowDxfId="75" dataDxfId="74"/>
    <tableColumn id="13" name="Colonne13" headerRowDxfId="73" dataDxfId="72"/>
    <tableColumn id="16" name="Colonne16" headerRowDxfId="71" dataDxfId="70"/>
    <tableColumn id="14" name="Colonne14" headerRowDxfId="69" dataDxfId="68"/>
    <tableColumn id="15" name="Colonne15" headerRowDxfId="67" dataDxfId="66"/>
  </tableColumns>
  <tableStyleInfo name="TableStyleLight1" showFirstColumn="0" showLastColumn="0" showRowStripes="1" showColumnStripes="0"/>
</table>
</file>

<file path=xl/tables/table26.xml><?xml version="1.0" encoding="utf-8"?>
<table xmlns="http://schemas.openxmlformats.org/spreadsheetml/2006/main" id="37" name="Tableau5112438" displayName="Tableau5112438" ref="A8:P53" headerRowCount="0" totalsRowShown="0" headerRowDxfId="65" dataDxfId="64" tableBorderDxfId="63">
  <tableColumns count="16">
    <tableColumn id="1" name="Colonne1" headerRowDxfId="62" dataDxfId="61"/>
    <tableColumn id="2" name="Colonne2" headerRowDxfId="60" dataDxfId="59"/>
    <tableColumn id="3" name="Colonne3" headerRowDxfId="58" dataDxfId="57"/>
    <tableColumn id="4" name="Colonne4" headerRowDxfId="56" dataDxfId="55"/>
    <tableColumn id="5" name="Colonne5" headerRowDxfId="54" dataDxfId="53"/>
    <tableColumn id="6" name="Colonne6" headerRowDxfId="52" dataDxfId="51"/>
    <tableColumn id="7" name="Colonne7" headerRowDxfId="50" dataDxfId="49"/>
    <tableColumn id="8" name="Colonne8" headerRowDxfId="48" dataDxfId="47"/>
    <tableColumn id="9" name="Colonne9" headerRowDxfId="46" dataDxfId="45"/>
    <tableColumn id="10" name="Colonne10" headerRowDxfId="44" dataDxfId="43"/>
    <tableColumn id="11" name="Colonne11" headerRowDxfId="42" dataDxfId="41"/>
    <tableColumn id="12" name="Colonne12" headerRowDxfId="40" dataDxfId="39"/>
    <tableColumn id="13" name="Colonne13" headerRowDxfId="38" dataDxfId="37"/>
    <tableColumn id="14" name="Colonne14" headerRowDxfId="36" dataDxfId="35"/>
    <tableColumn id="16" name="Colonne16" headerRowDxfId="34" dataDxfId="33"/>
    <tableColumn id="15" name="Colonne15" headerRowDxfId="32" dataDxfId="31"/>
  </tableColumns>
  <tableStyleInfo name="TableStyleLight1" showFirstColumn="0" showLastColumn="0" showRowStripes="1" showColumnStripes="0"/>
</table>
</file>

<file path=xl/tables/table3.xml><?xml version="1.0" encoding="utf-8"?>
<table xmlns="http://schemas.openxmlformats.org/spreadsheetml/2006/main" id="5" name="Tableau5" displayName="Tableau5" ref="A7:O52" headerRowCount="0" totalsRowShown="0" headerRowDxfId="30" tableBorderDxfId="29">
  <tableColumns count="15">
    <tableColumn id="1" name="Colonne1" headerRowDxfId="28"/>
    <tableColumn id="2" name="Colonne2" headerRowDxfId="27" dataDxfId="26"/>
    <tableColumn id="3" name="Colonne3" headerRowDxfId="25" dataDxfId="24"/>
    <tableColumn id="4" name="Colonne4" headerRowDxfId="23" dataDxfId="22"/>
    <tableColumn id="5" name="Colonne5" headerRowDxfId="21" dataDxfId="20"/>
    <tableColumn id="6" name="Colonne6" headerRowDxfId="19" dataDxfId="18"/>
    <tableColumn id="7" name="Colonne7" headerRowDxfId="17" dataDxfId="16"/>
    <tableColumn id="8" name="Colonne8" headerRowDxfId="15" dataDxfId="14"/>
    <tableColumn id="9" name="Colonne9" headerRowDxfId="13" dataDxfId="12"/>
    <tableColumn id="10" name="Colonne10" headerRowDxfId="11" dataDxfId="10"/>
    <tableColumn id="11" name="Colonne11" headerRowDxfId="9" dataDxfId="8"/>
    <tableColumn id="12" name="Colonne12" headerRowDxfId="7" dataDxfId="6"/>
    <tableColumn id="13" name="Colonne13" headerRowDxfId="5" dataDxfId="4"/>
    <tableColumn id="14" name="Colonne14" headerRowDxfId="3" dataDxfId="2"/>
    <tableColumn id="15" name="Colonne15" headerRowDxfId="1" dataDxfId="0"/>
  </tableColumns>
  <tableStyleInfo name="TableStyleLight1" showFirstColumn="0" showLastColumn="0" showRowStripes="1" showColumnStripes="0"/>
</table>
</file>

<file path=xl/tables/table4.xml><?xml version="1.0" encoding="utf-8"?>
<table xmlns="http://schemas.openxmlformats.org/spreadsheetml/2006/main" id="9" name="Tableau9" displayName="Tableau9" ref="A83:O90" headerRowCount="0" totalsRowShown="0" headerRowDxfId="829" dataDxfId="828" tableBorderDxfId="827">
  <tableColumns count="15">
    <tableColumn id="1" name="Colonne1" headerRowDxfId="826" dataDxfId="825"/>
    <tableColumn id="2" name="Colonne2" headerRowDxfId="824" dataDxfId="823"/>
    <tableColumn id="3" name="Colonne3" headerRowDxfId="822" dataDxfId="821"/>
    <tableColumn id="4" name="Colonne4" headerRowDxfId="820" dataDxfId="819"/>
    <tableColumn id="5" name="Colonne5" headerRowDxfId="818" dataDxfId="817"/>
    <tableColumn id="6" name="Colonne6" headerRowDxfId="816" dataDxfId="815"/>
    <tableColumn id="7" name="Colonne7" headerRowDxfId="814" dataDxfId="813"/>
    <tableColumn id="8" name="Colonne8" headerRowDxfId="812" dataDxfId="811"/>
    <tableColumn id="9" name="Colonne9" headerRowDxfId="810" dataDxfId="809"/>
    <tableColumn id="10" name="Colonne10" headerRowDxfId="808" dataDxfId="807"/>
    <tableColumn id="11" name="Colonne11" headerRowDxfId="806" dataDxfId="805"/>
    <tableColumn id="12" name="Colonne12" headerRowDxfId="804" dataDxfId="803"/>
    <tableColumn id="13" name="Colonne13" headerRowDxfId="802" dataDxfId="801"/>
    <tableColumn id="14" name="Colonne14" headerRowDxfId="800" dataDxfId="799"/>
    <tableColumn id="15" name="Colonne15" headerRowDxfId="798" dataDxfId="797"/>
  </tableColumns>
  <tableStyleInfo name="TableStyleLight1" showFirstColumn="0" showLastColumn="0" showRowStripes="1" showColumnStripes="0"/>
</table>
</file>

<file path=xl/tables/table5.xml><?xml version="1.0" encoding="utf-8"?>
<table xmlns="http://schemas.openxmlformats.org/spreadsheetml/2006/main" id="10" name="Tableau511" displayName="Tableau511" ref="A7:O52" headerRowCount="0" totalsRowShown="0" headerRowDxfId="796" dataDxfId="795" tableBorderDxfId="794">
  <tableColumns count="15">
    <tableColumn id="1" name="Colonne1" headerRowDxfId="793" dataDxfId="792"/>
    <tableColumn id="2" name="Colonne2" headerRowDxfId="791" dataDxfId="790"/>
    <tableColumn id="3" name="Colonne3" headerRowDxfId="789" dataDxfId="788"/>
    <tableColumn id="4" name="Colonne4" headerRowDxfId="787" dataDxfId="786"/>
    <tableColumn id="5" name="Colonne5" headerRowDxfId="785" dataDxfId="784"/>
    <tableColumn id="6" name="Colonne6" headerRowDxfId="783" dataDxfId="782"/>
    <tableColumn id="7" name="Colonne7" headerRowDxfId="781" dataDxfId="780"/>
    <tableColumn id="8" name="Colonne8" headerRowDxfId="779" dataDxfId="778"/>
    <tableColumn id="9" name="Colonne9" headerRowDxfId="777" dataDxfId="776"/>
    <tableColumn id="10" name="Colonne10" headerRowDxfId="775" dataDxfId="774"/>
    <tableColumn id="11" name="Colonne11" headerRowDxfId="773" dataDxfId="772"/>
    <tableColumn id="12" name="Colonne12" headerRowDxfId="771" dataDxfId="770"/>
    <tableColumn id="13" name="Colonne13" headerRowDxfId="769" dataDxfId="768"/>
    <tableColumn id="14" name="Colonne14" headerRowDxfId="767" dataDxfId="766"/>
    <tableColumn id="15" name="Colonne15" headerRowDxfId="765" dataDxfId="764"/>
  </tableColumns>
  <tableStyleInfo name="TableStyleLight1" showFirstColumn="0" showLastColumn="0" showRowStripes="1" showColumnStripes="0"/>
</table>
</file>

<file path=xl/tables/table6.xml><?xml version="1.0" encoding="utf-8"?>
<table xmlns="http://schemas.openxmlformats.org/spreadsheetml/2006/main" id="24" name="Tableau5225" displayName="Tableau5225" ref="A7:O59" headerRowCount="0" totalsRowShown="0" headerRowDxfId="763" dataDxfId="762" tableBorderDxfId="761">
  <tableColumns count="15">
    <tableColumn id="1" name="Colonne1" headerRowDxfId="760" dataDxfId="759"/>
    <tableColumn id="2" name="Colonne2" headerRowDxfId="758" dataDxfId="757"/>
    <tableColumn id="3" name="Colonne3" headerRowDxfId="756" dataDxfId="755"/>
    <tableColumn id="4" name="Colonne4" headerRowDxfId="754" dataDxfId="753"/>
    <tableColumn id="5" name="Colonne5" headerRowDxfId="752" dataDxfId="751"/>
    <tableColumn id="6" name="Colonne6" headerRowDxfId="750" dataDxfId="749"/>
    <tableColumn id="7" name="Colonne7" headerRowDxfId="748" dataDxfId="747"/>
    <tableColumn id="8" name="Colonne8" headerRowDxfId="746" dataDxfId="745"/>
    <tableColumn id="9" name="Colonne9" headerRowDxfId="744" dataDxfId="743"/>
    <tableColumn id="10" name="Colonne10" headerRowDxfId="742" dataDxfId="741"/>
    <tableColumn id="11" name="Colonne11" headerRowDxfId="740" dataDxfId="739"/>
    <tableColumn id="12" name="Colonne12" headerRowDxfId="738" dataDxfId="737"/>
    <tableColumn id="13" name="Colonne13" headerRowDxfId="736" dataDxfId="735"/>
    <tableColumn id="14" name="Colonne14" headerRowDxfId="734" dataDxfId="733"/>
    <tableColumn id="15" name="Colonne15" headerRowDxfId="732" dataDxfId="731"/>
  </tableColumns>
  <tableStyleInfo name="TableStyleLight1" showFirstColumn="0" showLastColumn="0" showRowStripes="1" showColumnStripes="0"/>
</table>
</file>

<file path=xl/tables/table7.xml><?xml version="1.0" encoding="utf-8"?>
<table xmlns="http://schemas.openxmlformats.org/spreadsheetml/2006/main" id="2" name="Tableau93" displayName="Tableau93" ref="A87:P94" headerRowCount="0" totalsRowShown="0" headerRowDxfId="730" dataDxfId="729" tableBorderDxfId="728">
  <tableColumns count="16">
    <tableColumn id="1" name="Colonne1" headerRowDxfId="727" dataDxfId="726"/>
    <tableColumn id="2" name="Colonne2" headerRowDxfId="725" dataDxfId="724"/>
    <tableColumn id="3" name="Colonne3" headerRowDxfId="723" dataDxfId="722"/>
    <tableColumn id="4" name="Colonne4" headerRowDxfId="721" dataDxfId="720"/>
    <tableColumn id="5" name="Colonne5" headerRowDxfId="719" dataDxfId="718"/>
    <tableColumn id="6" name="Colonne6" headerRowDxfId="717" dataDxfId="716"/>
    <tableColumn id="7" name="Colonne7" headerRowDxfId="715" dataDxfId="714"/>
    <tableColumn id="8" name="Colonne8" headerRowDxfId="713" dataDxfId="712"/>
    <tableColumn id="9" name="Colonne9" headerRowDxfId="711" dataDxfId="710"/>
    <tableColumn id="10" name="Colonne10" headerRowDxfId="709" dataDxfId="708"/>
    <tableColumn id="11" name="Colonne11" headerRowDxfId="707" dataDxfId="706"/>
    <tableColumn id="12" name="Colonne12" headerRowDxfId="705" dataDxfId="704"/>
    <tableColumn id="13" name="Colonne13" headerRowDxfId="703" dataDxfId="702"/>
    <tableColumn id="16" name="Colonne16" headerRowDxfId="701" dataDxfId="700"/>
    <tableColumn id="14" name="Colonne14" headerRowDxfId="699" dataDxfId="698"/>
    <tableColumn id="15" name="Colonne15" headerRowDxfId="697" dataDxfId="696"/>
  </tableColumns>
  <tableStyleInfo name="TableStyleLight1" showFirstColumn="0" showLastColumn="0" showRowStripes="1" showColumnStripes="0"/>
</table>
</file>

<file path=xl/tables/table8.xml><?xml version="1.0" encoding="utf-8"?>
<table xmlns="http://schemas.openxmlformats.org/spreadsheetml/2006/main" id="23" name="Tableau51124" displayName="Tableau51124" ref="A8:P53" headerRowCount="0" totalsRowShown="0" headerRowDxfId="695" dataDxfId="694" tableBorderDxfId="693">
  <tableColumns count="16">
    <tableColumn id="1" name="Colonne1" headerRowDxfId="692" dataDxfId="691"/>
    <tableColumn id="2" name="Colonne2" headerRowDxfId="690" dataDxfId="689"/>
    <tableColumn id="3" name="Colonne3" headerRowDxfId="688" dataDxfId="687"/>
    <tableColumn id="4" name="Colonne4" headerRowDxfId="686" dataDxfId="685"/>
    <tableColumn id="5" name="Colonne5" headerRowDxfId="684" dataDxfId="683"/>
    <tableColumn id="6" name="Colonne6" headerRowDxfId="682" dataDxfId="681"/>
    <tableColumn id="7" name="Colonne7" headerRowDxfId="680" dataDxfId="679"/>
    <tableColumn id="8" name="Colonne8" headerRowDxfId="678" dataDxfId="677"/>
    <tableColumn id="9" name="Colonne9" headerRowDxfId="676" dataDxfId="675"/>
    <tableColumn id="10" name="Colonne10" headerRowDxfId="674" dataDxfId="673"/>
    <tableColumn id="11" name="Colonne11" headerRowDxfId="672" dataDxfId="671"/>
    <tableColumn id="12" name="Colonne12" headerRowDxfId="670" dataDxfId="669"/>
    <tableColumn id="13" name="Colonne13" headerRowDxfId="668" dataDxfId="667"/>
    <tableColumn id="14" name="Colonne14" headerRowDxfId="666" dataDxfId="665"/>
    <tableColumn id="16" name="Colonne16" headerRowDxfId="664" dataDxfId="663"/>
    <tableColumn id="15" name="Colonne15" headerRowDxfId="662" dataDxfId="661"/>
  </tableColumns>
  <tableStyleInfo name="TableStyleLight1" showFirstColumn="0" showLastColumn="0" showRowStripes="1" showColumnStripes="0"/>
</table>
</file>

<file path=xl/tables/table9.xml><?xml version="1.0" encoding="utf-8"?>
<table xmlns="http://schemas.openxmlformats.org/spreadsheetml/2006/main" id="4" name="Tableau935" displayName="Tableau935" ref="A87:P94" headerRowCount="0" totalsRowShown="0" headerRowDxfId="660" dataDxfId="659" tableBorderDxfId="658">
  <tableColumns count="16">
    <tableColumn id="1" name="Colonne1" headerRowDxfId="657" dataDxfId="656"/>
    <tableColumn id="2" name="Colonne2" headerRowDxfId="655" dataDxfId="654"/>
    <tableColumn id="3" name="Colonne3" headerRowDxfId="653" dataDxfId="652"/>
    <tableColumn id="4" name="Colonne4" headerRowDxfId="651" dataDxfId="650"/>
    <tableColumn id="5" name="Colonne5" headerRowDxfId="649" dataDxfId="648"/>
    <tableColumn id="6" name="Colonne6" headerRowDxfId="647" dataDxfId="646"/>
    <tableColumn id="7" name="Colonne7" headerRowDxfId="645" dataDxfId="644"/>
    <tableColumn id="8" name="Colonne8" headerRowDxfId="643" dataDxfId="642"/>
    <tableColumn id="9" name="Colonne9" headerRowDxfId="641" dataDxfId="640"/>
    <tableColumn id="10" name="Colonne10" headerRowDxfId="639" dataDxfId="638"/>
    <tableColumn id="11" name="Colonne11" headerRowDxfId="637" dataDxfId="636"/>
    <tableColumn id="12" name="Colonne12" headerRowDxfId="635" dataDxfId="634"/>
    <tableColumn id="13" name="Colonne13" headerRowDxfId="633" dataDxfId="632"/>
    <tableColumn id="16" name="Colonne16" headerRowDxfId="631" dataDxfId="630"/>
    <tableColumn id="14" name="Colonne14" headerRowDxfId="629" dataDxfId="628"/>
    <tableColumn id="15" name="Colonne15" headerRowDxfId="627" dataDxfId="626"/>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llectivites-locales.gouv.fr/etudes-et-statistiques-locales" TargetMode="External"/></Relationships>
</file>

<file path=xl/worksheets/_rels/sheet20.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08"/>
  <sheetViews>
    <sheetView tabSelected="1" zoomScaleNormal="100" zoomScalePageLayoutView="70" workbookViewId="0">
      <selection activeCell="C67" sqref="C67"/>
    </sheetView>
  </sheetViews>
  <sheetFormatPr baseColWidth="10" defaultRowHeight="12.75" x14ac:dyDescent="0.2"/>
  <cols>
    <col min="1" max="1" width="100.7109375" customWidth="1"/>
  </cols>
  <sheetData>
    <row r="1" spans="1:1" x14ac:dyDescent="0.2">
      <c r="A1" s="746"/>
    </row>
    <row r="2" spans="1:1" x14ac:dyDescent="0.2">
      <c r="A2" s="53"/>
    </row>
    <row r="3" spans="1:1" x14ac:dyDescent="0.2">
      <c r="A3" s="53"/>
    </row>
    <row r="4" spans="1:1" x14ac:dyDescent="0.2">
      <c r="A4" s="53"/>
    </row>
    <row r="5" spans="1:1" x14ac:dyDescent="0.2">
      <c r="A5" s="53"/>
    </row>
    <row r="6" spans="1:1" x14ac:dyDescent="0.2">
      <c r="A6" s="746"/>
    </row>
    <row r="7" spans="1:1" x14ac:dyDescent="0.2">
      <c r="A7" s="746"/>
    </row>
    <row r="17" spans="1:1" x14ac:dyDescent="0.2">
      <c r="A17" s="746"/>
    </row>
    <row r="18" spans="1:1" x14ac:dyDescent="0.2">
      <c r="A18" s="746"/>
    </row>
    <row r="24" spans="1:1" ht="44.25" x14ac:dyDescent="0.55000000000000004">
      <c r="A24" s="747" t="s">
        <v>511</v>
      </c>
    </row>
    <row r="25" spans="1:1" ht="44.25" x14ac:dyDescent="0.55000000000000004">
      <c r="A25" s="747" t="s">
        <v>839</v>
      </c>
    </row>
    <row r="33" spans="1:1" ht="18" x14ac:dyDescent="0.25">
      <c r="A33" s="748" t="s">
        <v>512</v>
      </c>
    </row>
    <row r="34" spans="1:1" ht="18" x14ac:dyDescent="0.25">
      <c r="A34" s="749" t="s">
        <v>513</v>
      </c>
    </row>
    <row r="46" spans="1:1" ht="15" x14ac:dyDescent="0.2">
      <c r="A46" s="945" t="s">
        <v>708</v>
      </c>
    </row>
    <row r="50" spans="1:1" ht="18" x14ac:dyDescent="0.25">
      <c r="A50" s="751"/>
    </row>
    <row r="51" spans="1:1" ht="15" x14ac:dyDescent="0.2">
      <c r="A51" s="750"/>
    </row>
    <row r="101" spans="1:1" x14ac:dyDescent="0.2">
      <c r="A101" s="752" t="s">
        <v>840</v>
      </c>
    </row>
    <row r="102" spans="1:1" x14ac:dyDescent="0.2">
      <c r="A102" s="752" t="s">
        <v>515</v>
      </c>
    </row>
    <row r="103" spans="1:1" x14ac:dyDescent="0.2">
      <c r="A103" s="752" t="s">
        <v>516</v>
      </c>
    </row>
    <row r="104" spans="1:1" x14ac:dyDescent="0.2">
      <c r="A104" s="752" t="s">
        <v>514</v>
      </c>
    </row>
    <row r="105" spans="1:1" x14ac:dyDescent="0.2">
      <c r="A105" s="84"/>
    </row>
    <row r="106" spans="1:1" x14ac:dyDescent="0.2">
      <c r="A106" s="754" t="s">
        <v>1003</v>
      </c>
    </row>
    <row r="107" spans="1:1" x14ac:dyDescent="0.2">
      <c r="A107" s="84"/>
    </row>
    <row r="108" spans="1:1" x14ac:dyDescent="0.2">
      <c r="A108" s="753" t="s">
        <v>838</v>
      </c>
    </row>
  </sheetData>
  <pageMargins left="0.70866141732283472" right="0.70866141732283472" top="0.74803149606299213" bottom="0.74803149606299213" header="0.31496062992125984" footer="0.31496062992125984"/>
  <pageSetup paperSize="9" scale="88" fitToHeight="2" orientation="portrait" r:id="rId1"/>
  <rowBreaks count="1" manualBreakCount="1">
    <brk id="5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96"/>
  <sheetViews>
    <sheetView showGridLines="0" zoomScale="85" zoomScaleNormal="85" zoomScaleSheetLayoutView="55" zoomScalePageLayoutView="55" workbookViewId="0"/>
  </sheetViews>
  <sheetFormatPr baseColWidth="10" defaultRowHeight="12.75" x14ac:dyDescent="0.2"/>
  <cols>
    <col min="1" max="1" width="85" customWidth="1"/>
    <col min="2" max="12" width="12.7109375" customWidth="1"/>
    <col min="13" max="14" width="16" customWidth="1"/>
    <col min="15" max="15" width="12.7109375" customWidth="1"/>
  </cols>
  <sheetData>
    <row r="1" spans="1:17" ht="21" x14ac:dyDescent="0.25">
      <c r="A1" s="10" t="s">
        <v>728</v>
      </c>
      <c r="B1" s="3"/>
      <c r="C1" s="3"/>
      <c r="D1" s="3"/>
      <c r="E1" s="3"/>
      <c r="F1" s="3"/>
      <c r="G1" s="245"/>
      <c r="H1" s="3"/>
      <c r="I1" s="3"/>
      <c r="J1" s="245"/>
      <c r="K1" s="3"/>
      <c r="L1" s="3"/>
      <c r="M1" s="3"/>
      <c r="N1" s="3"/>
      <c r="O1" s="3"/>
    </row>
    <row r="2" spans="1:17" ht="13.5" thickBot="1" x14ac:dyDescent="0.25">
      <c r="A2" s="231"/>
      <c r="O2" s="53" t="s">
        <v>23</v>
      </c>
    </row>
    <row r="3" spans="1:17" ht="12.75" customHeight="1" x14ac:dyDescent="0.2">
      <c r="A3" s="230" t="s">
        <v>892</v>
      </c>
      <c r="B3" s="20" t="s">
        <v>35</v>
      </c>
      <c r="C3" s="20" t="s">
        <v>121</v>
      </c>
      <c r="D3" s="20" t="s">
        <v>123</v>
      </c>
      <c r="E3" s="20" t="s">
        <v>36</v>
      </c>
      <c r="F3" s="20" t="s">
        <v>37</v>
      </c>
      <c r="G3" s="20" t="s">
        <v>38</v>
      </c>
      <c r="H3" s="20" t="s">
        <v>39</v>
      </c>
      <c r="I3" s="20" t="s">
        <v>125</v>
      </c>
      <c r="J3" s="20" t="s">
        <v>126</v>
      </c>
      <c r="K3" s="20" t="s">
        <v>127</v>
      </c>
      <c r="L3" s="216">
        <v>100000</v>
      </c>
      <c r="M3" s="21" t="s">
        <v>228</v>
      </c>
      <c r="N3" s="21" t="s">
        <v>228</v>
      </c>
      <c r="O3" s="21" t="s">
        <v>77</v>
      </c>
    </row>
    <row r="4" spans="1:17" ht="12.75" customHeight="1" x14ac:dyDescent="0.2">
      <c r="A4" s="229"/>
      <c r="B4" s="22" t="s">
        <v>120</v>
      </c>
      <c r="C4" s="22" t="s">
        <v>40</v>
      </c>
      <c r="D4" s="22" t="s">
        <v>40</v>
      </c>
      <c r="E4" s="22" t="s">
        <v>40</v>
      </c>
      <c r="F4" s="22" t="s">
        <v>40</v>
      </c>
      <c r="G4" s="22" t="s">
        <v>40</v>
      </c>
      <c r="H4" s="22" t="s">
        <v>40</v>
      </c>
      <c r="I4" s="22" t="s">
        <v>40</v>
      </c>
      <c r="J4" s="22" t="s">
        <v>40</v>
      </c>
      <c r="K4" s="22" t="s">
        <v>40</v>
      </c>
      <c r="L4" s="22" t="s">
        <v>43</v>
      </c>
      <c r="M4" s="12" t="s">
        <v>230</v>
      </c>
      <c r="N4" s="12" t="s">
        <v>138</v>
      </c>
      <c r="O4" s="12" t="s">
        <v>137</v>
      </c>
    </row>
    <row r="5" spans="1:17" ht="12.75" customHeight="1" thickBot="1" x14ac:dyDescent="0.25">
      <c r="A5" s="232" t="s">
        <v>81</v>
      </c>
      <c r="B5" s="23" t="s">
        <v>43</v>
      </c>
      <c r="C5" s="23" t="s">
        <v>122</v>
      </c>
      <c r="D5" s="23" t="s">
        <v>124</v>
      </c>
      <c r="E5" s="23" t="s">
        <v>44</v>
      </c>
      <c r="F5" s="23" t="s">
        <v>45</v>
      </c>
      <c r="G5" s="23" t="s">
        <v>46</v>
      </c>
      <c r="H5" s="23" t="s">
        <v>42</v>
      </c>
      <c r="I5" s="23" t="s">
        <v>128</v>
      </c>
      <c r="J5" s="23" t="s">
        <v>129</v>
      </c>
      <c r="K5" s="23" t="s">
        <v>130</v>
      </c>
      <c r="L5" s="23" t="s">
        <v>131</v>
      </c>
      <c r="M5" s="183" t="s">
        <v>138</v>
      </c>
      <c r="N5" s="183" t="s">
        <v>131</v>
      </c>
      <c r="O5" s="183" t="s">
        <v>41</v>
      </c>
    </row>
    <row r="6" spans="1:17" ht="12.75" customHeight="1" x14ac:dyDescent="0.2">
      <c r="P6" s="3"/>
    </row>
    <row r="7" spans="1:17" ht="14.25" customHeight="1" x14ac:dyDescent="0.25">
      <c r="A7" s="474" t="s">
        <v>160</v>
      </c>
      <c r="B7" s="705">
        <v>5.6386331299999997</v>
      </c>
      <c r="C7" s="705">
        <v>5.6598753879999997</v>
      </c>
      <c r="D7" s="705">
        <v>5.7947411730000002</v>
      </c>
      <c r="E7" s="705">
        <v>6.6309457180000004</v>
      </c>
      <c r="F7" s="705">
        <v>7.3843127659999999</v>
      </c>
      <c r="G7" s="705">
        <v>7.6075458569999999</v>
      </c>
      <c r="H7" s="705">
        <v>7.0279712329999997</v>
      </c>
      <c r="I7" s="705">
        <v>6.2496141749999996</v>
      </c>
      <c r="J7" s="705">
        <v>5.7808031990000002</v>
      </c>
      <c r="K7" s="705">
        <v>4.9648132059999996</v>
      </c>
      <c r="L7" s="705">
        <v>4.5411887049999997</v>
      </c>
      <c r="M7" s="706">
        <v>6.9264300839999997</v>
      </c>
      <c r="N7" s="706">
        <v>5.2865913170000001</v>
      </c>
      <c r="O7" s="706">
        <v>5.8780962729999997</v>
      </c>
      <c r="P7" s="930"/>
      <c r="Q7" s="924"/>
    </row>
    <row r="8" spans="1:17" ht="14.25" customHeight="1" x14ac:dyDescent="0.2">
      <c r="A8" s="465" t="s">
        <v>161</v>
      </c>
      <c r="B8" s="707">
        <v>9.5781630569999994</v>
      </c>
      <c r="C8" s="707">
        <v>9.2993651649999993</v>
      </c>
      <c r="D8" s="707">
        <v>8.7342259149999997</v>
      </c>
      <c r="E8" s="707">
        <v>10.697069681</v>
      </c>
      <c r="F8" s="707">
        <v>11.757558403000001</v>
      </c>
      <c r="G8" s="707">
        <v>11.276913035</v>
      </c>
      <c r="H8" s="707">
        <v>12.170622128</v>
      </c>
      <c r="I8" s="707">
        <v>12.276375172</v>
      </c>
      <c r="J8" s="707">
        <v>12.203808813</v>
      </c>
      <c r="K8" s="707">
        <v>10.309295012</v>
      </c>
      <c r="L8" s="707">
        <v>9.4640351949999992</v>
      </c>
      <c r="M8" s="575">
        <v>11.152792587</v>
      </c>
      <c r="N8" s="575">
        <v>11.089534596</v>
      </c>
      <c r="O8" s="575">
        <v>11.118196304</v>
      </c>
      <c r="P8" s="928"/>
      <c r="Q8" s="924"/>
    </row>
    <row r="9" spans="1:17" ht="14.25" customHeight="1" x14ac:dyDescent="0.2">
      <c r="A9" s="465" t="s">
        <v>162</v>
      </c>
      <c r="B9" s="707">
        <v>6.4240066100000002</v>
      </c>
      <c r="C9" s="707">
        <v>6.2090490090000001</v>
      </c>
      <c r="D9" s="707">
        <v>6.1576990440000001</v>
      </c>
      <c r="E9" s="707">
        <v>6.5289290590000002</v>
      </c>
      <c r="F9" s="707">
        <v>6.4927332489999996</v>
      </c>
      <c r="G9" s="707">
        <v>6.6327522029999999</v>
      </c>
      <c r="H9" s="707">
        <v>6.0228153549999996</v>
      </c>
      <c r="I9" s="707">
        <v>5.099757619</v>
      </c>
      <c r="J9" s="707">
        <v>4.3796512170000002</v>
      </c>
      <c r="K9" s="707">
        <v>4.5150356870000001</v>
      </c>
      <c r="L9" s="707">
        <v>3.2366349560000001</v>
      </c>
      <c r="M9" s="575">
        <v>6.3328983279999997</v>
      </c>
      <c r="N9" s="575">
        <v>4.1928726090000001</v>
      </c>
      <c r="O9" s="575">
        <v>4.8945044940000004</v>
      </c>
      <c r="P9" s="928"/>
      <c r="Q9" s="924"/>
    </row>
    <row r="10" spans="1:17" ht="14.25" customHeight="1" x14ac:dyDescent="0.2">
      <c r="A10" s="465" t="s">
        <v>163</v>
      </c>
      <c r="B10" s="707">
        <v>-5.0388826949999999</v>
      </c>
      <c r="C10" s="707">
        <v>-9.1151205350000009</v>
      </c>
      <c r="D10" s="707">
        <v>-0.34138144199999998</v>
      </c>
      <c r="E10" s="707">
        <v>-8.9935639429999998</v>
      </c>
      <c r="F10" s="707">
        <v>-6.6735980359999996</v>
      </c>
      <c r="G10" s="707">
        <v>-9.4486113379999992</v>
      </c>
      <c r="H10" s="707">
        <v>-7.3123678160000001</v>
      </c>
      <c r="I10" s="707">
        <v>-12.449251646</v>
      </c>
      <c r="J10" s="707">
        <v>-4.0998516340000002</v>
      </c>
      <c r="K10" s="707">
        <v>-0.76173785299999996</v>
      </c>
      <c r="L10" s="707">
        <v>-5.0887860380000003</v>
      </c>
      <c r="M10" s="575">
        <v>-7.5325507519999997</v>
      </c>
      <c r="N10" s="575">
        <v>-5.235237755</v>
      </c>
      <c r="O10" s="575">
        <v>-6.108271373</v>
      </c>
      <c r="P10" s="928"/>
      <c r="Q10" s="924"/>
    </row>
    <row r="11" spans="1:17" ht="14.25" customHeight="1" x14ac:dyDescent="0.2">
      <c r="A11" s="465" t="s">
        <v>164</v>
      </c>
      <c r="B11" s="707">
        <v>-0.29399143700000002</v>
      </c>
      <c r="C11" s="707">
        <v>4.0535262660000004</v>
      </c>
      <c r="D11" s="707">
        <v>3.387600892</v>
      </c>
      <c r="E11" s="707">
        <v>4.6304161089999996</v>
      </c>
      <c r="F11" s="707">
        <v>4.3033310790000003</v>
      </c>
      <c r="G11" s="707">
        <v>7.205843046</v>
      </c>
      <c r="H11" s="707">
        <v>4.461074075</v>
      </c>
      <c r="I11" s="707">
        <v>3.7739905720000002</v>
      </c>
      <c r="J11" s="707">
        <v>3.042754768</v>
      </c>
      <c r="K11" s="707">
        <v>3.5956267529999999</v>
      </c>
      <c r="L11" s="707">
        <v>2.0333217010000002</v>
      </c>
      <c r="M11" s="575">
        <v>4.6371827359999997</v>
      </c>
      <c r="N11" s="575">
        <v>2.604307784</v>
      </c>
      <c r="O11" s="575">
        <v>3.1380674220000002</v>
      </c>
      <c r="P11" s="928"/>
      <c r="Q11" s="924"/>
    </row>
    <row r="12" spans="1:17" ht="14.25" customHeight="1" x14ac:dyDescent="0.2">
      <c r="A12" s="465" t="s">
        <v>165</v>
      </c>
      <c r="B12" s="707">
        <v>2.67319773</v>
      </c>
      <c r="C12" s="707">
        <v>0.72801897199999999</v>
      </c>
      <c r="D12" s="707">
        <v>0.941900607</v>
      </c>
      <c r="E12" s="707">
        <v>-0.67689523399999996</v>
      </c>
      <c r="F12" s="707">
        <v>2.5582505370000002</v>
      </c>
      <c r="G12" s="707">
        <v>4.7860800870000002</v>
      </c>
      <c r="H12" s="707">
        <v>0.43034577000000002</v>
      </c>
      <c r="I12" s="707">
        <v>1.5473679819999999</v>
      </c>
      <c r="J12" s="707">
        <v>1.413102292</v>
      </c>
      <c r="K12" s="707">
        <v>-12.001763079</v>
      </c>
      <c r="L12" s="707">
        <v>27.366301934999999</v>
      </c>
      <c r="M12" s="575">
        <v>0.90231479199999998</v>
      </c>
      <c r="N12" s="575">
        <v>8.1205725179999995</v>
      </c>
      <c r="O12" s="575">
        <v>4.0100952699999999</v>
      </c>
      <c r="P12" s="928"/>
      <c r="Q12" s="924"/>
    </row>
    <row r="13" spans="1:17" ht="14.25" customHeight="1" x14ac:dyDescent="0.25">
      <c r="A13" s="474" t="s">
        <v>166</v>
      </c>
      <c r="B13" s="705">
        <v>7.8608055710000002</v>
      </c>
      <c r="C13" s="705">
        <v>7.6787137960000003</v>
      </c>
      <c r="D13" s="705">
        <v>7.2861633970000002</v>
      </c>
      <c r="E13" s="705">
        <v>6.7227137749999999</v>
      </c>
      <c r="F13" s="705">
        <v>6.7278855220000002</v>
      </c>
      <c r="G13" s="705">
        <v>6.9168517940000003</v>
      </c>
      <c r="H13" s="705">
        <v>5.3124437459999996</v>
      </c>
      <c r="I13" s="705">
        <v>4.7639746260000004</v>
      </c>
      <c r="J13" s="705">
        <v>4.0971312360000001</v>
      </c>
      <c r="K13" s="705">
        <v>4.0640895710000002</v>
      </c>
      <c r="L13" s="705">
        <v>5.2800451920000002</v>
      </c>
      <c r="M13" s="706">
        <v>6.3997548149999997</v>
      </c>
      <c r="N13" s="706">
        <v>4.6189450599999997</v>
      </c>
      <c r="O13" s="706">
        <v>5.2955834230000001</v>
      </c>
      <c r="P13" s="928"/>
      <c r="Q13" s="924"/>
    </row>
    <row r="14" spans="1:17" ht="14.25" customHeight="1" x14ac:dyDescent="0.2">
      <c r="A14" s="465" t="s">
        <v>520</v>
      </c>
      <c r="B14" s="707">
        <v>11.515476171</v>
      </c>
      <c r="C14" s="707">
        <v>9.6598203490000003</v>
      </c>
      <c r="D14" s="707">
        <v>9.1447893469999997</v>
      </c>
      <c r="E14" s="707">
        <v>7.0983965839999996</v>
      </c>
      <c r="F14" s="707">
        <v>5.943040753</v>
      </c>
      <c r="G14" s="707">
        <v>6.2047964059999998</v>
      </c>
      <c r="H14" s="707">
        <v>4.7243863819999996</v>
      </c>
      <c r="I14" s="707">
        <v>3.94174129</v>
      </c>
      <c r="J14" s="707">
        <v>3.7169945200000001</v>
      </c>
      <c r="K14" s="707">
        <v>3.4782237600000001</v>
      </c>
      <c r="L14" s="707">
        <v>3.824175221</v>
      </c>
      <c r="M14" s="575">
        <v>6.1715673449999997</v>
      </c>
      <c r="N14" s="575">
        <v>3.7530708759999998</v>
      </c>
      <c r="O14" s="575">
        <v>4.5914899480000004</v>
      </c>
      <c r="P14" s="928"/>
      <c r="Q14" s="924"/>
    </row>
    <row r="15" spans="1:17" ht="14.25" customHeight="1" x14ac:dyDescent="0.2">
      <c r="A15" s="687" t="s">
        <v>521</v>
      </c>
      <c r="B15" s="707">
        <v>4.1157522640000002</v>
      </c>
      <c r="C15" s="707">
        <v>4.0604436809999997</v>
      </c>
      <c r="D15" s="707">
        <v>4.6447993270000003</v>
      </c>
      <c r="E15" s="707">
        <v>4.1543298149999996</v>
      </c>
      <c r="F15" s="707">
        <v>4.1030314050000003</v>
      </c>
      <c r="G15" s="707">
        <v>4.1709527949999998</v>
      </c>
      <c r="H15" s="707">
        <v>4.3733865649999997</v>
      </c>
      <c r="I15" s="707">
        <v>3.4250511210000001</v>
      </c>
      <c r="J15" s="707">
        <v>3.6218014730000001</v>
      </c>
      <c r="K15" s="707">
        <v>2.9299282259999999</v>
      </c>
      <c r="L15" s="707">
        <v>3.1129999530000001</v>
      </c>
      <c r="M15" s="575">
        <v>4.2465964950000004</v>
      </c>
      <c r="N15" s="575">
        <v>3.298878255</v>
      </c>
      <c r="O15" s="575">
        <v>3.6452903170000002</v>
      </c>
      <c r="P15" s="928"/>
      <c r="Q15" s="924"/>
    </row>
    <row r="16" spans="1:17" ht="14.25" customHeight="1" x14ac:dyDescent="0.2">
      <c r="A16" s="465" t="s">
        <v>523</v>
      </c>
      <c r="B16" s="707">
        <v>0.67712916499999998</v>
      </c>
      <c r="C16" s="707">
        <v>-1.366856335</v>
      </c>
      <c r="D16" s="707">
        <v>2.4095929740000002</v>
      </c>
      <c r="E16" s="707">
        <v>1.102754784</v>
      </c>
      <c r="F16" s="707">
        <v>0.63236950000000003</v>
      </c>
      <c r="G16" s="707">
        <v>0.16337785499999999</v>
      </c>
      <c r="H16" s="707">
        <v>0.70702232600000003</v>
      </c>
      <c r="I16" s="707">
        <v>-0.58790250600000005</v>
      </c>
      <c r="J16" s="707">
        <v>0.34943146200000003</v>
      </c>
      <c r="K16" s="707">
        <v>-1.559061094</v>
      </c>
      <c r="L16" s="707">
        <v>-0.86928714100000004</v>
      </c>
      <c r="M16" s="575">
        <v>0.74190437899999995</v>
      </c>
      <c r="N16" s="575">
        <v>-0.58739938000000003</v>
      </c>
      <c r="O16" s="575">
        <v>-0.13886488999999999</v>
      </c>
      <c r="P16" s="928"/>
      <c r="Q16" s="924"/>
    </row>
    <row r="17" spans="1:17" ht="14.25" customHeight="1" x14ac:dyDescent="0.2">
      <c r="A17" s="465" t="s">
        <v>168</v>
      </c>
      <c r="B17" s="707">
        <v>27.697963735999998</v>
      </c>
      <c r="C17" s="707">
        <v>28.27729523</v>
      </c>
      <c r="D17" s="707">
        <v>32.272213893999997</v>
      </c>
      <c r="E17" s="707">
        <v>31.946448383</v>
      </c>
      <c r="F17" s="707">
        <v>23.898260685</v>
      </c>
      <c r="G17" s="707">
        <v>22.900859209</v>
      </c>
      <c r="H17" s="707">
        <v>6.9410736919999998</v>
      </c>
      <c r="I17" s="707">
        <v>7.2195458439999998</v>
      </c>
      <c r="J17" s="707">
        <v>4.4524374409999998</v>
      </c>
      <c r="K17" s="707">
        <v>7.3335789809999996</v>
      </c>
      <c r="L17" s="707">
        <v>5.3706916549999999</v>
      </c>
      <c r="M17" s="575">
        <v>20.120886577</v>
      </c>
      <c r="N17" s="575">
        <v>5.6813967930000002</v>
      </c>
      <c r="O17" s="575">
        <v>9.3252263600000003</v>
      </c>
      <c r="P17" s="928"/>
      <c r="Q17" s="924"/>
    </row>
    <row r="18" spans="1:17" ht="14.25" customHeight="1" x14ac:dyDescent="0.2">
      <c r="A18" s="465" t="s">
        <v>169</v>
      </c>
      <c r="B18" s="707">
        <v>1.0891289719999999</v>
      </c>
      <c r="C18" s="707">
        <v>1.2064163210000001</v>
      </c>
      <c r="D18" s="707">
        <v>1.476837352</v>
      </c>
      <c r="E18" s="707">
        <v>2.3793013630000002</v>
      </c>
      <c r="F18" s="707">
        <v>2.2849491450000001</v>
      </c>
      <c r="G18" s="707">
        <v>2.5501229410000001</v>
      </c>
      <c r="H18" s="707">
        <v>2.8713687349999999</v>
      </c>
      <c r="I18" s="707">
        <v>2.1961855940000001</v>
      </c>
      <c r="J18" s="707">
        <v>2.1415279439999999</v>
      </c>
      <c r="K18" s="707">
        <v>2.8820312719999999</v>
      </c>
      <c r="L18" s="707">
        <v>1.6641013259999999</v>
      </c>
      <c r="M18" s="575">
        <v>2.354654359</v>
      </c>
      <c r="N18" s="575">
        <v>2.1725703890000001</v>
      </c>
      <c r="O18" s="575">
        <v>2.259423983</v>
      </c>
      <c r="P18" s="928"/>
      <c r="Q18" s="924"/>
    </row>
    <row r="19" spans="1:17" ht="14.25" customHeight="1" x14ac:dyDescent="0.2">
      <c r="A19" s="687" t="s">
        <v>524</v>
      </c>
      <c r="B19" s="707">
        <v>0.81460692700000004</v>
      </c>
      <c r="C19" s="707">
        <v>1.2135379129999999</v>
      </c>
      <c r="D19" s="707">
        <v>0.96739758600000003</v>
      </c>
      <c r="E19" s="707">
        <v>0.83810689400000005</v>
      </c>
      <c r="F19" s="707">
        <v>0.79707208299999999</v>
      </c>
      <c r="G19" s="707">
        <v>0.83855619199999998</v>
      </c>
      <c r="H19" s="707">
        <v>0.82135119400000001</v>
      </c>
      <c r="I19" s="707">
        <v>-0.246367896</v>
      </c>
      <c r="J19" s="707">
        <v>0.754252276</v>
      </c>
      <c r="K19" s="707">
        <v>1.5592521559999999</v>
      </c>
      <c r="L19" s="707">
        <v>-0.17301513399999999</v>
      </c>
      <c r="M19" s="575">
        <v>0.85058087699999996</v>
      </c>
      <c r="N19" s="575">
        <v>0.456937702</v>
      </c>
      <c r="O19" s="575">
        <v>0.63335517100000005</v>
      </c>
      <c r="P19" s="928"/>
      <c r="Q19" s="924"/>
    </row>
    <row r="20" spans="1:17" ht="14.25" customHeight="1" x14ac:dyDescent="0.2">
      <c r="A20" s="465" t="s">
        <v>171</v>
      </c>
      <c r="B20" s="707">
        <v>0.21322490699999999</v>
      </c>
      <c r="C20" s="707">
        <v>2.622809884</v>
      </c>
      <c r="D20" s="707">
        <v>5.1968075049999998</v>
      </c>
      <c r="E20" s="707">
        <v>11.391601925</v>
      </c>
      <c r="F20" s="707">
        <v>10.415117159999999</v>
      </c>
      <c r="G20" s="707">
        <v>17.638249523999999</v>
      </c>
      <c r="H20" s="707">
        <v>21.449508950999999</v>
      </c>
      <c r="I20" s="707">
        <v>13.800226408</v>
      </c>
      <c r="J20" s="707">
        <v>13.452848135</v>
      </c>
      <c r="K20" s="707">
        <v>8.0439861910000001</v>
      </c>
      <c r="L20" s="707">
        <v>3.1198122009999998</v>
      </c>
      <c r="M20" s="575">
        <v>8.3704531610000004</v>
      </c>
      <c r="N20" s="575">
        <v>7.5335748569999996</v>
      </c>
      <c r="O20" s="575">
        <v>7.9757449840000003</v>
      </c>
      <c r="P20" s="928"/>
      <c r="Q20" s="924"/>
    </row>
    <row r="21" spans="1:17" ht="14.25" customHeight="1" x14ac:dyDescent="0.2">
      <c r="A21" s="687" t="s">
        <v>612</v>
      </c>
      <c r="B21" s="707">
        <v>2.616025837</v>
      </c>
      <c r="C21" s="707">
        <v>0.180682605</v>
      </c>
      <c r="D21" s="707">
        <v>1.904679477</v>
      </c>
      <c r="E21" s="707">
        <v>6.6700694379999996</v>
      </c>
      <c r="F21" s="707">
        <v>7.0425596380000002</v>
      </c>
      <c r="G21" s="707">
        <v>7.3393056510000001</v>
      </c>
      <c r="H21" s="707">
        <v>8.4735824960000006</v>
      </c>
      <c r="I21" s="707">
        <v>11.14667702</v>
      </c>
      <c r="J21" s="707">
        <v>8.7295539620000007</v>
      </c>
      <c r="K21" s="707">
        <v>11.182255947</v>
      </c>
      <c r="L21" s="707">
        <v>17.253690030000001</v>
      </c>
      <c r="M21" s="575">
        <v>6.5407715800000004</v>
      </c>
      <c r="N21" s="575">
        <v>11.423444835</v>
      </c>
      <c r="O21" s="575">
        <v>8.5202849290000007</v>
      </c>
      <c r="P21" s="928"/>
      <c r="Q21" s="924"/>
    </row>
    <row r="22" spans="1:17" ht="14.25" customHeight="1" x14ac:dyDescent="0.2">
      <c r="A22" s="465" t="s">
        <v>172</v>
      </c>
      <c r="B22" s="707">
        <v>-0.16806991800000001</v>
      </c>
      <c r="C22" s="707">
        <v>-1.0999949819999999</v>
      </c>
      <c r="D22" s="707">
        <v>-1.289877774</v>
      </c>
      <c r="E22" s="707">
        <v>7.433930353</v>
      </c>
      <c r="F22" s="707">
        <v>19.814832482</v>
      </c>
      <c r="G22" s="707">
        <v>14.977083703</v>
      </c>
      <c r="H22" s="707">
        <v>12.378008113</v>
      </c>
      <c r="I22" s="707">
        <v>12.465682105999999</v>
      </c>
      <c r="J22" s="707">
        <v>7.8188682470000002</v>
      </c>
      <c r="K22" s="707">
        <v>5.7256051069999998</v>
      </c>
      <c r="L22" s="707">
        <v>-3.2023532509999999</v>
      </c>
      <c r="M22" s="575">
        <v>11.500260289</v>
      </c>
      <c r="N22" s="575">
        <v>4.9283467200000004</v>
      </c>
      <c r="O22" s="575">
        <v>7.2150852839999997</v>
      </c>
      <c r="P22" s="928"/>
      <c r="Q22" s="924"/>
    </row>
    <row r="23" spans="1:17" ht="14.25" customHeight="1" x14ac:dyDescent="0.2">
      <c r="A23" s="465" t="s">
        <v>173</v>
      </c>
      <c r="B23" s="707">
        <v>19.254037856</v>
      </c>
      <c r="C23" s="707">
        <v>20.220958023000001</v>
      </c>
      <c r="D23" s="707">
        <v>16.723382323999999</v>
      </c>
      <c r="E23" s="707">
        <v>13.408762316000001</v>
      </c>
      <c r="F23" s="707">
        <v>11.872824821</v>
      </c>
      <c r="G23" s="707">
        <v>14.395753055</v>
      </c>
      <c r="H23" s="707">
        <v>12.397554439</v>
      </c>
      <c r="I23" s="707">
        <v>14.490930756999999</v>
      </c>
      <c r="J23" s="707">
        <v>11.849237618</v>
      </c>
      <c r="K23" s="707">
        <v>8.3527219279999994</v>
      </c>
      <c r="L23" s="707">
        <v>16.906733196000001</v>
      </c>
      <c r="M23" s="575">
        <v>13.526985224000001</v>
      </c>
      <c r="N23" s="575">
        <v>13.52150213</v>
      </c>
      <c r="O23" s="575">
        <v>13.523661164</v>
      </c>
      <c r="P23" s="928"/>
      <c r="Q23" s="924"/>
    </row>
    <row r="24" spans="1:17" ht="14.25" customHeight="1" x14ac:dyDescent="0.2">
      <c r="A24" s="475" t="s">
        <v>174</v>
      </c>
      <c r="B24" s="708">
        <v>6.8435423499999999</v>
      </c>
      <c r="C24" s="708">
        <v>10.464789789999999</v>
      </c>
      <c r="D24" s="708">
        <v>10.503062677000001</v>
      </c>
      <c r="E24" s="708">
        <v>11.744090870999999</v>
      </c>
      <c r="F24" s="708">
        <v>18.318251270000001</v>
      </c>
      <c r="G24" s="708">
        <v>16.740377131999999</v>
      </c>
      <c r="H24" s="708">
        <v>5.9857201299999998</v>
      </c>
      <c r="I24" s="708">
        <v>5.5312871719999999</v>
      </c>
      <c r="J24" s="708">
        <v>-0.94364312299999997</v>
      </c>
      <c r="K24" s="708">
        <v>12.877163899999999</v>
      </c>
      <c r="L24" s="708">
        <v>26.402858052999999</v>
      </c>
      <c r="M24" s="580">
        <v>11.867473905000001</v>
      </c>
      <c r="N24" s="580">
        <v>15.016799679</v>
      </c>
      <c r="O24" s="580">
        <v>13.40002496</v>
      </c>
      <c r="P24" s="928"/>
      <c r="Q24" s="924"/>
    </row>
    <row r="25" spans="1:17" ht="14.25" customHeight="1" x14ac:dyDescent="0.25">
      <c r="A25" s="474" t="s">
        <v>175</v>
      </c>
      <c r="B25" s="705">
        <v>13.289774761</v>
      </c>
      <c r="C25" s="705">
        <v>13.296686738</v>
      </c>
      <c r="D25" s="705">
        <v>12.369592753999999</v>
      </c>
      <c r="E25" s="705">
        <v>7.0722960710000002</v>
      </c>
      <c r="F25" s="705">
        <v>4.1241993690000003</v>
      </c>
      <c r="G25" s="705">
        <v>3.8945371120000001</v>
      </c>
      <c r="H25" s="705">
        <v>-2.614875933</v>
      </c>
      <c r="I25" s="705">
        <v>-3.546061597</v>
      </c>
      <c r="J25" s="705">
        <v>-6.3004182999999996</v>
      </c>
      <c r="K25" s="705">
        <v>-1.404619152</v>
      </c>
      <c r="L25" s="705">
        <v>11.793504249</v>
      </c>
      <c r="M25" s="706">
        <v>4.2702492870000004</v>
      </c>
      <c r="N25" s="706">
        <v>0.121932002</v>
      </c>
      <c r="O25" s="706">
        <v>2.131876579</v>
      </c>
      <c r="P25" s="192"/>
    </row>
    <row r="26" spans="1:17" ht="14.25" customHeight="1" x14ac:dyDescent="0.25">
      <c r="A26" s="476" t="s">
        <v>795</v>
      </c>
      <c r="B26" s="709">
        <v>17.311329826000001</v>
      </c>
      <c r="C26" s="709">
        <v>23.322786100999998</v>
      </c>
      <c r="D26" s="709">
        <v>25.461685607</v>
      </c>
      <c r="E26" s="709">
        <v>15.463506086000001</v>
      </c>
      <c r="F26" s="709">
        <v>7.6915095869999996</v>
      </c>
      <c r="G26" s="709">
        <v>7.12777248</v>
      </c>
      <c r="H26" s="709">
        <v>-4.391857688</v>
      </c>
      <c r="I26" s="709">
        <v>-7.678399669</v>
      </c>
      <c r="J26" s="709">
        <v>-11.379106327000001</v>
      </c>
      <c r="K26" s="709">
        <v>-0.47125153800000003</v>
      </c>
      <c r="L26" s="709">
        <v>28.402338459999999</v>
      </c>
      <c r="M26" s="710">
        <v>8.5904570509999996</v>
      </c>
      <c r="N26" s="710">
        <v>-2.0789347999999999E-2</v>
      </c>
      <c r="O26" s="710">
        <v>4.691230805</v>
      </c>
      <c r="P26" s="192"/>
    </row>
    <row r="27" spans="1:17" ht="14.25" customHeight="1" x14ac:dyDescent="0.25">
      <c r="A27" s="474" t="s">
        <v>177</v>
      </c>
      <c r="B27" s="705">
        <v>19.968032202</v>
      </c>
      <c r="C27" s="705">
        <v>7.7442817560000003</v>
      </c>
      <c r="D27" s="705">
        <v>6.220420099</v>
      </c>
      <c r="E27" s="705">
        <v>11.086124528999999</v>
      </c>
      <c r="F27" s="705">
        <v>10.889275898999999</v>
      </c>
      <c r="G27" s="705">
        <v>11.177811457000001</v>
      </c>
      <c r="H27" s="705">
        <v>11.002681795999999</v>
      </c>
      <c r="I27" s="705">
        <v>12.196908004999999</v>
      </c>
      <c r="J27" s="705">
        <v>10.038665098999999</v>
      </c>
      <c r="K27" s="705">
        <v>11.848112149</v>
      </c>
      <c r="L27" s="705">
        <v>10.138035361</v>
      </c>
      <c r="M27" s="706">
        <v>10.578758132000001</v>
      </c>
      <c r="N27" s="706">
        <v>10.833044693</v>
      </c>
      <c r="O27" s="706">
        <v>10.712413181000001</v>
      </c>
      <c r="P27" s="192"/>
    </row>
    <row r="28" spans="1:17" ht="14.25" customHeight="1" x14ac:dyDescent="0.2">
      <c r="A28" s="465" t="s">
        <v>178</v>
      </c>
      <c r="B28" s="707">
        <v>20.436892606000001</v>
      </c>
      <c r="C28" s="707">
        <v>8.3163925089999999</v>
      </c>
      <c r="D28" s="707">
        <v>6.6002356569999998</v>
      </c>
      <c r="E28" s="707">
        <v>12.179431084999999</v>
      </c>
      <c r="F28" s="707">
        <v>11.147691874</v>
      </c>
      <c r="G28" s="707">
        <v>12.097340696</v>
      </c>
      <c r="H28" s="707">
        <v>12.247387897999999</v>
      </c>
      <c r="I28" s="707">
        <v>13.442633163</v>
      </c>
      <c r="J28" s="707">
        <v>8.7231008219999993</v>
      </c>
      <c r="K28" s="707">
        <v>16.265795536999999</v>
      </c>
      <c r="L28" s="707">
        <v>17.650097793</v>
      </c>
      <c r="M28" s="575">
        <v>11.44363042</v>
      </c>
      <c r="N28" s="575">
        <v>13.564898218</v>
      </c>
      <c r="O28" s="575">
        <v>12.503609165</v>
      </c>
      <c r="P28" s="192"/>
    </row>
    <row r="29" spans="1:17" ht="14.25" customHeight="1" x14ac:dyDescent="0.2">
      <c r="A29" s="465" t="s">
        <v>179</v>
      </c>
      <c r="B29" s="707">
        <v>9.8920628050000001</v>
      </c>
      <c r="C29" s="707">
        <v>-5.9377646420000003</v>
      </c>
      <c r="D29" s="707">
        <v>10.272609584</v>
      </c>
      <c r="E29" s="707">
        <v>-1.2116160789999999</v>
      </c>
      <c r="F29" s="707">
        <v>11.034220403999999</v>
      </c>
      <c r="G29" s="707">
        <v>-0.73394504999999999</v>
      </c>
      <c r="H29" s="707">
        <v>-3.399258745</v>
      </c>
      <c r="I29" s="707">
        <v>0.96108521000000002</v>
      </c>
      <c r="J29" s="707">
        <v>-7.1878601809999996</v>
      </c>
      <c r="K29" s="707">
        <v>-17.944597197</v>
      </c>
      <c r="L29" s="707">
        <v>-2.0817421939999998</v>
      </c>
      <c r="M29" s="575">
        <v>1.257530985</v>
      </c>
      <c r="N29" s="575">
        <v>-4.9285477369999997</v>
      </c>
      <c r="O29" s="575">
        <v>-3.4045066570000002</v>
      </c>
      <c r="P29" s="192"/>
    </row>
    <row r="30" spans="1:17" ht="14.25" customHeight="1" x14ac:dyDescent="0.2">
      <c r="A30" s="465" t="s">
        <v>180</v>
      </c>
      <c r="B30" s="707">
        <v>13.185162606</v>
      </c>
      <c r="C30" s="707">
        <v>6.6386501119999997</v>
      </c>
      <c r="D30" s="707">
        <v>-15.137397714</v>
      </c>
      <c r="E30" s="707">
        <v>-10.760399913000001</v>
      </c>
      <c r="F30" s="707">
        <v>1.2521754919999999</v>
      </c>
      <c r="G30" s="707">
        <v>-5.4011378140000001</v>
      </c>
      <c r="H30" s="707">
        <v>-4.5778104089999996</v>
      </c>
      <c r="I30" s="707">
        <v>-4.7542879290000002</v>
      </c>
      <c r="J30" s="707">
        <v>63.095505662000001</v>
      </c>
      <c r="K30" s="707">
        <v>-11.463466657</v>
      </c>
      <c r="L30" s="707">
        <v>-27.116172961</v>
      </c>
      <c r="M30" s="575">
        <v>-6.0489620889999998</v>
      </c>
      <c r="N30" s="575">
        <v>-1.797666529</v>
      </c>
      <c r="O30" s="575">
        <v>-3.13322777</v>
      </c>
      <c r="P30" s="192"/>
    </row>
    <row r="31" spans="1:17" ht="14.25" customHeight="1" x14ac:dyDescent="0.25">
      <c r="A31" s="474" t="s">
        <v>181</v>
      </c>
      <c r="B31" s="705">
        <v>12.61156626</v>
      </c>
      <c r="C31" s="705">
        <v>6.7912422240000003</v>
      </c>
      <c r="D31" s="705">
        <v>3.2081156530000001</v>
      </c>
      <c r="E31" s="705">
        <v>6.9672500690000003</v>
      </c>
      <c r="F31" s="705">
        <v>2.929284864</v>
      </c>
      <c r="G31" s="705">
        <v>6.7476975540000002</v>
      </c>
      <c r="H31" s="705">
        <v>1.892623462</v>
      </c>
      <c r="I31" s="705">
        <v>6.6156806499999998</v>
      </c>
      <c r="J31" s="705">
        <v>5.5455155700000001</v>
      </c>
      <c r="K31" s="705">
        <v>-3.904090923</v>
      </c>
      <c r="L31" s="705">
        <v>14.331694377</v>
      </c>
      <c r="M31" s="706">
        <v>4.7158683789999998</v>
      </c>
      <c r="N31" s="706">
        <v>5.8708792470000004</v>
      </c>
      <c r="O31" s="706">
        <v>5.266922117</v>
      </c>
      <c r="P31" s="192"/>
    </row>
    <row r="32" spans="1:17" ht="14.25" customHeight="1" x14ac:dyDescent="0.2">
      <c r="A32" s="465" t="s">
        <v>182</v>
      </c>
      <c r="B32" s="707">
        <v>1.3260872990000001</v>
      </c>
      <c r="C32" s="707">
        <v>-4.01907104</v>
      </c>
      <c r="D32" s="707">
        <v>-4.9092638989999999</v>
      </c>
      <c r="E32" s="707">
        <v>-2.9111465820000002</v>
      </c>
      <c r="F32" s="707">
        <v>-6.789452829</v>
      </c>
      <c r="G32" s="707">
        <v>-2.245196092</v>
      </c>
      <c r="H32" s="707">
        <v>-6.3342361299999999</v>
      </c>
      <c r="I32" s="707">
        <v>-4.2087097680000003</v>
      </c>
      <c r="J32" s="707">
        <v>-4.495425343</v>
      </c>
      <c r="K32" s="707">
        <v>-10.73385427</v>
      </c>
      <c r="L32" s="707">
        <v>-2.9360778500000002</v>
      </c>
      <c r="M32" s="575">
        <v>-4.5865562869999996</v>
      </c>
      <c r="N32" s="575">
        <v>-5.2574684129999998</v>
      </c>
      <c r="O32" s="575">
        <v>-4.9196173569999999</v>
      </c>
      <c r="P32" s="192"/>
    </row>
    <row r="33" spans="1:16" ht="14.25" customHeight="1" x14ac:dyDescent="0.2">
      <c r="A33" s="465" t="s">
        <v>183</v>
      </c>
      <c r="B33" s="707">
        <v>13.987846185</v>
      </c>
      <c r="C33" s="707">
        <v>9.9997893760000007</v>
      </c>
      <c r="D33" s="707">
        <v>6.7885165260000004</v>
      </c>
      <c r="E33" s="707">
        <v>7.5069477070000001</v>
      </c>
      <c r="F33" s="707">
        <v>1.569091963</v>
      </c>
      <c r="G33" s="707">
        <v>13.263730872</v>
      </c>
      <c r="H33" s="707">
        <v>3.6337249950000001</v>
      </c>
      <c r="I33" s="707">
        <v>11.07609323</v>
      </c>
      <c r="J33" s="707">
        <v>3.0045832780000001</v>
      </c>
      <c r="K33" s="707">
        <v>3.9550125039999999</v>
      </c>
      <c r="L33" s="707">
        <v>3.2087964659999999</v>
      </c>
      <c r="M33" s="575">
        <v>6.3389638589999997</v>
      </c>
      <c r="N33" s="575">
        <v>5.2587487590000004</v>
      </c>
      <c r="O33" s="575">
        <v>5.8824931170000001</v>
      </c>
      <c r="P33" s="192"/>
    </row>
    <row r="34" spans="1:16" ht="14.25" customHeight="1" x14ac:dyDescent="0.2">
      <c r="A34" s="475" t="s">
        <v>184</v>
      </c>
      <c r="B34" s="708">
        <v>28.741663297999999</v>
      </c>
      <c r="C34" s="708">
        <v>10.346246999</v>
      </c>
      <c r="D34" s="708">
        <v>0.41500632300000001</v>
      </c>
      <c r="E34" s="708">
        <v>19.925240349999999</v>
      </c>
      <c r="F34" s="708">
        <v>23.976434001000001</v>
      </c>
      <c r="G34" s="708">
        <v>0.73913348099999998</v>
      </c>
      <c r="H34" s="708">
        <v>8.847717007</v>
      </c>
      <c r="I34" s="708">
        <v>9.7896342080000007</v>
      </c>
      <c r="J34" s="708">
        <v>21.37195543</v>
      </c>
      <c r="K34" s="708">
        <v>-10.976212266999999</v>
      </c>
      <c r="L34" s="708">
        <v>44.308638264000002</v>
      </c>
      <c r="M34" s="580">
        <v>13.080763971</v>
      </c>
      <c r="N34" s="580">
        <v>18.540777892000001</v>
      </c>
      <c r="O34" s="580">
        <v>16.317317856999999</v>
      </c>
      <c r="P34" s="192"/>
    </row>
    <row r="35" spans="1:16" ht="14.25" customHeight="1" x14ac:dyDescent="0.25">
      <c r="A35" s="477" t="s">
        <v>185</v>
      </c>
      <c r="B35" s="705">
        <v>11.062258078999999</v>
      </c>
      <c r="C35" s="705">
        <v>6.4444205449999998</v>
      </c>
      <c r="D35" s="705">
        <v>5.9417096369999998</v>
      </c>
      <c r="E35" s="705">
        <v>8.0490614269999998</v>
      </c>
      <c r="F35" s="705">
        <v>8.4302410820000002</v>
      </c>
      <c r="G35" s="705">
        <v>8.5941166960000004</v>
      </c>
      <c r="H35" s="705">
        <v>8.0102118329999996</v>
      </c>
      <c r="I35" s="705">
        <v>7.5618370710000002</v>
      </c>
      <c r="J35" s="705">
        <v>6.689728798</v>
      </c>
      <c r="K35" s="705">
        <v>6.4199874990000003</v>
      </c>
      <c r="L35" s="705">
        <v>5.5900882909999998</v>
      </c>
      <c r="M35" s="706">
        <v>7.995260816</v>
      </c>
      <c r="N35" s="706">
        <v>6.4263173949999999</v>
      </c>
      <c r="O35" s="706">
        <v>7.0349311060000002</v>
      </c>
      <c r="P35" s="192"/>
    </row>
    <row r="36" spans="1:16" ht="14.25" customHeight="1" x14ac:dyDescent="0.25">
      <c r="A36" s="477" t="s">
        <v>186</v>
      </c>
      <c r="B36" s="705">
        <v>8.8304468249999992</v>
      </c>
      <c r="C36" s="705">
        <v>7.5062820920000002</v>
      </c>
      <c r="D36" s="705">
        <v>6.5239666029999999</v>
      </c>
      <c r="E36" s="705">
        <v>6.7655375040000001</v>
      </c>
      <c r="F36" s="705">
        <v>6.1174271210000004</v>
      </c>
      <c r="G36" s="705">
        <v>6.8928748869999996</v>
      </c>
      <c r="H36" s="705">
        <v>4.8791182040000001</v>
      </c>
      <c r="I36" s="705">
        <v>4.9694108469999998</v>
      </c>
      <c r="J36" s="705">
        <v>4.2504549149999997</v>
      </c>
      <c r="K36" s="705">
        <v>3.2199923670000001</v>
      </c>
      <c r="L36" s="705">
        <v>5.8724197230000001</v>
      </c>
      <c r="M36" s="706">
        <v>6.1375122639999997</v>
      </c>
      <c r="N36" s="706">
        <v>4.7359951660000004</v>
      </c>
      <c r="O36" s="706">
        <v>5.2921957659999999</v>
      </c>
      <c r="P36" s="192"/>
    </row>
    <row r="37" spans="1:16" ht="14.25" customHeight="1" x14ac:dyDescent="0.25">
      <c r="A37" s="476"/>
      <c r="B37" s="709"/>
      <c r="C37" s="709"/>
      <c r="D37" s="709"/>
      <c r="E37" s="709"/>
      <c r="F37" s="709"/>
      <c r="G37" s="709"/>
      <c r="H37" s="709"/>
      <c r="I37" s="709"/>
      <c r="J37" s="709"/>
      <c r="K37" s="709"/>
      <c r="L37" s="709"/>
      <c r="M37" s="710"/>
      <c r="N37" s="710"/>
      <c r="O37" s="710"/>
      <c r="P37" s="192"/>
    </row>
    <row r="38" spans="1:16" ht="14.25" customHeight="1" x14ac:dyDescent="0.2">
      <c r="A38" s="465" t="s">
        <v>188</v>
      </c>
      <c r="B38" s="707">
        <v>2.8872539819999998</v>
      </c>
      <c r="C38" s="707">
        <v>-3.7028194650000001</v>
      </c>
      <c r="D38" s="707">
        <v>-3.8376889059999999</v>
      </c>
      <c r="E38" s="707">
        <v>-3.422424967</v>
      </c>
      <c r="F38" s="707">
        <v>-0.90243635700000002</v>
      </c>
      <c r="G38" s="707">
        <v>-0.91013966899999998</v>
      </c>
      <c r="H38" s="707">
        <v>6.9338659999999996E-2</v>
      </c>
      <c r="I38" s="707">
        <v>1.7023071320000001</v>
      </c>
      <c r="J38" s="707">
        <v>-1.188187047</v>
      </c>
      <c r="K38" s="707">
        <v>-1.975613498</v>
      </c>
      <c r="L38" s="707">
        <v>2.3067164899999999</v>
      </c>
      <c r="M38" s="575">
        <v>-1.765486729</v>
      </c>
      <c r="N38" s="575">
        <v>0.240283737</v>
      </c>
      <c r="O38" s="575">
        <v>-0.59749412199999996</v>
      </c>
      <c r="P38" s="192"/>
    </row>
    <row r="39" spans="1:16" ht="14.25" customHeight="1" x14ac:dyDescent="0.2">
      <c r="A39" s="465" t="s">
        <v>189</v>
      </c>
      <c r="B39" s="707">
        <v>7.7311791159999999</v>
      </c>
      <c r="C39" s="707">
        <v>3.7984322499999998</v>
      </c>
      <c r="D39" s="707">
        <v>10.195922920999999</v>
      </c>
      <c r="E39" s="707">
        <v>23.316614932</v>
      </c>
      <c r="F39" s="707">
        <v>33.345263441999997</v>
      </c>
      <c r="G39" s="707">
        <v>18.382176398999999</v>
      </c>
      <c r="H39" s="707">
        <v>35.475743545999997</v>
      </c>
      <c r="I39" s="707">
        <v>17.953957375000002</v>
      </c>
      <c r="J39" s="707">
        <v>15.729806859</v>
      </c>
      <c r="K39" s="707">
        <v>-5.0055976339999999</v>
      </c>
      <c r="L39" s="707">
        <v>11.981349861</v>
      </c>
      <c r="M39" s="575">
        <v>24.999650668000001</v>
      </c>
      <c r="N39" s="575">
        <v>10.398595336</v>
      </c>
      <c r="O39" s="575">
        <v>15.694200267999999</v>
      </c>
      <c r="P39" s="192"/>
    </row>
    <row r="40" spans="1:16" ht="14.25" customHeight="1" x14ac:dyDescent="0.2">
      <c r="A40" s="475"/>
      <c r="B40" s="708"/>
      <c r="C40" s="708"/>
      <c r="D40" s="708"/>
      <c r="E40" s="708"/>
      <c r="F40" s="708"/>
      <c r="G40" s="708"/>
      <c r="H40" s="708"/>
      <c r="I40" s="708"/>
      <c r="J40" s="708"/>
      <c r="K40" s="708"/>
      <c r="L40" s="708"/>
      <c r="M40" s="580"/>
      <c r="N40" s="580"/>
      <c r="O40" s="580"/>
      <c r="P40" s="192"/>
    </row>
    <row r="41" spans="1:16" ht="14.25" customHeight="1" x14ac:dyDescent="0.25">
      <c r="A41" s="477" t="s">
        <v>191</v>
      </c>
      <c r="B41" s="705">
        <v>10.520833073</v>
      </c>
      <c r="C41" s="705">
        <v>5.6655635630000001</v>
      </c>
      <c r="D41" s="705">
        <v>5.168648439</v>
      </c>
      <c r="E41" s="705">
        <v>7.2041516229999996</v>
      </c>
      <c r="F41" s="705">
        <v>7.7918848140000003</v>
      </c>
      <c r="G41" s="705">
        <v>8.0012894639999992</v>
      </c>
      <c r="H41" s="705">
        <v>7.5262760599999998</v>
      </c>
      <c r="I41" s="705">
        <v>7.2229922999999996</v>
      </c>
      <c r="J41" s="705">
        <v>6.2195474669999999</v>
      </c>
      <c r="K41" s="705">
        <v>5.7938744849999999</v>
      </c>
      <c r="L41" s="705">
        <v>5.4081380259999996</v>
      </c>
      <c r="M41" s="706">
        <v>7.3313528559999996</v>
      </c>
      <c r="N41" s="706">
        <v>6.0515833189999997</v>
      </c>
      <c r="O41" s="706">
        <v>6.5504411749999996</v>
      </c>
      <c r="P41" s="192"/>
    </row>
    <row r="42" spans="1:16" ht="14.25" customHeight="1" x14ac:dyDescent="0.25">
      <c r="A42" s="477" t="s">
        <v>192</v>
      </c>
      <c r="B42" s="705">
        <v>8.7600946850000003</v>
      </c>
      <c r="C42" s="705">
        <v>7.2038134180000002</v>
      </c>
      <c r="D42" s="705">
        <v>6.7886733750000001</v>
      </c>
      <c r="E42" s="705">
        <v>7.7965560839999997</v>
      </c>
      <c r="F42" s="705">
        <v>7.6319183390000003</v>
      </c>
      <c r="G42" s="705">
        <v>7.5727255370000002</v>
      </c>
      <c r="H42" s="705">
        <v>6.3246371320000003</v>
      </c>
      <c r="I42" s="705">
        <v>5.5800375190000002</v>
      </c>
      <c r="J42" s="705">
        <v>4.840963425</v>
      </c>
      <c r="K42" s="705">
        <v>2.653565811</v>
      </c>
      <c r="L42" s="705">
        <v>6.4088305390000002</v>
      </c>
      <c r="M42" s="706">
        <v>7.2254378670000001</v>
      </c>
      <c r="N42" s="706">
        <v>5.1102460880000002</v>
      </c>
      <c r="O42" s="706">
        <v>5.9451360659999999</v>
      </c>
      <c r="P42" s="192"/>
    </row>
    <row r="43" spans="1:16" ht="14.25" customHeight="1" x14ac:dyDescent="0.2">
      <c r="A43" s="475"/>
      <c r="B43" s="708"/>
      <c r="C43" s="708"/>
      <c r="D43" s="708"/>
      <c r="E43" s="708"/>
      <c r="F43" s="708"/>
      <c r="G43" s="708"/>
      <c r="H43" s="708"/>
      <c r="I43" s="708"/>
      <c r="J43" s="708"/>
      <c r="K43" s="708"/>
      <c r="L43" s="708"/>
      <c r="M43" s="580"/>
      <c r="N43" s="580"/>
      <c r="O43" s="580"/>
      <c r="P43" s="192"/>
    </row>
    <row r="44" spans="1:16" s="8" customFormat="1" ht="14.25" customHeight="1" x14ac:dyDescent="0.25">
      <c r="A44" s="478" t="s">
        <v>283</v>
      </c>
      <c r="B44" s="709">
        <v>2.7349698070000001</v>
      </c>
      <c r="C44" s="709">
        <v>3.0985680169999998</v>
      </c>
      <c r="D44" s="709">
        <v>0.45241035000000002</v>
      </c>
      <c r="E44" s="709">
        <v>0.86628022500000001</v>
      </c>
      <c r="F44" s="709">
        <v>1.3045261690000001</v>
      </c>
      <c r="G44" s="709">
        <v>1.760420747</v>
      </c>
      <c r="H44" s="709">
        <v>0.60034559899999995</v>
      </c>
      <c r="I44" s="709">
        <v>-0.50488777200000001</v>
      </c>
      <c r="J44" s="709">
        <v>-0.164013995</v>
      </c>
      <c r="K44" s="709">
        <v>-2.021172188</v>
      </c>
      <c r="L44" s="709">
        <v>4.642682711</v>
      </c>
      <c r="M44" s="710">
        <v>1.014500746</v>
      </c>
      <c r="N44" s="710">
        <v>1.390650801</v>
      </c>
      <c r="O44" s="710">
        <v>1.2597818409999999</v>
      </c>
      <c r="P44" s="929"/>
    </row>
    <row r="45" spans="1:16" ht="14.25" customHeight="1" x14ac:dyDescent="0.25">
      <c r="A45" s="474" t="s">
        <v>445</v>
      </c>
      <c r="B45" s="707"/>
      <c r="C45" s="707"/>
      <c r="D45" s="707"/>
      <c r="E45" s="707"/>
      <c r="F45" s="707"/>
      <c r="G45" s="707"/>
      <c r="H45" s="707"/>
      <c r="I45" s="707"/>
      <c r="J45" s="707"/>
      <c r="K45" s="707"/>
      <c r="L45" s="707"/>
      <c r="M45" s="575"/>
      <c r="N45" s="575"/>
      <c r="O45" s="575"/>
      <c r="P45" s="192"/>
    </row>
    <row r="46" spans="1:16" ht="15.75" customHeight="1" x14ac:dyDescent="0.2">
      <c r="A46" s="465" t="s">
        <v>796</v>
      </c>
      <c r="B46" s="707">
        <v>1.4618581500000001</v>
      </c>
      <c r="C46" s="707">
        <v>1.3792382089999999</v>
      </c>
      <c r="D46" s="707">
        <v>1.0748001890000001</v>
      </c>
      <c r="E46" s="707">
        <v>6.8108392000000004E-2</v>
      </c>
      <c r="F46" s="707">
        <v>-0.49120708099999999</v>
      </c>
      <c r="G46" s="707">
        <v>-0.52583957599999998</v>
      </c>
      <c r="H46" s="707">
        <v>-1.339180383</v>
      </c>
      <c r="I46" s="707">
        <v>-1.2030121140000001</v>
      </c>
      <c r="J46" s="707">
        <v>-1.391998829</v>
      </c>
      <c r="K46" s="707">
        <v>-0.74314700600000005</v>
      </c>
      <c r="L46" s="707">
        <v>0.63030249199999999</v>
      </c>
      <c r="M46" s="575">
        <v>-0.39684730699999998</v>
      </c>
      <c r="N46" s="575">
        <v>-0.555672049</v>
      </c>
      <c r="O46" s="575">
        <v>-0.46719517199999999</v>
      </c>
      <c r="P46" s="192"/>
    </row>
    <row r="47" spans="1:16" ht="15.75" customHeight="1" x14ac:dyDescent="0.2">
      <c r="A47" s="465" t="s">
        <v>797</v>
      </c>
      <c r="B47" s="707">
        <v>1.8352462789999999</v>
      </c>
      <c r="C47" s="707">
        <v>2.4158519919999999</v>
      </c>
      <c r="D47" s="707">
        <v>2.1257376749999999</v>
      </c>
      <c r="E47" s="707">
        <v>0.94631232799999998</v>
      </c>
      <c r="F47" s="707">
        <v>0.10633308599999999</v>
      </c>
      <c r="G47" s="707">
        <v>2.1935811E-2</v>
      </c>
      <c r="H47" s="707">
        <v>-0.98637687100000004</v>
      </c>
      <c r="I47" s="707">
        <v>-1.0077646549999999</v>
      </c>
      <c r="J47" s="707">
        <v>-1.039370506</v>
      </c>
      <c r="K47" s="707">
        <v>-0.233926467</v>
      </c>
      <c r="L47" s="707">
        <v>0.81342922900000003</v>
      </c>
      <c r="M47" s="575">
        <v>0.23794061</v>
      </c>
      <c r="N47" s="575">
        <v>-0.25989627300000001</v>
      </c>
      <c r="O47" s="575">
        <v>-4.6057893000000003E-2</v>
      </c>
      <c r="P47" s="192"/>
    </row>
    <row r="48" spans="1:16" ht="14.25" customHeight="1" x14ac:dyDescent="0.2">
      <c r="A48" s="465" t="s">
        <v>798</v>
      </c>
      <c r="B48" s="707">
        <v>-2.3043556660000002</v>
      </c>
      <c r="C48" s="707">
        <v>-2.674004788</v>
      </c>
      <c r="D48" s="707">
        <v>-4.2996070319999999</v>
      </c>
      <c r="E48" s="707">
        <v>-4.0174859239999998</v>
      </c>
      <c r="F48" s="707">
        <v>-3.7023717490000001</v>
      </c>
      <c r="G48" s="707">
        <v>-3.33842499</v>
      </c>
      <c r="H48" s="707">
        <v>-3.0374922830000002</v>
      </c>
      <c r="I48" s="707">
        <v>-3.1271401210000001</v>
      </c>
      <c r="J48" s="707">
        <v>-2.8391689389999999</v>
      </c>
      <c r="K48" s="707">
        <v>-5.0993832890000004</v>
      </c>
      <c r="L48" s="707">
        <v>-0.58521680899999995</v>
      </c>
      <c r="M48" s="575">
        <v>-3.5481002749999999</v>
      </c>
      <c r="N48" s="575">
        <v>-2.4845093810000001</v>
      </c>
      <c r="O48" s="575">
        <v>-2.9343609439999998</v>
      </c>
      <c r="P48" s="192"/>
    </row>
    <row r="49" spans="1:16" ht="14.25" customHeight="1" x14ac:dyDescent="0.2">
      <c r="A49" s="465" t="s">
        <v>799</v>
      </c>
      <c r="B49" s="707">
        <v>-0.15554514699999999</v>
      </c>
      <c r="C49" s="707">
        <v>-0.214055355</v>
      </c>
      <c r="D49" s="707">
        <v>-0.31559006499999998</v>
      </c>
      <c r="E49" s="707">
        <v>-0.20408247400000001</v>
      </c>
      <c r="F49" s="707">
        <v>-9.7990226E-2</v>
      </c>
      <c r="G49" s="707">
        <v>-7.6437099999999994E-2</v>
      </c>
      <c r="H49" s="707">
        <v>0.12598139999999999</v>
      </c>
      <c r="I49" s="707">
        <v>0.12926610999999999</v>
      </c>
      <c r="J49" s="707">
        <v>0.32593675799999999</v>
      </c>
      <c r="K49" s="707">
        <v>-3.8562246000000001E-2</v>
      </c>
      <c r="L49" s="707">
        <v>-0.60692123099999995</v>
      </c>
      <c r="M49" s="575">
        <v>-0.110391457</v>
      </c>
      <c r="N49" s="575">
        <v>7.8924035000000003E-2</v>
      </c>
      <c r="O49" s="575">
        <v>-4.2042058E-2</v>
      </c>
      <c r="P49" s="192"/>
    </row>
    <row r="50" spans="1:16" ht="18" customHeight="1" x14ac:dyDescent="0.25">
      <c r="A50" s="465" t="s">
        <v>800</v>
      </c>
      <c r="B50" s="707">
        <v>6.2914253430000002</v>
      </c>
      <c r="C50" s="707">
        <v>6.0173122450000003</v>
      </c>
      <c r="D50" s="707">
        <v>5.9418619880000003</v>
      </c>
      <c r="E50" s="707">
        <v>6.4916223129999997</v>
      </c>
      <c r="F50" s="707">
        <v>7.0438022299999998</v>
      </c>
      <c r="G50" s="707">
        <v>7.2446090129999998</v>
      </c>
      <c r="H50" s="707">
        <v>6.5947433020000004</v>
      </c>
      <c r="I50" s="707">
        <v>5.8552788769999999</v>
      </c>
      <c r="J50" s="707">
        <v>5.2870882940000001</v>
      </c>
      <c r="K50" s="707">
        <v>4.7136301029999998</v>
      </c>
      <c r="L50" s="707">
        <v>4.0555494889999997</v>
      </c>
      <c r="M50" s="575">
        <v>6.6966305799999999</v>
      </c>
      <c r="N50" s="575">
        <v>4.8557133300000004</v>
      </c>
      <c r="O50" s="575">
        <v>5.5397886720000002</v>
      </c>
      <c r="P50" s="192"/>
    </row>
    <row r="51" spans="1:16" ht="14.25" customHeight="1" x14ac:dyDescent="0.25">
      <c r="A51" s="465" t="s">
        <v>402</v>
      </c>
      <c r="B51" s="707">
        <v>2.3340839949999999</v>
      </c>
      <c r="C51" s="707">
        <v>4.9448086509999998</v>
      </c>
      <c r="D51" s="707">
        <v>4.8948185459999998</v>
      </c>
      <c r="E51" s="707">
        <v>4.4768561910000004</v>
      </c>
      <c r="F51" s="707">
        <v>4.6838133390000003</v>
      </c>
      <c r="G51" s="707">
        <v>4.8230653889999999</v>
      </c>
      <c r="H51" s="707">
        <v>5.0022998879999996</v>
      </c>
      <c r="I51" s="707">
        <v>4.315726798</v>
      </c>
      <c r="J51" s="707">
        <v>4.2554363469999998</v>
      </c>
      <c r="K51" s="707">
        <v>4.2296082559999997</v>
      </c>
      <c r="L51" s="707">
        <v>3.378865835</v>
      </c>
      <c r="M51" s="575">
        <v>4.7836078640000004</v>
      </c>
      <c r="N51" s="575">
        <v>3.9729403840000002</v>
      </c>
      <c r="O51" s="575">
        <v>4.2922620849999999</v>
      </c>
      <c r="P51" s="192"/>
    </row>
    <row r="52" spans="1:16" ht="14.25" customHeight="1" x14ac:dyDescent="0.25">
      <c r="A52" s="465" t="s">
        <v>398</v>
      </c>
      <c r="B52" s="707">
        <v>4.709344894</v>
      </c>
      <c r="C52" s="707">
        <v>4.3642538919999998</v>
      </c>
      <c r="D52" s="707">
        <v>4.7444974909999997</v>
      </c>
      <c r="E52" s="707">
        <v>3.9471095329999999</v>
      </c>
      <c r="F52" s="707">
        <v>3.674552619</v>
      </c>
      <c r="G52" s="707">
        <v>3.732639614</v>
      </c>
      <c r="H52" s="707">
        <v>3.845735232</v>
      </c>
      <c r="I52" s="707">
        <v>2.9716780530000002</v>
      </c>
      <c r="J52" s="707">
        <v>3.0906053089999999</v>
      </c>
      <c r="K52" s="707">
        <v>2.6004826240000001</v>
      </c>
      <c r="L52" s="707">
        <v>2.6339856730000002</v>
      </c>
      <c r="M52" s="575">
        <v>3.9371968229999998</v>
      </c>
      <c r="N52" s="575">
        <v>2.835673399</v>
      </c>
      <c r="O52" s="575">
        <v>3.2580672040000001</v>
      </c>
      <c r="P52" s="192"/>
    </row>
    <row r="53" spans="1:16" ht="14.25" customHeight="1" x14ac:dyDescent="0.25">
      <c r="A53" s="465" t="s">
        <v>399</v>
      </c>
      <c r="B53" s="707">
        <v>8.4757497839999996</v>
      </c>
      <c r="C53" s="707">
        <v>7.9930877469999997</v>
      </c>
      <c r="D53" s="707">
        <v>7.3883780659999996</v>
      </c>
      <c r="E53" s="707">
        <v>6.5103835649999997</v>
      </c>
      <c r="F53" s="707">
        <v>6.2886030709999998</v>
      </c>
      <c r="G53" s="707">
        <v>6.4669848759999997</v>
      </c>
      <c r="H53" s="707">
        <v>4.7800450850000002</v>
      </c>
      <c r="I53" s="707">
        <v>4.3047322650000002</v>
      </c>
      <c r="J53" s="707">
        <v>3.563498391</v>
      </c>
      <c r="K53" s="707">
        <v>3.7310138820000001</v>
      </c>
      <c r="L53" s="707">
        <v>4.7909638450000003</v>
      </c>
      <c r="M53" s="575">
        <v>6.083964656</v>
      </c>
      <c r="N53" s="575">
        <v>4.1498208620000003</v>
      </c>
      <c r="O53" s="575">
        <v>4.9021947460000002</v>
      </c>
      <c r="P53" s="192"/>
    </row>
    <row r="54" spans="1:16" ht="15.75" customHeight="1" x14ac:dyDescent="0.25">
      <c r="A54" s="465" t="s">
        <v>801</v>
      </c>
      <c r="B54" s="707">
        <v>20.779421748000001</v>
      </c>
      <c r="C54" s="707">
        <v>8.6092104999999997</v>
      </c>
      <c r="D54" s="707">
        <v>6.5897473179999997</v>
      </c>
      <c r="E54" s="707">
        <v>11.635459106000001</v>
      </c>
      <c r="F54" s="707">
        <v>10.313118982000001</v>
      </c>
      <c r="G54" s="707">
        <v>10.94616532</v>
      </c>
      <c r="H54" s="707">
        <v>10.824826136</v>
      </c>
      <c r="I54" s="707">
        <v>12.259690767</v>
      </c>
      <c r="J54" s="707">
        <v>8.4535772569999992</v>
      </c>
      <c r="K54" s="707">
        <v>15.647677516</v>
      </c>
      <c r="L54" s="707">
        <v>15.960499684</v>
      </c>
      <c r="M54" s="575">
        <v>10.639577145000001</v>
      </c>
      <c r="N54" s="575">
        <v>12.654859612999999</v>
      </c>
      <c r="O54" s="575">
        <v>11.650545066999999</v>
      </c>
      <c r="P54" s="192"/>
    </row>
    <row r="55" spans="1:16" ht="14.25" customHeight="1" x14ac:dyDescent="0.25">
      <c r="A55" s="465" t="s">
        <v>400</v>
      </c>
      <c r="B55" s="707">
        <v>3.320690216</v>
      </c>
      <c r="C55" s="707">
        <v>3.3995699799999999</v>
      </c>
      <c r="D55" s="707">
        <v>0.54811430299999997</v>
      </c>
      <c r="E55" s="707">
        <v>0.66560168399999997</v>
      </c>
      <c r="F55" s="707">
        <v>0.88756578100000005</v>
      </c>
      <c r="G55" s="707">
        <v>1.3322502009999999</v>
      </c>
      <c r="H55" s="707">
        <v>9.1768574000000006E-2</v>
      </c>
      <c r="I55" s="707">
        <v>-0.94103359799999997</v>
      </c>
      <c r="J55" s="707">
        <v>-0.67580294299999999</v>
      </c>
      <c r="K55" s="707">
        <v>-2.33477091</v>
      </c>
      <c r="L55" s="707">
        <v>4.1565622490000003</v>
      </c>
      <c r="M55" s="575">
        <v>0.71469380299999996</v>
      </c>
      <c r="N55" s="575">
        <v>0.93600267100000001</v>
      </c>
      <c r="O55" s="575">
        <v>0.88147108600000001</v>
      </c>
      <c r="P55" s="192"/>
    </row>
    <row r="56" spans="1:16" ht="14.25" customHeight="1" x14ac:dyDescent="0.25">
      <c r="A56" s="465" t="s">
        <v>403</v>
      </c>
      <c r="B56" s="707">
        <v>1.3893788170000001</v>
      </c>
      <c r="C56" s="707">
        <v>1.509036426</v>
      </c>
      <c r="D56" s="707">
        <v>1.0635921820000001</v>
      </c>
      <c r="E56" s="707">
        <v>0.63748440500000003</v>
      </c>
      <c r="F56" s="707">
        <v>0.38220032999999998</v>
      </c>
      <c r="G56" s="707">
        <v>0.414264513</v>
      </c>
      <c r="H56" s="707">
        <v>0.31165689200000002</v>
      </c>
      <c r="I56" s="707">
        <v>-0.68364696700000005</v>
      </c>
      <c r="J56" s="707">
        <v>0.23775602200000001</v>
      </c>
      <c r="K56" s="707">
        <v>1.2341936469999999</v>
      </c>
      <c r="L56" s="707">
        <v>-0.63676414000000003</v>
      </c>
      <c r="M56" s="575">
        <v>0.55126044200000002</v>
      </c>
      <c r="N56" s="575">
        <v>6.4764560000000002E-3</v>
      </c>
      <c r="O56" s="575">
        <v>0.25738477300000001</v>
      </c>
      <c r="P56" s="192"/>
    </row>
    <row r="57" spans="1:16" ht="14.25" customHeight="1" x14ac:dyDescent="0.25">
      <c r="A57" s="517" t="s">
        <v>802</v>
      </c>
      <c r="B57" s="711">
        <v>0.17081803600000001</v>
      </c>
      <c r="C57" s="711">
        <v>0.147249189</v>
      </c>
      <c r="D57" s="711">
        <v>0.120612232</v>
      </c>
      <c r="E57" s="711">
        <v>-4.2874923000000002E-2</v>
      </c>
      <c r="F57" s="711">
        <v>-0.42649305300000001</v>
      </c>
      <c r="G57" s="711">
        <v>-0.491549175</v>
      </c>
      <c r="H57" s="711">
        <v>-0.544080224</v>
      </c>
      <c r="I57" s="711">
        <v>-0.65610724099999995</v>
      </c>
      <c r="J57" s="711">
        <v>-0.82743586400000002</v>
      </c>
      <c r="K57" s="711">
        <v>-0.26689480399999999</v>
      </c>
      <c r="L57" s="711">
        <v>-0.63030168900000005</v>
      </c>
      <c r="M57" s="586">
        <v>-0.277846484</v>
      </c>
      <c r="N57" s="586">
        <v>-0.60145879300000005</v>
      </c>
      <c r="O57" s="586">
        <v>-0.51158958300000001</v>
      </c>
      <c r="P57" s="192"/>
    </row>
    <row r="58" spans="1:16" ht="14.25" customHeight="1" x14ac:dyDescent="0.25">
      <c r="A58" s="517" t="s">
        <v>803</v>
      </c>
      <c r="B58" s="711">
        <v>-1.800284639</v>
      </c>
      <c r="C58" s="711">
        <v>-2.3809355270000001</v>
      </c>
      <c r="D58" s="711">
        <v>-2.0908961050000001</v>
      </c>
      <c r="E58" s="711">
        <v>-0.89211647699999996</v>
      </c>
      <c r="F58" s="711">
        <v>-3.2719409999999997E-2</v>
      </c>
      <c r="G58" s="711">
        <v>4.2960831999999997E-2</v>
      </c>
      <c r="H58" s="711">
        <v>1.062597979</v>
      </c>
      <c r="I58" s="711">
        <v>1.0600260459999999</v>
      </c>
      <c r="J58" s="711">
        <v>1.0751601120000001</v>
      </c>
      <c r="K58" s="711">
        <v>0.30184539399999999</v>
      </c>
      <c r="L58" s="711">
        <v>-0.81268505499999999</v>
      </c>
      <c r="M58" s="586">
        <v>-0.17382062700000001</v>
      </c>
      <c r="N58" s="586">
        <v>0.29280276300000002</v>
      </c>
      <c r="O58" s="586">
        <v>9.0459771999999994E-2</v>
      </c>
      <c r="P58" s="192"/>
    </row>
    <row r="59" spans="1:16" ht="14.25" customHeight="1" x14ac:dyDescent="0.25">
      <c r="A59" s="517" t="s">
        <v>804</v>
      </c>
      <c r="B59" s="711">
        <v>4.7032559980000004</v>
      </c>
      <c r="C59" s="711">
        <v>0.24067759499999999</v>
      </c>
      <c r="D59" s="711">
        <v>-0.28901390399999999</v>
      </c>
      <c r="E59" s="711">
        <v>1.6908441320000001</v>
      </c>
      <c r="F59" s="711">
        <v>1.230370543</v>
      </c>
      <c r="G59" s="711">
        <v>1.2612886940000001</v>
      </c>
      <c r="H59" s="711">
        <v>1.4834299989999999</v>
      </c>
      <c r="I59" s="711">
        <v>1.7227356</v>
      </c>
      <c r="J59" s="711">
        <v>1.0252648550000001</v>
      </c>
      <c r="K59" s="711">
        <v>2.3166087630000001</v>
      </c>
      <c r="L59" s="711">
        <v>1.664341995</v>
      </c>
      <c r="M59" s="586">
        <v>1.3590779959999999</v>
      </c>
      <c r="N59" s="586">
        <v>1.594262882</v>
      </c>
      <c r="O59" s="586">
        <v>1.552276934</v>
      </c>
      <c r="P59" s="931"/>
    </row>
    <row r="60" spans="1:16" ht="12.75" customHeight="1" x14ac:dyDescent="0.2">
      <c r="A60" s="235" t="s">
        <v>893</v>
      </c>
      <c r="B60" s="472"/>
      <c r="C60" s="472"/>
      <c r="D60" s="472"/>
      <c r="E60" s="472"/>
      <c r="F60" s="472"/>
      <c r="G60" s="472"/>
      <c r="H60" s="472"/>
      <c r="I60" s="472"/>
      <c r="J60" s="472"/>
      <c r="K60" s="472"/>
      <c r="L60" s="472"/>
      <c r="M60" s="485"/>
      <c r="N60" s="485"/>
      <c r="O60" s="485"/>
      <c r="P60" s="3"/>
    </row>
    <row r="61" spans="1:16" ht="12.75" customHeight="1" x14ac:dyDescent="0.2">
      <c r="A61" s="235" t="s">
        <v>894</v>
      </c>
      <c r="B61" s="472"/>
      <c r="C61" s="472"/>
      <c r="D61" s="472"/>
      <c r="E61" s="472"/>
      <c r="F61" s="472"/>
      <c r="G61" s="472"/>
      <c r="H61" s="472"/>
      <c r="I61" s="472"/>
      <c r="J61" s="472"/>
      <c r="K61" s="472"/>
      <c r="L61" s="472"/>
      <c r="M61" s="485"/>
      <c r="N61" s="485"/>
      <c r="O61" s="485"/>
      <c r="P61" s="3"/>
    </row>
    <row r="62" spans="1:16" x14ac:dyDescent="0.2">
      <c r="A62" s="286" t="s">
        <v>895</v>
      </c>
      <c r="B62" s="221"/>
      <c r="C62" s="221"/>
      <c r="D62" s="221"/>
      <c r="E62" s="221"/>
      <c r="F62" s="221"/>
      <c r="G62" s="244"/>
      <c r="H62" s="221"/>
      <c r="I62" s="221"/>
      <c r="J62" s="244"/>
      <c r="K62" s="221"/>
      <c r="L62" s="221"/>
      <c r="M62" s="221"/>
      <c r="N62" s="221"/>
      <c r="O62" s="221"/>
    </row>
    <row r="63" spans="1:16" x14ac:dyDescent="0.2">
      <c r="A63" s="286" t="s">
        <v>792</v>
      </c>
      <c r="B63" s="221"/>
      <c r="C63" s="221"/>
      <c r="D63" s="221"/>
      <c r="E63" s="221"/>
      <c r="F63" s="221"/>
      <c r="G63" s="244"/>
      <c r="H63" s="221"/>
      <c r="I63" s="221"/>
      <c r="J63" s="244"/>
      <c r="K63" s="221"/>
      <c r="L63" s="221"/>
      <c r="M63" s="221"/>
      <c r="N63" s="221"/>
      <c r="O63" s="221"/>
    </row>
    <row r="64" spans="1:16" x14ac:dyDescent="0.2">
      <c r="A64" s="37" t="s">
        <v>793</v>
      </c>
      <c r="B64" s="221"/>
      <c r="C64" s="221"/>
      <c r="D64" s="221"/>
      <c r="E64" s="221"/>
      <c r="F64" s="221"/>
      <c r="G64" s="244"/>
      <c r="H64" s="221"/>
      <c r="I64" s="221"/>
      <c r="J64" s="244"/>
      <c r="K64" s="221"/>
      <c r="L64" s="221"/>
      <c r="M64" s="221"/>
      <c r="N64" s="221"/>
      <c r="O64" s="221"/>
    </row>
    <row r="65" spans="1:15" x14ac:dyDescent="0.2">
      <c r="A65" s="37" t="s">
        <v>794</v>
      </c>
      <c r="B65" s="221"/>
      <c r="C65" s="221"/>
      <c r="D65" s="221"/>
      <c r="E65" s="221"/>
      <c r="F65" s="221"/>
      <c r="G65" s="244"/>
      <c r="H65" s="221"/>
      <c r="I65" s="221"/>
      <c r="J65" s="244"/>
      <c r="K65" s="221"/>
      <c r="L65" s="221"/>
      <c r="M65" s="221"/>
      <c r="N65" s="221"/>
      <c r="O65" s="221"/>
    </row>
    <row r="66" spans="1:15" x14ac:dyDescent="0.2">
      <c r="A66" s="286" t="s">
        <v>316</v>
      </c>
      <c r="B66" s="221"/>
      <c r="C66" s="221"/>
      <c r="D66" s="221"/>
      <c r="E66" s="221"/>
      <c r="F66" s="221"/>
      <c r="G66" s="244"/>
      <c r="H66" s="221"/>
      <c r="I66" s="221"/>
      <c r="J66" s="244"/>
      <c r="K66" s="221"/>
      <c r="L66" s="221"/>
      <c r="M66" s="221"/>
      <c r="N66" s="221"/>
      <c r="O66" s="221"/>
    </row>
    <row r="67" spans="1:15" ht="15" customHeight="1" x14ac:dyDescent="0.2">
      <c r="A67" s="286" t="s">
        <v>890</v>
      </c>
      <c r="B67" s="3"/>
      <c r="C67" s="3"/>
      <c r="D67" s="3"/>
      <c r="E67" s="3"/>
      <c r="F67" s="3"/>
      <c r="G67" s="245"/>
      <c r="H67" s="3"/>
      <c r="I67" s="3"/>
      <c r="J67" s="245"/>
      <c r="K67" s="3"/>
      <c r="L67" s="3"/>
      <c r="M67" s="3"/>
      <c r="N67" s="3"/>
      <c r="O67" s="3"/>
    </row>
    <row r="68" spans="1:15" x14ac:dyDescent="0.2">
      <c r="A68" s="243"/>
      <c r="B68" s="3"/>
      <c r="C68" s="3"/>
      <c r="D68" s="3"/>
      <c r="E68" s="3"/>
      <c r="F68" s="3"/>
      <c r="G68" s="245"/>
      <c r="H68" s="3"/>
      <c r="I68" s="3"/>
      <c r="J68" s="245"/>
      <c r="K68" s="3"/>
      <c r="L68" s="3"/>
      <c r="M68" s="3"/>
      <c r="N68" s="3"/>
      <c r="O68" s="3"/>
    </row>
    <row r="69" spans="1:15" ht="12.75" customHeight="1" x14ac:dyDescent="0.2">
      <c r="A69" s="939" t="s">
        <v>206</v>
      </c>
      <c r="B69" s="933"/>
      <c r="C69" s="933"/>
      <c r="D69" s="933"/>
      <c r="E69" s="933"/>
      <c r="F69" s="933"/>
    </row>
    <row r="70" spans="1:15" ht="51" customHeight="1" x14ac:dyDescent="0.2">
      <c r="A70" s="1014" t="s">
        <v>207</v>
      </c>
      <c r="B70" s="1014"/>
      <c r="C70" s="1014"/>
      <c r="D70" s="1014"/>
      <c r="E70" s="1014"/>
      <c r="F70" s="1014"/>
      <c r="G70" s="1014"/>
      <c r="H70" s="1014"/>
      <c r="I70" s="1014"/>
      <c r="J70" s="1014"/>
      <c r="K70" s="1014"/>
      <c r="L70" s="1014"/>
      <c r="M70" s="1014"/>
      <c r="N70" s="1014"/>
      <c r="O70" s="1014"/>
    </row>
    <row r="71" spans="1:15" ht="12.75" customHeight="1" x14ac:dyDescent="0.3">
      <c r="A71" s="307"/>
      <c r="B71" s="933"/>
      <c r="C71" s="933"/>
      <c r="D71" s="933"/>
      <c r="E71" s="933"/>
      <c r="F71" s="933"/>
    </row>
    <row r="72" spans="1:15" ht="24.75" customHeight="1" x14ac:dyDescent="0.2">
      <c r="A72" s="1015" t="s">
        <v>674</v>
      </c>
      <c r="B72" s="1015"/>
      <c r="C72" s="1015"/>
      <c r="D72" s="1015"/>
      <c r="E72" s="1015"/>
      <c r="F72" s="1015"/>
      <c r="G72" s="1015"/>
      <c r="H72" s="1015"/>
      <c r="I72" s="1015"/>
      <c r="J72" s="1015"/>
      <c r="K72" s="1015"/>
      <c r="L72" s="1015"/>
      <c r="M72" s="1015"/>
      <c r="N72" s="1015"/>
      <c r="O72" s="1015"/>
    </row>
    <row r="73" spans="1:15" ht="12.75" customHeight="1" x14ac:dyDescent="0.3">
      <c r="A73" s="307"/>
      <c r="B73" s="933"/>
      <c r="C73" s="933"/>
      <c r="D73" s="933"/>
      <c r="E73" s="933"/>
      <c r="F73" s="933"/>
    </row>
    <row r="74" spans="1:15" ht="26.25" customHeight="1" x14ac:dyDescent="0.2">
      <c r="A74" s="1016" t="s">
        <v>675</v>
      </c>
      <c r="B74" s="1016"/>
      <c r="C74" s="1016"/>
      <c r="D74" s="1016"/>
      <c r="E74" s="1016"/>
      <c r="F74" s="1016"/>
      <c r="G74" s="1016"/>
      <c r="H74" s="1016"/>
      <c r="I74" s="1016"/>
      <c r="J74" s="1016"/>
      <c r="K74" s="1016"/>
      <c r="L74" s="1016"/>
      <c r="M74" s="1016"/>
      <c r="N74" s="1016"/>
      <c r="O74" s="1016"/>
    </row>
    <row r="75" spans="1:15" ht="12.75" customHeight="1" x14ac:dyDescent="0.2">
      <c r="A75" s="940"/>
      <c r="B75" s="933"/>
      <c r="C75" s="933"/>
      <c r="D75" s="933"/>
      <c r="E75" s="933"/>
      <c r="F75" s="933"/>
    </row>
    <row r="76" spans="1:15" ht="12.75" customHeight="1" x14ac:dyDescent="0.2">
      <c r="A76" s="1016" t="s">
        <v>676</v>
      </c>
      <c r="B76" s="1016"/>
      <c r="C76" s="1016"/>
      <c r="D76" s="1016"/>
      <c r="E76" s="1016"/>
      <c r="F76" s="1016"/>
      <c r="G76" s="1016"/>
      <c r="H76" s="1016"/>
      <c r="I76" s="1016"/>
      <c r="J76" s="1016"/>
      <c r="K76" s="1016"/>
      <c r="L76" s="1016"/>
      <c r="M76" s="1016"/>
      <c r="N76" s="1016"/>
      <c r="O76" s="1016"/>
    </row>
    <row r="77" spans="1:15" ht="12.75" customHeight="1" x14ac:dyDescent="0.2">
      <c r="A77" s="934"/>
      <c r="B77" s="934"/>
      <c r="C77" s="934"/>
      <c r="D77" s="934"/>
      <c r="E77" s="934"/>
      <c r="F77" s="934"/>
    </row>
    <row r="78" spans="1:15" ht="24.75" customHeight="1" x14ac:dyDescent="0.2">
      <c r="A78" s="1016" t="s">
        <v>677</v>
      </c>
      <c r="B78" s="1016"/>
      <c r="C78" s="1016"/>
      <c r="D78" s="1016"/>
      <c r="E78" s="1016"/>
      <c r="F78" s="1016"/>
      <c r="G78" s="1016"/>
      <c r="H78" s="1016"/>
      <c r="I78" s="1016"/>
      <c r="J78" s="1016"/>
      <c r="K78" s="1016"/>
      <c r="L78" s="1016"/>
      <c r="M78" s="1016"/>
      <c r="N78" s="1016"/>
      <c r="O78" s="1016"/>
    </row>
    <row r="79" spans="1:15" ht="12.75" customHeight="1" x14ac:dyDescent="0.2">
      <c r="A79" s="933"/>
      <c r="B79" s="933"/>
      <c r="C79" s="933"/>
      <c r="D79" s="933"/>
      <c r="E79" s="933"/>
      <c r="F79" s="933"/>
    </row>
    <row r="80" spans="1:15" ht="21" customHeight="1" x14ac:dyDescent="0.2">
      <c r="A80" s="1016" t="s">
        <v>678</v>
      </c>
      <c r="B80" s="1016"/>
      <c r="C80" s="1016"/>
      <c r="D80" s="1016"/>
      <c r="E80" s="1016"/>
      <c r="F80" s="1016"/>
      <c r="G80" s="1016"/>
      <c r="H80" s="1016"/>
      <c r="I80" s="1016"/>
      <c r="J80" s="1016"/>
      <c r="K80" s="1016"/>
      <c r="L80" s="1016"/>
      <c r="M80" s="1016"/>
      <c r="N80" s="1016"/>
      <c r="O80" s="1016"/>
    </row>
    <row r="81" spans="1:15" ht="12.75" customHeight="1" x14ac:dyDescent="0.2">
      <c r="A81" s="933"/>
      <c r="B81" s="933"/>
      <c r="C81" s="933"/>
      <c r="D81" s="933"/>
      <c r="E81" s="933"/>
      <c r="F81" s="933"/>
    </row>
    <row r="82" spans="1:15" ht="48.75" customHeight="1" x14ac:dyDescent="0.2">
      <c r="A82" s="1016" t="s">
        <v>729</v>
      </c>
      <c r="B82" s="1016"/>
      <c r="C82" s="1016"/>
      <c r="D82" s="1016"/>
      <c r="E82" s="1016"/>
      <c r="F82" s="1016"/>
      <c r="G82" s="1016"/>
      <c r="H82" s="1016"/>
      <c r="I82" s="1016"/>
      <c r="J82" s="1016"/>
      <c r="K82" s="1016"/>
      <c r="L82" s="1016"/>
      <c r="M82" s="1016"/>
      <c r="N82" s="1016"/>
      <c r="O82" s="1016"/>
    </row>
    <row r="83" spans="1:15" ht="12.75" customHeight="1" x14ac:dyDescent="0.2">
      <c r="A83" s="940"/>
      <c r="B83" s="933"/>
      <c r="C83" s="933"/>
      <c r="D83" s="933"/>
      <c r="E83" s="933"/>
      <c r="F83" s="933"/>
    </row>
    <row r="84" spans="1:15" ht="27" customHeight="1" x14ac:dyDescent="0.2">
      <c r="A84" s="1016" t="s">
        <v>679</v>
      </c>
      <c r="B84" s="1016"/>
      <c r="C84" s="1016"/>
      <c r="D84" s="1016"/>
      <c r="E84" s="1016"/>
      <c r="F84" s="1016"/>
      <c r="G84" s="1016"/>
      <c r="H84" s="1016"/>
      <c r="I84" s="1016"/>
      <c r="J84" s="1016"/>
      <c r="K84" s="1016"/>
      <c r="L84" s="1016"/>
      <c r="M84" s="1016"/>
      <c r="N84" s="1016"/>
      <c r="O84" s="1016"/>
    </row>
    <row r="85" spans="1:15" ht="12.75" customHeight="1" x14ac:dyDescent="0.2">
      <c r="A85" s="941"/>
      <c r="B85" s="933"/>
      <c r="C85" s="933"/>
      <c r="D85" s="933"/>
      <c r="E85" s="933"/>
      <c r="F85" s="933"/>
    </row>
    <row r="86" spans="1:15" ht="19.5" customHeight="1" x14ac:dyDescent="0.2">
      <c r="A86" s="1016" t="s">
        <v>680</v>
      </c>
      <c r="B86" s="1016"/>
      <c r="C86" s="1016"/>
      <c r="D86" s="1016"/>
      <c r="E86" s="1016"/>
      <c r="F86" s="1016"/>
      <c r="G86" s="1016"/>
      <c r="H86" s="1016"/>
      <c r="I86" s="1016"/>
      <c r="J86" s="1016"/>
      <c r="K86" s="1016"/>
      <c r="L86" s="1016"/>
      <c r="M86" s="1016"/>
      <c r="N86" s="1016"/>
      <c r="O86" s="1016"/>
    </row>
    <row r="87" spans="1:15" ht="12.75" customHeight="1" x14ac:dyDescent="0.2">
      <c r="A87" s="941"/>
      <c r="B87" s="933"/>
      <c r="C87" s="933"/>
      <c r="D87" s="933"/>
      <c r="E87" s="933"/>
      <c r="F87" s="933"/>
    </row>
    <row r="88" spans="1:15" ht="22.5" customHeight="1" x14ac:dyDescent="0.2">
      <c r="A88" s="1016" t="s">
        <v>681</v>
      </c>
      <c r="B88" s="1016"/>
      <c r="C88" s="1016"/>
      <c r="D88" s="1016"/>
      <c r="E88" s="1016"/>
      <c r="F88" s="1016"/>
      <c r="G88" s="1016"/>
      <c r="H88" s="1016"/>
      <c r="I88" s="1016"/>
      <c r="J88" s="1016"/>
      <c r="K88" s="1016"/>
      <c r="L88" s="1016"/>
      <c r="M88" s="1016"/>
      <c r="N88" s="1016"/>
      <c r="O88" s="1016"/>
    </row>
    <row r="89" spans="1:15" ht="34.5" customHeight="1" x14ac:dyDescent="0.2">
      <c r="A89" s="1016" t="s">
        <v>682</v>
      </c>
      <c r="B89" s="1016"/>
      <c r="C89" s="1016"/>
      <c r="D89" s="1016"/>
      <c r="E89" s="1016"/>
      <c r="F89" s="1016"/>
      <c r="G89" s="1016"/>
      <c r="H89" s="1016"/>
      <c r="I89" s="1016"/>
      <c r="J89" s="1016"/>
      <c r="K89" s="1016"/>
      <c r="L89" s="1016"/>
      <c r="M89" s="1016"/>
      <c r="N89" s="1016"/>
      <c r="O89" s="1016"/>
    </row>
    <row r="90" spans="1:15" ht="12.75" customHeight="1" x14ac:dyDescent="0.2">
      <c r="A90" s="941"/>
      <c r="B90" s="933"/>
      <c r="C90" s="933"/>
      <c r="D90" s="933"/>
      <c r="E90" s="933"/>
      <c r="F90" s="933"/>
    </row>
    <row r="91" spans="1:15" ht="33.75" customHeight="1" x14ac:dyDescent="0.2">
      <c r="A91" s="1016" t="s">
        <v>683</v>
      </c>
      <c r="B91" s="1016"/>
      <c r="C91" s="1016"/>
      <c r="D91" s="1016"/>
      <c r="E91" s="1016"/>
      <c r="F91" s="1016"/>
      <c r="G91" s="1016"/>
      <c r="H91" s="1016"/>
      <c r="I91" s="1016"/>
      <c r="J91" s="1016"/>
      <c r="K91" s="1016"/>
      <c r="L91" s="1016"/>
      <c r="M91" s="1016"/>
      <c r="N91" s="1016"/>
      <c r="O91" s="1016"/>
    </row>
    <row r="92" spans="1:15" ht="12.75" customHeight="1" x14ac:dyDescent="0.2">
      <c r="A92" s="941"/>
      <c r="B92" s="933"/>
      <c r="C92" s="933"/>
      <c r="D92" s="933"/>
      <c r="E92" s="933"/>
      <c r="F92" s="933"/>
    </row>
    <row r="93" spans="1:15" ht="21" customHeight="1" x14ac:dyDescent="0.2">
      <c r="A93" s="1016" t="s">
        <v>684</v>
      </c>
      <c r="B93" s="1016"/>
      <c r="C93" s="1016"/>
      <c r="D93" s="1016"/>
      <c r="E93" s="1016"/>
      <c r="F93" s="1016"/>
      <c r="G93" s="1016"/>
      <c r="H93" s="1016"/>
      <c r="I93" s="1016"/>
      <c r="J93" s="1016"/>
      <c r="K93" s="1016"/>
      <c r="L93" s="1016"/>
      <c r="M93" s="1016"/>
      <c r="N93" s="1016"/>
      <c r="O93" s="1016"/>
    </row>
    <row r="94" spans="1:15" ht="12.75" customHeight="1" x14ac:dyDescent="0.2">
      <c r="A94" s="935"/>
      <c r="B94" s="933"/>
      <c r="C94" s="933"/>
      <c r="D94" s="933"/>
      <c r="E94" s="933"/>
      <c r="F94" s="933"/>
    </row>
    <row r="95" spans="1:15" ht="21.75" customHeight="1" x14ac:dyDescent="0.2">
      <c r="A95" s="1013" t="s">
        <v>208</v>
      </c>
      <c r="B95" s="1013"/>
      <c r="C95" s="1013"/>
      <c r="D95" s="1013"/>
      <c r="E95" s="1013"/>
      <c r="F95" s="1013"/>
      <c r="G95" s="1013"/>
      <c r="H95" s="1013"/>
      <c r="I95" s="1013"/>
      <c r="J95" s="1013"/>
      <c r="K95" s="1013"/>
      <c r="L95" s="1013"/>
      <c r="M95" s="1013"/>
      <c r="N95" s="1013"/>
      <c r="O95" s="1013"/>
    </row>
    <row r="96" spans="1:15" ht="12.75" customHeight="1" x14ac:dyDescent="0.2">
      <c r="A96" s="1013" t="s">
        <v>209</v>
      </c>
      <c r="B96" s="1013"/>
      <c r="C96" s="1013"/>
      <c r="D96" s="1013"/>
      <c r="E96" s="1013"/>
      <c r="F96" s="1013"/>
      <c r="G96" s="1013"/>
      <c r="H96" s="1013"/>
      <c r="I96" s="1013"/>
      <c r="J96" s="1013"/>
      <c r="K96" s="1013"/>
      <c r="L96" s="1013"/>
      <c r="M96" s="1013"/>
      <c r="N96" s="1013"/>
      <c r="O96" s="1013"/>
    </row>
  </sheetData>
  <mergeCells count="15">
    <mergeCell ref="A70:O70"/>
    <mergeCell ref="A72:O72"/>
    <mergeCell ref="A74:O74"/>
    <mergeCell ref="A76:O76"/>
    <mergeCell ref="A78:O78"/>
    <mergeCell ref="A80:O80"/>
    <mergeCell ref="A82:O82"/>
    <mergeCell ref="A93:O93"/>
    <mergeCell ref="A95:O95"/>
    <mergeCell ref="A96:O96"/>
    <mergeCell ref="A84:O84"/>
    <mergeCell ref="A86:O86"/>
    <mergeCell ref="A88:O88"/>
    <mergeCell ref="A89:O89"/>
    <mergeCell ref="A91:O91"/>
  </mergeCells>
  <phoneticPr fontId="2" type="noConversion"/>
  <pageMargins left="0.59055118110236227" right="0.59055118110236227" top="0.78740157480314965" bottom="0.78740157480314965" header="0.39370078740157483" footer="0.39370078740157483"/>
  <pageSetup paperSize="9" scale="50" firstPageNumber="16" fitToHeight="0" orientation="landscape" useFirstPageNumber="1" r:id="rId1"/>
  <headerFooter alignWithMargins="0">
    <oddHeader>&amp;R&amp;12Les finances des communes en 2022</oddHeader>
    <oddFooter>&amp;L&amp;12Direction Générale des Collectivités Locales / DESL&amp;C&amp;12&amp;P&amp;R&amp;12Mise en ligne : janvier 2024</oddFooter>
  </headerFooter>
  <rowBreaks count="1" manualBreakCount="1">
    <brk id="68" max="14" man="1"/>
  </rowBreak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234"/>
  <sheetViews>
    <sheetView zoomScaleNormal="100" zoomScaleSheetLayoutView="70" zoomScalePageLayoutView="70" workbookViewId="0"/>
  </sheetViews>
  <sheetFormatPr baseColWidth="10" defaultRowHeight="12.75" x14ac:dyDescent="0.2"/>
  <cols>
    <col min="1" max="1" width="49" customWidth="1"/>
    <col min="2" max="12" width="12.7109375" customWidth="1"/>
    <col min="13" max="14" width="16.85546875" style="215" customWidth="1"/>
    <col min="15" max="15" width="12.7109375" customWidth="1"/>
  </cols>
  <sheetData>
    <row r="1" spans="1:15" ht="20.25" customHeight="1" x14ac:dyDescent="0.2">
      <c r="A1" s="46" t="s">
        <v>899</v>
      </c>
      <c r="B1" s="234"/>
      <c r="C1" s="234"/>
      <c r="D1" s="234"/>
      <c r="E1" s="234"/>
      <c r="F1" s="234"/>
      <c r="G1" s="234"/>
      <c r="H1" s="234"/>
      <c r="I1" s="234"/>
      <c r="J1" s="234"/>
      <c r="K1" s="234"/>
      <c r="L1" s="234"/>
      <c r="M1" s="241"/>
      <c r="N1" s="241"/>
      <c r="O1" s="234"/>
    </row>
    <row r="2" spans="1:15" ht="3" customHeight="1" x14ac:dyDescent="0.2">
      <c r="A2" s="235"/>
    </row>
    <row r="3" spans="1:15" ht="3.75" customHeight="1" x14ac:dyDescent="0.2"/>
    <row r="4" spans="1:15" ht="14.25" x14ac:dyDescent="0.2">
      <c r="A4" s="15" t="s">
        <v>452</v>
      </c>
      <c r="L4" t="s">
        <v>214</v>
      </c>
      <c r="O4" s="213" t="s">
        <v>213</v>
      </c>
    </row>
    <row r="5" spans="1:15" x14ac:dyDescent="0.2">
      <c r="A5" s="1"/>
      <c r="B5" s="31" t="s">
        <v>35</v>
      </c>
      <c r="C5" s="32" t="s">
        <v>121</v>
      </c>
      <c r="D5" s="32" t="s">
        <v>123</v>
      </c>
      <c r="E5" s="32" t="s">
        <v>36</v>
      </c>
      <c r="F5" s="32" t="s">
        <v>37</v>
      </c>
      <c r="G5" s="32" t="s">
        <v>38</v>
      </c>
      <c r="H5" s="32" t="s">
        <v>39</v>
      </c>
      <c r="I5" s="32" t="s">
        <v>125</v>
      </c>
      <c r="J5" s="32" t="s">
        <v>126</v>
      </c>
      <c r="K5" s="32" t="s">
        <v>127</v>
      </c>
      <c r="L5" s="236">
        <v>100000</v>
      </c>
      <c r="M5" s="238" t="s">
        <v>231</v>
      </c>
      <c r="N5" s="238" t="s">
        <v>228</v>
      </c>
      <c r="O5" s="237" t="s">
        <v>77</v>
      </c>
    </row>
    <row r="6" spans="1:15" x14ac:dyDescent="0.2">
      <c r="A6" s="18" t="s">
        <v>885</v>
      </c>
      <c r="B6" s="33" t="s">
        <v>120</v>
      </c>
      <c r="C6" s="34" t="s">
        <v>40</v>
      </c>
      <c r="D6" s="34" t="s">
        <v>40</v>
      </c>
      <c r="E6" s="34" t="s">
        <v>40</v>
      </c>
      <c r="F6" s="34" t="s">
        <v>40</v>
      </c>
      <c r="G6" s="34" t="s">
        <v>40</v>
      </c>
      <c r="H6" s="34" t="s">
        <v>40</v>
      </c>
      <c r="I6" s="34" t="s">
        <v>40</v>
      </c>
      <c r="J6" s="34" t="s">
        <v>40</v>
      </c>
      <c r="K6" s="34" t="s">
        <v>40</v>
      </c>
      <c r="L6" s="34" t="s">
        <v>43</v>
      </c>
      <c r="M6" s="239" t="s">
        <v>230</v>
      </c>
      <c r="N6" s="239" t="s">
        <v>138</v>
      </c>
      <c r="O6" s="26" t="s">
        <v>137</v>
      </c>
    </row>
    <row r="7" spans="1:15" x14ac:dyDescent="0.2">
      <c r="A7" s="4"/>
      <c r="B7" s="35" t="s">
        <v>43</v>
      </c>
      <c r="C7" s="36" t="s">
        <v>122</v>
      </c>
      <c r="D7" s="36" t="s">
        <v>124</v>
      </c>
      <c r="E7" s="36" t="s">
        <v>44</v>
      </c>
      <c r="F7" s="36" t="s">
        <v>45</v>
      </c>
      <c r="G7" s="36" t="s">
        <v>46</v>
      </c>
      <c r="H7" s="36" t="s">
        <v>42</v>
      </c>
      <c r="I7" s="36" t="s">
        <v>128</v>
      </c>
      <c r="J7" s="36" t="s">
        <v>129</v>
      </c>
      <c r="K7" s="36" t="s">
        <v>130</v>
      </c>
      <c r="L7" s="36" t="s">
        <v>131</v>
      </c>
      <c r="M7" s="240" t="s">
        <v>138</v>
      </c>
      <c r="N7" s="240" t="s">
        <v>131</v>
      </c>
      <c r="O7" s="27" t="s">
        <v>41</v>
      </c>
    </row>
    <row r="8" spans="1:15" ht="14.25" x14ac:dyDescent="0.2">
      <c r="A8" s="37" t="s">
        <v>317</v>
      </c>
      <c r="B8" s="377">
        <v>793.16949999999997</v>
      </c>
      <c r="C8" s="377">
        <v>638.04369999999994</v>
      </c>
      <c r="D8" s="377">
        <v>585.78920000000005</v>
      </c>
      <c r="E8" s="377">
        <v>637.27650000000006</v>
      </c>
      <c r="F8" s="377">
        <v>746.28390000000002</v>
      </c>
      <c r="G8" s="377">
        <v>856.97220000000004</v>
      </c>
      <c r="H8" s="377">
        <v>969.41759999999999</v>
      </c>
      <c r="I8" s="377">
        <v>1122.2488000000001</v>
      </c>
      <c r="J8" s="377">
        <v>1274.5987</v>
      </c>
      <c r="K8" s="377">
        <v>1360.9562000000001</v>
      </c>
      <c r="L8" s="377">
        <v>1574.7684999999999</v>
      </c>
      <c r="M8" s="378">
        <v>760.35059999999999</v>
      </c>
      <c r="N8" s="378">
        <v>1345.4481000000001</v>
      </c>
      <c r="O8" s="379">
        <v>1050.8231000000001</v>
      </c>
    </row>
    <row r="9" spans="1:15" ht="6" customHeight="1" x14ac:dyDescent="0.2">
      <c r="A9" s="37"/>
      <c r="B9" s="377"/>
      <c r="C9" s="377"/>
      <c r="D9" s="377"/>
      <c r="E9" s="377"/>
      <c r="F9" s="377"/>
      <c r="G9" s="377"/>
      <c r="H9" s="377"/>
      <c r="I9" s="377"/>
      <c r="J9" s="377"/>
      <c r="K9" s="377"/>
      <c r="L9" s="377"/>
      <c r="M9" s="378"/>
      <c r="N9" s="378"/>
      <c r="O9" s="379"/>
    </row>
    <row r="10" spans="1:15" ht="14.25" x14ac:dyDescent="0.2">
      <c r="A10" s="656" t="s">
        <v>318</v>
      </c>
      <c r="B10" s="657">
        <v>941.26980000000003</v>
      </c>
      <c r="C10" s="657">
        <v>912.62109999999996</v>
      </c>
      <c r="D10" s="657">
        <v>871.49969999999996</v>
      </c>
      <c r="E10" s="657">
        <v>854.99120000000005</v>
      </c>
      <c r="F10" s="657">
        <v>922.25480000000005</v>
      </c>
      <c r="G10" s="657">
        <v>1009.2985</v>
      </c>
      <c r="H10" s="657">
        <v>1026.954</v>
      </c>
      <c r="I10" s="657">
        <v>1105.5226</v>
      </c>
      <c r="J10" s="657">
        <v>1110.8484000000001</v>
      </c>
      <c r="K10" s="657">
        <v>1226.8738000000001</v>
      </c>
      <c r="L10" s="844" t="s">
        <v>102</v>
      </c>
      <c r="M10" s="659">
        <v>943.50469999999996</v>
      </c>
      <c r="N10" s="659">
        <v>1122.1775</v>
      </c>
      <c r="O10" s="660">
        <v>998.89729999999997</v>
      </c>
    </row>
    <row r="11" spans="1:15" x14ac:dyDescent="0.2">
      <c r="A11" s="68" t="s">
        <v>215</v>
      </c>
      <c r="B11" s="315"/>
      <c r="C11" s="315"/>
      <c r="D11" s="315"/>
      <c r="E11" s="315"/>
      <c r="F11" s="315"/>
      <c r="G11" s="315"/>
      <c r="H11" s="315"/>
      <c r="I11" s="315"/>
      <c r="J11" s="315"/>
      <c r="K11" s="315"/>
      <c r="L11" s="380"/>
      <c r="M11" s="316"/>
      <c r="N11" s="316"/>
      <c r="O11" s="317"/>
    </row>
    <row r="12" spans="1:15" ht="14.25" x14ac:dyDescent="0.2">
      <c r="A12" s="661" t="s">
        <v>319</v>
      </c>
      <c r="B12" s="662">
        <v>2132.1538</v>
      </c>
      <c r="C12" s="918">
        <v>1006.4186</v>
      </c>
      <c r="D12" s="662">
        <v>823.01379999999995</v>
      </c>
      <c r="E12" s="662">
        <v>725.7192</v>
      </c>
      <c r="F12" s="662">
        <v>806.89710000000002</v>
      </c>
      <c r="G12" s="662">
        <v>980.30719999999997</v>
      </c>
      <c r="H12" s="662">
        <v>1008.9822</v>
      </c>
      <c r="I12" s="662">
        <v>1061.2865999999999</v>
      </c>
      <c r="J12" s="662">
        <v>1100.4567999999999</v>
      </c>
      <c r="K12" s="662">
        <v>1226.8738000000001</v>
      </c>
      <c r="L12" s="658" t="s">
        <v>102</v>
      </c>
      <c r="M12" s="663">
        <v>909.85249999999996</v>
      </c>
      <c r="N12" s="663">
        <v>1101.9693</v>
      </c>
      <c r="O12" s="664">
        <v>995.14189999999996</v>
      </c>
    </row>
    <row r="13" spans="1:15" x14ac:dyDescent="0.2">
      <c r="A13" t="s">
        <v>22</v>
      </c>
      <c r="B13" s="315">
        <v>1161.3523</v>
      </c>
      <c r="C13" s="315">
        <v>1032.5119</v>
      </c>
      <c r="D13" s="315">
        <v>1060.5522000000001</v>
      </c>
      <c r="E13" s="315">
        <v>1176.7398000000001</v>
      </c>
      <c r="F13" s="315">
        <v>1469.4317000000001</v>
      </c>
      <c r="G13" s="315">
        <v>1290.1233</v>
      </c>
      <c r="H13" s="315">
        <v>1260.0943</v>
      </c>
      <c r="I13" s="315">
        <v>1202.4118000000001</v>
      </c>
      <c r="J13" s="380" t="s">
        <v>102</v>
      </c>
      <c r="K13" s="380" t="s">
        <v>102</v>
      </c>
      <c r="L13" s="380" t="s">
        <v>102</v>
      </c>
      <c r="M13" s="316">
        <v>1243.9726000000001</v>
      </c>
      <c r="N13" s="316">
        <v>1202.4118000000001</v>
      </c>
      <c r="O13" s="317">
        <v>1240.9933000000001</v>
      </c>
    </row>
    <row r="14" spans="1:15" x14ac:dyDescent="0.2">
      <c r="A14" s="661" t="s">
        <v>210</v>
      </c>
      <c r="B14" s="662">
        <v>876.78880000000004</v>
      </c>
      <c r="C14" s="662">
        <v>896.20190000000002</v>
      </c>
      <c r="D14" s="662">
        <v>813.8664</v>
      </c>
      <c r="E14" s="662">
        <v>761.97950000000003</v>
      </c>
      <c r="F14" s="662">
        <v>823.19330000000002</v>
      </c>
      <c r="G14" s="662">
        <v>897.1798</v>
      </c>
      <c r="H14" s="662">
        <v>960.81010000000003</v>
      </c>
      <c r="I14" s="662">
        <v>1825.8490999999999</v>
      </c>
      <c r="J14" s="662">
        <v>1064.5807</v>
      </c>
      <c r="K14" s="658" t="s">
        <v>102</v>
      </c>
      <c r="L14" s="658" t="s">
        <v>102</v>
      </c>
      <c r="M14" s="663">
        <v>820.78319999999997</v>
      </c>
      <c r="N14" s="663">
        <v>1354.1202000000001</v>
      </c>
      <c r="O14" s="664">
        <v>846.61779999999999</v>
      </c>
    </row>
    <row r="15" spans="1:15" x14ac:dyDescent="0.2">
      <c r="A15" s="68" t="s">
        <v>211</v>
      </c>
      <c r="B15" s="315">
        <v>807.47090000000003</v>
      </c>
      <c r="C15" s="315">
        <v>638.11779999999999</v>
      </c>
      <c r="D15" s="315">
        <v>666.4778</v>
      </c>
      <c r="E15" s="315">
        <v>706.69899999999996</v>
      </c>
      <c r="F15" s="315">
        <v>873.76499999999999</v>
      </c>
      <c r="G15" s="315">
        <v>1026.5526</v>
      </c>
      <c r="H15" s="315">
        <v>1011.1644</v>
      </c>
      <c r="I15" s="315">
        <v>1195.1681000000001</v>
      </c>
      <c r="J15" s="315">
        <v>1225.4921999999999</v>
      </c>
      <c r="K15" s="380" t="s">
        <v>102</v>
      </c>
      <c r="L15" s="380" t="s">
        <v>102</v>
      </c>
      <c r="M15" s="316">
        <v>877.52480000000003</v>
      </c>
      <c r="N15" s="316">
        <v>1204.4830999999999</v>
      </c>
      <c r="O15" s="317">
        <v>948.84310000000005</v>
      </c>
    </row>
    <row r="16" spans="1:15" ht="6" customHeight="1" x14ac:dyDescent="0.2">
      <c r="A16" s="68"/>
      <c r="B16" s="315"/>
      <c r="C16" s="315"/>
      <c r="D16" s="315"/>
      <c r="E16" s="315"/>
      <c r="F16" s="315"/>
      <c r="G16" s="315"/>
      <c r="H16" s="315"/>
      <c r="I16" s="315"/>
      <c r="J16" s="315"/>
      <c r="K16" s="380"/>
      <c r="L16" s="380"/>
      <c r="M16" s="316"/>
      <c r="N16" s="316"/>
      <c r="O16" s="317"/>
    </row>
    <row r="17" spans="1:15" ht="14.25" x14ac:dyDescent="0.2">
      <c r="A17" s="656" t="s">
        <v>368</v>
      </c>
      <c r="B17" s="657">
        <v>781.97349999999994</v>
      </c>
      <c r="C17" s="657">
        <v>619.67430000000002</v>
      </c>
      <c r="D17" s="657">
        <v>564.67840000000001</v>
      </c>
      <c r="E17" s="657">
        <v>610.87090000000001</v>
      </c>
      <c r="F17" s="657">
        <v>711.3143</v>
      </c>
      <c r="G17" s="657">
        <v>813.89200000000005</v>
      </c>
      <c r="H17" s="657">
        <v>950.65570000000002</v>
      </c>
      <c r="I17" s="657">
        <v>1116.67</v>
      </c>
      <c r="J17" s="657">
        <v>1282.7017000000001</v>
      </c>
      <c r="K17" s="665">
        <v>1364.9857</v>
      </c>
      <c r="L17" s="665">
        <v>1581.3273999999999</v>
      </c>
      <c r="M17" s="659">
        <v>728.29560000000004</v>
      </c>
      <c r="N17" s="659">
        <v>1360.1194</v>
      </c>
      <c r="O17" s="660">
        <v>1046.0679</v>
      </c>
    </row>
    <row r="18" spans="1:15" ht="6" customHeight="1" x14ac:dyDescent="0.2">
      <c r="A18" s="68"/>
      <c r="B18" s="315"/>
      <c r="C18" s="315"/>
      <c r="D18" s="315"/>
      <c r="E18" s="315"/>
      <c r="F18" s="315"/>
      <c r="G18" s="315"/>
      <c r="H18" s="315"/>
      <c r="I18" s="315"/>
      <c r="J18" s="315"/>
      <c r="K18" s="380"/>
      <c r="L18" s="380"/>
      <c r="M18" s="316"/>
      <c r="N18" s="316"/>
      <c r="O18" s="317"/>
    </row>
    <row r="19" spans="1:15" ht="14.25" x14ac:dyDescent="0.2">
      <c r="A19" s="8" t="s">
        <v>320</v>
      </c>
      <c r="B19" s="315"/>
      <c r="C19" s="315"/>
      <c r="D19" s="315"/>
      <c r="E19" s="315"/>
      <c r="F19" s="315"/>
      <c r="G19" s="315"/>
      <c r="H19" s="315"/>
      <c r="I19" s="315"/>
      <c r="J19" s="315"/>
      <c r="K19" s="315"/>
      <c r="L19" s="315"/>
      <c r="M19" s="316"/>
      <c r="N19" s="316"/>
      <c r="O19" s="317"/>
    </row>
    <row r="20" spans="1:15" ht="6" customHeight="1" x14ac:dyDescent="0.2">
      <c r="A20" s="68"/>
      <c r="B20" s="315"/>
      <c r="C20" s="315"/>
      <c r="D20" s="315"/>
      <c r="E20" s="315"/>
      <c r="F20" s="315"/>
      <c r="G20" s="315"/>
      <c r="H20" s="315"/>
      <c r="I20" s="315"/>
      <c r="J20" s="315"/>
      <c r="K20" s="315"/>
      <c r="L20" s="315"/>
      <c r="M20" s="316"/>
      <c r="N20" s="316"/>
      <c r="O20" s="317"/>
    </row>
    <row r="21" spans="1:15" x14ac:dyDescent="0.2">
      <c r="A21" s="661" t="s">
        <v>212</v>
      </c>
      <c r="B21" s="662">
        <v>793.16949999999997</v>
      </c>
      <c r="C21" s="662">
        <v>638.04369999999994</v>
      </c>
      <c r="D21" s="662">
        <v>586.32140000000004</v>
      </c>
      <c r="E21" s="662">
        <v>637.74120000000005</v>
      </c>
      <c r="F21" s="662">
        <v>748.45140000000004</v>
      </c>
      <c r="G21" s="662">
        <v>842.44510000000002</v>
      </c>
      <c r="H21" s="662">
        <v>877.65940000000001</v>
      </c>
      <c r="I21" s="658">
        <v>986.31809999999996</v>
      </c>
      <c r="J21" s="658">
        <v>795.45719999999994</v>
      </c>
      <c r="K21" s="658" t="s">
        <v>102</v>
      </c>
      <c r="L21" s="658" t="s">
        <v>102</v>
      </c>
      <c r="M21" s="663">
        <v>692.54110000000003</v>
      </c>
      <c r="N21" s="672">
        <v>935.00030000000004</v>
      </c>
      <c r="O21" s="664">
        <v>695.96510000000001</v>
      </c>
    </row>
    <row r="22" spans="1:15" x14ac:dyDescent="0.2">
      <c r="A22" s="68" t="s">
        <v>216</v>
      </c>
      <c r="B22" s="315" t="s">
        <v>102</v>
      </c>
      <c r="C22" s="315" t="s">
        <v>102</v>
      </c>
      <c r="D22" s="315">
        <v>516.72450000000003</v>
      </c>
      <c r="E22" s="315">
        <v>633.4058</v>
      </c>
      <c r="F22" s="315">
        <v>741.6925</v>
      </c>
      <c r="G22" s="315">
        <v>875.3954</v>
      </c>
      <c r="H22" s="315">
        <v>995.34709999999995</v>
      </c>
      <c r="I22" s="315">
        <v>1126.7324000000001</v>
      </c>
      <c r="J22" s="315">
        <v>1278.6848</v>
      </c>
      <c r="K22" s="315">
        <v>1360.9562000000001</v>
      </c>
      <c r="L22" s="315">
        <v>1574.7684999999999</v>
      </c>
      <c r="M22" s="316">
        <v>894.32439999999997</v>
      </c>
      <c r="N22" s="316">
        <v>1349.4460999999999</v>
      </c>
      <c r="O22" s="317">
        <v>1232.9124999999999</v>
      </c>
    </row>
    <row r="23" spans="1:15" ht="6" customHeight="1" x14ac:dyDescent="0.2">
      <c r="A23" s="68"/>
      <c r="B23" s="315"/>
      <c r="C23" s="315"/>
      <c r="D23" s="315"/>
      <c r="E23" s="315"/>
      <c r="F23" s="315"/>
      <c r="G23" s="315"/>
      <c r="H23" s="315"/>
      <c r="I23" s="315"/>
      <c r="J23" s="315"/>
      <c r="K23" s="315"/>
      <c r="L23" s="315"/>
      <c r="M23" s="316"/>
      <c r="N23" s="316"/>
      <c r="O23" s="317"/>
    </row>
    <row r="24" spans="1:15" ht="14.25" x14ac:dyDescent="0.2">
      <c r="A24" s="656" t="s">
        <v>385</v>
      </c>
      <c r="B24" s="657">
        <v>793.16949999999997</v>
      </c>
      <c r="C24" s="657">
        <v>637.59969999999998</v>
      </c>
      <c r="D24" s="657">
        <v>585.24739999999997</v>
      </c>
      <c r="E24" s="657">
        <v>635.26580000000001</v>
      </c>
      <c r="F24" s="657">
        <v>743.61350000000004</v>
      </c>
      <c r="G24" s="657">
        <v>850.15840000000003</v>
      </c>
      <c r="H24" s="657">
        <v>960.42470000000003</v>
      </c>
      <c r="I24" s="657">
        <v>1115.2734</v>
      </c>
      <c r="J24" s="657">
        <v>1269.3773000000001</v>
      </c>
      <c r="K24" s="665">
        <v>1359.2663</v>
      </c>
      <c r="L24" s="657">
        <v>1581.3273999999999</v>
      </c>
      <c r="M24" s="659">
        <v>754.58050000000003</v>
      </c>
      <c r="N24" s="659">
        <v>1346.2743</v>
      </c>
      <c r="O24" s="660">
        <v>1041.7708</v>
      </c>
    </row>
    <row r="25" spans="1:15" x14ac:dyDescent="0.2">
      <c r="A25" s="68" t="s">
        <v>215</v>
      </c>
      <c r="B25" s="361"/>
      <c r="C25" s="361"/>
      <c r="D25" s="361"/>
      <c r="E25" s="361"/>
      <c r="F25" s="361"/>
      <c r="G25" s="361"/>
      <c r="H25" s="361"/>
      <c r="I25" s="361"/>
      <c r="J25" s="361"/>
      <c r="K25" s="380"/>
      <c r="L25" s="361"/>
      <c r="M25" s="316"/>
      <c r="N25" s="316"/>
      <c r="O25" s="317"/>
    </row>
    <row r="26" spans="1:15" x14ac:dyDescent="0.2">
      <c r="A26" s="661" t="s">
        <v>218</v>
      </c>
      <c r="B26" s="662">
        <v>907.35640000000001</v>
      </c>
      <c r="C26" s="662">
        <v>930.46029999999996</v>
      </c>
      <c r="D26" s="662">
        <v>907.12030000000004</v>
      </c>
      <c r="E26" s="662">
        <v>957.3682</v>
      </c>
      <c r="F26" s="662">
        <v>1082.7215000000001</v>
      </c>
      <c r="G26" s="662">
        <v>1044.9441999999999</v>
      </c>
      <c r="H26" s="662">
        <v>1097.2492999999999</v>
      </c>
      <c r="I26" s="662">
        <v>1296.6892</v>
      </c>
      <c r="J26" s="662">
        <v>1064.5807</v>
      </c>
      <c r="K26" s="658" t="s">
        <v>102</v>
      </c>
      <c r="L26" s="658" t="s">
        <v>102</v>
      </c>
      <c r="M26" s="663">
        <v>1003.0064</v>
      </c>
      <c r="N26" s="663">
        <v>1255.4922999999999</v>
      </c>
      <c r="O26" s="664">
        <v>1020.9502</v>
      </c>
    </row>
    <row r="27" spans="1:15" x14ac:dyDescent="0.2">
      <c r="A27" s="68" t="s">
        <v>219</v>
      </c>
      <c r="B27" s="315">
        <v>905.65899999999999</v>
      </c>
      <c r="C27" s="315">
        <v>742.13040000000001</v>
      </c>
      <c r="D27" s="315">
        <v>685.46109999999999</v>
      </c>
      <c r="E27" s="315">
        <v>645.19860000000006</v>
      </c>
      <c r="F27" s="315">
        <v>699.80359999999996</v>
      </c>
      <c r="G27" s="315">
        <v>812.95579999999995</v>
      </c>
      <c r="H27" s="315">
        <v>949.49069999999995</v>
      </c>
      <c r="I27" s="315">
        <v>1078.2021999999999</v>
      </c>
      <c r="J27" s="315">
        <v>1149.4926</v>
      </c>
      <c r="K27" s="380" t="s">
        <v>102</v>
      </c>
      <c r="L27" s="380">
        <v>1351.9708000000001</v>
      </c>
      <c r="M27" s="316">
        <v>740.52319999999997</v>
      </c>
      <c r="N27" s="316">
        <v>1190.7082</v>
      </c>
      <c r="O27" s="317">
        <v>837.23820000000001</v>
      </c>
    </row>
    <row r="28" spans="1:15" ht="14.25" x14ac:dyDescent="0.2">
      <c r="A28" s="661" t="s">
        <v>388</v>
      </c>
      <c r="B28" s="662">
        <v>1986.2729999999999</v>
      </c>
      <c r="C28" s="662">
        <v>756.70349999999996</v>
      </c>
      <c r="D28" s="662">
        <v>698.67560000000003</v>
      </c>
      <c r="E28" s="662">
        <v>704.75350000000003</v>
      </c>
      <c r="F28" s="662">
        <v>823.99069999999995</v>
      </c>
      <c r="G28" s="662">
        <v>996.2894</v>
      </c>
      <c r="H28" s="662">
        <v>1012.4451</v>
      </c>
      <c r="I28" s="662">
        <v>1079.9704999999999</v>
      </c>
      <c r="J28" s="662">
        <v>1112.2568000000001</v>
      </c>
      <c r="K28" s="658">
        <v>1226.8738000000001</v>
      </c>
      <c r="L28" s="658" t="s">
        <v>102</v>
      </c>
      <c r="M28" s="663">
        <v>904.11360000000002</v>
      </c>
      <c r="N28" s="663">
        <v>1112.4780000000001</v>
      </c>
      <c r="O28" s="664">
        <v>989.63130000000001</v>
      </c>
    </row>
    <row r="29" spans="1:15" x14ac:dyDescent="0.2">
      <c r="A29" s="202" t="s">
        <v>386</v>
      </c>
      <c r="B29" s="376">
        <v>720.89300000000003</v>
      </c>
      <c r="C29" s="376">
        <v>585.39229999999998</v>
      </c>
      <c r="D29" s="376">
        <v>541.51980000000003</v>
      </c>
      <c r="E29" s="376">
        <v>606.30539999999996</v>
      </c>
      <c r="F29" s="376">
        <v>712.32939999999996</v>
      </c>
      <c r="G29" s="376">
        <v>813.96460000000002</v>
      </c>
      <c r="H29" s="376">
        <v>950.76549999999997</v>
      </c>
      <c r="I29" s="376">
        <v>1118.9319</v>
      </c>
      <c r="J29" s="376">
        <v>1286.2837</v>
      </c>
      <c r="K29" s="381">
        <v>1364.9857</v>
      </c>
      <c r="L29" s="376">
        <v>1588.5266999999999</v>
      </c>
      <c r="M29" s="382">
        <v>726.82169999999996</v>
      </c>
      <c r="N29" s="382">
        <v>1365.1949999999999</v>
      </c>
      <c r="O29" s="383">
        <v>1061.3281999999999</v>
      </c>
    </row>
    <row r="30" spans="1:15" x14ac:dyDescent="0.2">
      <c r="A30" s="37" t="s">
        <v>896</v>
      </c>
      <c r="B30" s="47"/>
      <c r="C30" s="47"/>
      <c r="D30" s="47"/>
      <c r="E30" s="47"/>
      <c r="F30" s="47"/>
      <c r="G30" s="47"/>
      <c r="H30" s="47"/>
      <c r="I30" s="47"/>
      <c r="J30" s="47"/>
      <c r="K30" s="47"/>
      <c r="L30" s="47"/>
      <c r="M30" s="242"/>
      <c r="N30" s="242"/>
      <c r="O30" s="48"/>
    </row>
    <row r="31" spans="1:15" x14ac:dyDescent="0.2">
      <c r="A31" s="37" t="s">
        <v>897</v>
      </c>
      <c r="B31" s="47"/>
      <c r="C31" s="47"/>
      <c r="D31" s="47"/>
      <c r="E31" s="47"/>
      <c r="F31" s="47"/>
      <c r="G31" s="47"/>
      <c r="H31" s="47"/>
      <c r="I31" s="47"/>
      <c r="J31" s="47"/>
      <c r="K31" s="47"/>
      <c r="L31" s="47"/>
      <c r="M31" s="242"/>
      <c r="N31" s="242"/>
      <c r="O31" s="48"/>
    </row>
    <row r="32" spans="1:15" x14ac:dyDescent="0.2">
      <c r="A32" s="249" t="s">
        <v>446</v>
      </c>
      <c r="B32" s="47"/>
      <c r="C32" s="47"/>
      <c r="D32" s="47"/>
      <c r="E32" s="47"/>
      <c r="F32" s="47"/>
      <c r="G32" s="47"/>
      <c r="H32" s="47"/>
      <c r="I32" s="47"/>
      <c r="J32" s="47"/>
      <c r="K32" s="47"/>
      <c r="L32" s="47"/>
      <c r="M32" s="242"/>
      <c r="N32" s="242"/>
      <c r="O32" s="48"/>
    </row>
    <row r="33" spans="1:15" x14ac:dyDescent="0.2">
      <c r="A33" s="37" t="s">
        <v>321</v>
      </c>
      <c r="B33" s="47"/>
      <c r="C33" s="47"/>
      <c r="D33" s="47"/>
      <c r="E33" s="47"/>
      <c r="F33" s="47"/>
      <c r="G33" s="47"/>
      <c r="H33" s="47"/>
      <c r="I33" s="47"/>
      <c r="J33" s="47"/>
      <c r="K33" s="47"/>
      <c r="L33" s="47"/>
      <c r="M33" s="242"/>
      <c r="N33" s="242"/>
      <c r="O33" s="48"/>
    </row>
    <row r="34" spans="1:15" x14ac:dyDescent="0.2">
      <c r="A34" s="249" t="s">
        <v>322</v>
      </c>
      <c r="B34" s="47"/>
      <c r="C34" s="47"/>
      <c r="D34" s="47"/>
      <c r="E34" s="47"/>
      <c r="F34" s="47"/>
      <c r="G34" s="47"/>
      <c r="H34" s="47"/>
      <c r="I34" s="47"/>
      <c r="J34" s="47"/>
      <c r="K34" s="47"/>
      <c r="L34" s="47"/>
      <c r="M34" s="242"/>
      <c r="N34" s="242"/>
      <c r="O34" s="48"/>
    </row>
    <row r="35" spans="1:15" x14ac:dyDescent="0.2">
      <c r="A35" s="249" t="s">
        <v>447</v>
      </c>
    </row>
    <row r="36" spans="1:15" x14ac:dyDescent="0.2">
      <c r="A36" s="243" t="s">
        <v>901</v>
      </c>
      <c r="B36" s="3"/>
      <c r="C36" s="3"/>
      <c r="D36" s="3"/>
      <c r="G36" s="185"/>
      <c r="J36" s="185"/>
      <c r="M36"/>
      <c r="N36"/>
    </row>
    <row r="38" spans="1:15" ht="14.25" x14ac:dyDescent="0.2">
      <c r="A38" s="15" t="s">
        <v>451</v>
      </c>
      <c r="O38" s="213" t="s">
        <v>213</v>
      </c>
    </row>
    <row r="39" spans="1:15" x14ac:dyDescent="0.2">
      <c r="A39" s="1"/>
      <c r="B39" s="31" t="s">
        <v>35</v>
      </c>
      <c r="C39" s="32" t="s">
        <v>121</v>
      </c>
      <c r="D39" s="32" t="s">
        <v>123</v>
      </c>
      <c r="E39" s="32" t="s">
        <v>36</v>
      </c>
      <c r="F39" s="32" t="s">
        <v>37</v>
      </c>
      <c r="G39" s="32" t="s">
        <v>38</v>
      </c>
      <c r="H39" s="32" t="s">
        <v>39</v>
      </c>
      <c r="I39" s="32" t="s">
        <v>125</v>
      </c>
      <c r="J39" s="32" t="s">
        <v>126</v>
      </c>
      <c r="K39" s="32" t="s">
        <v>127</v>
      </c>
      <c r="L39" s="236">
        <v>100000</v>
      </c>
      <c r="M39" s="238" t="s">
        <v>231</v>
      </c>
      <c r="N39" s="238" t="s">
        <v>228</v>
      </c>
      <c r="O39" s="237" t="s">
        <v>77</v>
      </c>
    </row>
    <row r="40" spans="1:15" x14ac:dyDescent="0.2">
      <c r="A40" s="18" t="s">
        <v>885</v>
      </c>
      <c r="B40" s="33" t="s">
        <v>120</v>
      </c>
      <c r="C40" s="34" t="s">
        <v>40</v>
      </c>
      <c r="D40" s="34" t="s">
        <v>40</v>
      </c>
      <c r="E40" s="34" t="s">
        <v>40</v>
      </c>
      <c r="F40" s="34" t="s">
        <v>40</v>
      </c>
      <c r="G40" s="34" t="s">
        <v>40</v>
      </c>
      <c r="H40" s="34" t="s">
        <v>40</v>
      </c>
      <c r="I40" s="34" t="s">
        <v>40</v>
      </c>
      <c r="J40" s="34" t="s">
        <v>40</v>
      </c>
      <c r="K40" s="34" t="s">
        <v>40</v>
      </c>
      <c r="L40" s="34" t="s">
        <v>43</v>
      </c>
      <c r="M40" s="239" t="s">
        <v>230</v>
      </c>
      <c r="N40" s="239" t="s">
        <v>138</v>
      </c>
      <c r="O40" s="26" t="s">
        <v>137</v>
      </c>
    </row>
    <row r="41" spans="1:15" x14ac:dyDescent="0.2">
      <c r="A41" s="4"/>
      <c r="B41" s="35" t="s">
        <v>43</v>
      </c>
      <c r="C41" s="36" t="s">
        <v>122</v>
      </c>
      <c r="D41" s="36" t="s">
        <v>124</v>
      </c>
      <c r="E41" s="36" t="s">
        <v>44</v>
      </c>
      <c r="F41" s="36" t="s">
        <v>45</v>
      </c>
      <c r="G41" s="36" t="s">
        <v>46</v>
      </c>
      <c r="H41" s="36" t="s">
        <v>42</v>
      </c>
      <c r="I41" s="36" t="s">
        <v>128</v>
      </c>
      <c r="J41" s="36" t="s">
        <v>129</v>
      </c>
      <c r="K41" s="36" t="s">
        <v>130</v>
      </c>
      <c r="L41" s="36" t="s">
        <v>131</v>
      </c>
      <c r="M41" s="240" t="s">
        <v>138</v>
      </c>
      <c r="N41" s="240" t="s">
        <v>131</v>
      </c>
      <c r="O41" s="27" t="s">
        <v>41</v>
      </c>
    </row>
    <row r="42" spans="1:15" ht="14.25" x14ac:dyDescent="0.2">
      <c r="A42" s="37" t="s">
        <v>317</v>
      </c>
      <c r="B42" s="377">
        <v>1141.2747999999999</v>
      </c>
      <c r="C42" s="377">
        <v>883.89890000000003</v>
      </c>
      <c r="D42" s="377">
        <v>768.33420000000001</v>
      </c>
      <c r="E42" s="377">
        <v>805.22590000000002</v>
      </c>
      <c r="F42" s="377">
        <v>928.7183</v>
      </c>
      <c r="G42" s="377">
        <v>1046.0597</v>
      </c>
      <c r="H42" s="377">
        <v>1160.3052</v>
      </c>
      <c r="I42" s="377">
        <v>1304.3833999999999</v>
      </c>
      <c r="J42" s="377">
        <v>1457.4215999999999</v>
      </c>
      <c r="K42" s="377">
        <v>1571.5102999999999</v>
      </c>
      <c r="L42" s="377">
        <v>1765.7953</v>
      </c>
      <c r="M42" s="378">
        <v>943.72310000000004</v>
      </c>
      <c r="N42" s="378">
        <v>1535.4006999999999</v>
      </c>
      <c r="O42" s="379">
        <v>1237.4622999999999</v>
      </c>
    </row>
    <row r="43" spans="1:15" ht="6" customHeight="1" x14ac:dyDescent="0.2">
      <c r="A43" s="37"/>
      <c r="B43" s="384"/>
      <c r="C43" s="384"/>
      <c r="D43" s="384"/>
      <c r="E43" s="384"/>
      <c r="F43" s="384"/>
      <c r="G43" s="384"/>
      <c r="H43" s="384"/>
      <c r="I43" s="384"/>
      <c r="J43" s="384"/>
      <c r="K43" s="384"/>
      <c r="L43" s="384"/>
      <c r="M43" s="385"/>
      <c r="N43" s="385"/>
      <c r="O43" s="386"/>
    </row>
    <row r="44" spans="1:15" ht="14.25" x14ac:dyDescent="0.2">
      <c r="A44" s="656" t="s">
        <v>318</v>
      </c>
      <c r="B44" s="657">
        <v>1302.3595</v>
      </c>
      <c r="C44" s="657">
        <v>1227.4662000000001</v>
      </c>
      <c r="D44" s="657">
        <v>1135.829</v>
      </c>
      <c r="E44" s="657">
        <v>1100.7008000000001</v>
      </c>
      <c r="F44" s="657">
        <v>1170.0324000000001</v>
      </c>
      <c r="G44" s="657">
        <v>1261.9929999999999</v>
      </c>
      <c r="H44" s="657">
        <v>1285.2686000000001</v>
      </c>
      <c r="I44" s="657">
        <v>1361.4808</v>
      </c>
      <c r="J44" s="657">
        <v>1349.2908</v>
      </c>
      <c r="K44" s="657">
        <v>1375.548</v>
      </c>
      <c r="L44" s="658" t="s">
        <v>102</v>
      </c>
      <c r="M44" s="659">
        <v>1196.4892</v>
      </c>
      <c r="N44" s="659">
        <v>1358.1922999999999</v>
      </c>
      <c r="O44" s="660">
        <v>1246.6207999999999</v>
      </c>
    </row>
    <row r="45" spans="1:15" x14ac:dyDescent="0.2">
      <c r="A45" s="68" t="s">
        <v>215</v>
      </c>
      <c r="B45" s="315"/>
      <c r="C45" s="315"/>
      <c r="D45" s="315"/>
      <c r="E45" s="315"/>
      <c r="F45" s="315"/>
      <c r="G45" s="315"/>
      <c r="H45" s="315"/>
      <c r="I45" s="315"/>
      <c r="J45" s="315"/>
      <c r="K45" s="315"/>
      <c r="L45" s="380"/>
      <c r="M45" s="316"/>
      <c r="N45" s="316"/>
      <c r="O45" s="317"/>
    </row>
    <row r="46" spans="1:15" ht="14.25" x14ac:dyDescent="0.2">
      <c r="A46" s="661" t="s">
        <v>319</v>
      </c>
      <c r="B46" s="662">
        <v>3037.0743000000002</v>
      </c>
      <c r="C46" s="662">
        <v>1237.5551</v>
      </c>
      <c r="D46" s="662">
        <v>1071.0156999999999</v>
      </c>
      <c r="E46" s="662">
        <v>960.02120000000002</v>
      </c>
      <c r="F46" s="662">
        <v>1029.5006000000001</v>
      </c>
      <c r="G46" s="662">
        <v>1232.5735</v>
      </c>
      <c r="H46" s="662">
        <v>1275.7184</v>
      </c>
      <c r="I46" s="662">
        <v>1314.3303000000001</v>
      </c>
      <c r="J46" s="662">
        <v>1343.5428999999999</v>
      </c>
      <c r="K46" s="662">
        <v>1375.548</v>
      </c>
      <c r="L46" s="658" t="s">
        <v>102</v>
      </c>
      <c r="M46" s="663">
        <v>1157.6298999999999</v>
      </c>
      <c r="N46" s="663">
        <v>1335.7224000000001</v>
      </c>
      <c r="O46" s="664">
        <v>1236.6932999999999</v>
      </c>
    </row>
    <row r="47" spans="1:15" x14ac:dyDescent="0.2">
      <c r="A47" t="s">
        <v>22</v>
      </c>
      <c r="B47" s="315">
        <v>1653.6907000000001</v>
      </c>
      <c r="C47" s="315">
        <v>1410.1738</v>
      </c>
      <c r="D47" s="315">
        <v>1372.8535999999999</v>
      </c>
      <c r="E47" s="315">
        <v>1506.3520000000001</v>
      </c>
      <c r="F47" s="315">
        <v>1919.1454000000001</v>
      </c>
      <c r="G47" s="315">
        <v>1747.6654000000001</v>
      </c>
      <c r="H47" s="315">
        <v>1642.5057999999999</v>
      </c>
      <c r="I47" s="315">
        <v>1645.2863</v>
      </c>
      <c r="J47" s="380" t="s">
        <v>102</v>
      </c>
      <c r="K47" s="380" t="s">
        <v>102</v>
      </c>
      <c r="L47" s="380" t="s">
        <v>102</v>
      </c>
      <c r="M47" s="316">
        <v>1617.5492999999999</v>
      </c>
      <c r="N47" s="316">
        <v>1645.2863</v>
      </c>
      <c r="O47" s="317">
        <v>1619.5376000000001</v>
      </c>
    </row>
    <row r="48" spans="1:15" x14ac:dyDescent="0.2">
      <c r="A48" s="661" t="s">
        <v>210</v>
      </c>
      <c r="B48" s="662">
        <v>1208.0273999999999</v>
      </c>
      <c r="C48" s="662">
        <v>1220.5351000000001</v>
      </c>
      <c r="D48" s="662">
        <v>1065.3167000000001</v>
      </c>
      <c r="E48" s="662">
        <v>977.09529999999995</v>
      </c>
      <c r="F48" s="662">
        <v>1018.2659</v>
      </c>
      <c r="G48" s="662">
        <v>1055.7897</v>
      </c>
      <c r="H48" s="662">
        <v>1118.1648</v>
      </c>
      <c r="I48" s="662">
        <v>1942.0906</v>
      </c>
      <c r="J48" s="662">
        <v>1249.7909999999999</v>
      </c>
      <c r="K48" s="658" t="s">
        <v>102</v>
      </c>
      <c r="L48" s="658" t="s">
        <v>102</v>
      </c>
      <c r="M48" s="663">
        <v>1033.8441</v>
      </c>
      <c r="N48" s="663">
        <v>1513.0990999999999</v>
      </c>
      <c r="O48" s="664">
        <v>1057.0589</v>
      </c>
    </row>
    <row r="49" spans="1:15" x14ac:dyDescent="0.2">
      <c r="A49" s="68" t="s">
        <v>211</v>
      </c>
      <c r="B49" s="315">
        <v>988.35789999999997</v>
      </c>
      <c r="C49" s="315">
        <v>844.90449999999998</v>
      </c>
      <c r="D49" s="315">
        <v>874.59050000000002</v>
      </c>
      <c r="E49" s="315">
        <v>893.14790000000005</v>
      </c>
      <c r="F49" s="315">
        <v>1075.1448</v>
      </c>
      <c r="G49" s="315">
        <v>1223.6494</v>
      </c>
      <c r="H49" s="315">
        <v>1219.7851000000001</v>
      </c>
      <c r="I49" s="315">
        <v>1412.5101999999999</v>
      </c>
      <c r="J49" s="315">
        <v>1436.5408</v>
      </c>
      <c r="K49" s="380" t="s">
        <v>102</v>
      </c>
      <c r="L49" s="380" t="s">
        <v>102</v>
      </c>
      <c r="M49" s="316">
        <v>1076.0265999999999</v>
      </c>
      <c r="N49" s="316">
        <v>1419.8919000000001</v>
      </c>
      <c r="O49" s="317">
        <v>1151.0327</v>
      </c>
    </row>
    <row r="50" spans="1:15" ht="6" customHeight="1" x14ac:dyDescent="0.2">
      <c r="A50" s="68"/>
      <c r="B50" s="315"/>
      <c r="C50" s="315"/>
      <c r="D50" s="315"/>
      <c r="E50" s="315"/>
      <c r="F50" s="315"/>
      <c r="G50" s="315"/>
      <c r="H50" s="315"/>
      <c r="I50" s="315"/>
      <c r="J50" s="315"/>
      <c r="K50" s="380"/>
      <c r="L50" s="380"/>
      <c r="M50" s="316"/>
      <c r="N50" s="316"/>
      <c r="O50" s="317"/>
    </row>
    <row r="51" spans="1:15" ht="14.25" x14ac:dyDescent="0.2">
      <c r="A51" s="656" t="s">
        <v>368</v>
      </c>
      <c r="B51" s="657">
        <v>1129.0971999999999</v>
      </c>
      <c r="C51" s="657">
        <v>860.62049999999999</v>
      </c>
      <c r="D51" s="657">
        <v>741.23400000000004</v>
      </c>
      <c r="E51" s="657">
        <v>769.96910000000003</v>
      </c>
      <c r="F51" s="657">
        <v>882.05309999999997</v>
      </c>
      <c r="G51" s="657">
        <v>990.39200000000005</v>
      </c>
      <c r="H51" s="657">
        <v>1134.6753000000001</v>
      </c>
      <c r="I51" s="657">
        <v>1291.6619000000001</v>
      </c>
      <c r="J51" s="657">
        <v>1465.614</v>
      </c>
      <c r="K51" s="665">
        <v>1581.1604</v>
      </c>
      <c r="L51" s="665">
        <v>1771.0536999999999</v>
      </c>
      <c r="M51" s="659">
        <v>902.779</v>
      </c>
      <c r="N51" s="659">
        <v>1549.3125</v>
      </c>
      <c r="O51" s="660">
        <v>1227.9494</v>
      </c>
    </row>
    <row r="52" spans="1:15" ht="6" customHeight="1" x14ac:dyDescent="0.2">
      <c r="A52" s="68"/>
      <c r="B52" s="315"/>
      <c r="C52" s="315"/>
      <c r="D52" s="315"/>
      <c r="E52" s="315"/>
      <c r="F52" s="315"/>
      <c r="G52" s="315"/>
      <c r="H52" s="315"/>
      <c r="I52" s="315"/>
      <c r="J52" s="315"/>
      <c r="K52" s="380"/>
      <c r="L52" s="380"/>
      <c r="M52" s="316"/>
      <c r="N52" s="316"/>
      <c r="O52" s="317"/>
    </row>
    <row r="53" spans="1:15" ht="14.25" x14ac:dyDescent="0.2">
      <c r="A53" s="8" t="s">
        <v>320</v>
      </c>
      <c r="B53" s="315"/>
      <c r="C53" s="315"/>
      <c r="D53" s="315"/>
      <c r="E53" s="315"/>
      <c r="F53" s="315"/>
      <c r="G53" s="315"/>
      <c r="H53" s="315"/>
      <c r="I53" s="315"/>
      <c r="J53" s="315"/>
      <c r="K53" s="315"/>
      <c r="L53" s="315"/>
      <c r="M53" s="316"/>
      <c r="N53" s="316"/>
      <c r="O53" s="317"/>
    </row>
    <row r="54" spans="1:15" ht="6" customHeight="1" x14ac:dyDescent="0.2">
      <c r="A54" s="68"/>
      <c r="B54" s="315"/>
      <c r="C54" s="315"/>
      <c r="D54" s="315"/>
      <c r="E54" s="315"/>
      <c r="F54" s="315"/>
      <c r="G54" s="315"/>
      <c r="H54" s="315"/>
      <c r="I54" s="315"/>
      <c r="J54" s="315"/>
      <c r="K54" s="315"/>
      <c r="L54" s="315"/>
      <c r="M54" s="316"/>
      <c r="N54" s="316"/>
      <c r="O54" s="317"/>
    </row>
    <row r="55" spans="1:15" x14ac:dyDescent="0.2">
      <c r="A55" s="661" t="s">
        <v>212</v>
      </c>
      <c r="B55" s="662">
        <v>1141.2747999999999</v>
      </c>
      <c r="C55" s="662">
        <v>883.89890000000003</v>
      </c>
      <c r="D55" s="662">
        <v>768.86689999999999</v>
      </c>
      <c r="E55" s="662">
        <v>806.81370000000004</v>
      </c>
      <c r="F55" s="662">
        <v>937.17550000000006</v>
      </c>
      <c r="G55" s="662">
        <v>1043.6297999999999</v>
      </c>
      <c r="H55" s="662">
        <v>1077.3965000000001</v>
      </c>
      <c r="I55" s="658">
        <v>1174.3842</v>
      </c>
      <c r="J55" s="658">
        <v>1027.5302999999999</v>
      </c>
      <c r="K55" s="658" t="s">
        <v>102</v>
      </c>
      <c r="L55" s="658" t="s">
        <v>102</v>
      </c>
      <c r="M55" s="663">
        <v>877.79899999999998</v>
      </c>
      <c r="N55" s="672">
        <v>1134.8987999999999</v>
      </c>
      <c r="O55" s="664">
        <v>881.4298</v>
      </c>
    </row>
    <row r="56" spans="1:15" x14ac:dyDescent="0.2">
      <c r="A56" s="68" t="s">
        <v>216</v>
      </c>
      <c r="B56" s="315" t="s">
        <v>102</v>
      </c>
      <c r="C56" s="315" t="s">
        <v>102</v>
      </c>
      <c r="D56" s="315">
        <v>699.20069999999998</v>
      </c>
      <c r="E56" s="315">
        <v>791.99810000000002</v>
      </c>
      <c r="F56" s="315">
        <v>910.8039</v>
      </c>
      <c r="G56" s="315">
        <v>1049.1413</v>
      </c>
      <c r="H56" s="315">
        <v>1183.7338999999999</v>
      </c>
      <c r="I56" s="315">
        <v>1308.6713</v>
      </c>
      <c r="J56" s="315">
        <v>1461.0877</v>
      </c>
      <c r="K56" s="315">
        <v>1571.5102999999999</v>
      </c>
      <c r="L56" s="315">
        <v>1765.7953</v>
      </c>
      <c r="M56" s="316">
        <v>1073.9719</v>
      </c>
      <c r="N56" s="316">
        <v>1539.3018</v>
      </c>
      <c r="O56" s="317">
        <v>1420.1543999999999</v>
      </c>
    </row>
    <row r="57" spans="1:15" ht="6" customHeight="1" x14ac:dyDescent="0.2">
      <c r="A57" s="68"/>
      <c r="B57" s="315"/>
      <c r="C57" s="315"/>
      <c r="D57" s="315"/>
      <c r="E57" s="315"/>
      <c r="F57" s="315"/>
      <c r="G57" s="315"/>
      <c r="H57" s="315"/>
      <c r="I57" s="315"/>
      <c r="J57" s="315"/>
      <c r="K57" s="315"/>
      <c r="L57" s="315"/>
      <c r="M57" s="316"/>
      <c r="N57" s="316"/>
      <c r="O57" s="317"/>
    </row>
    <row r="58" spans="1:15" ht="14.25" x14ac:dyDescent="0.2">
      <c r="A58" s="656" t="s">
        <v>385</v>
      </c>
      <c r="B58" s="657">
        <v>981.95960000000002</v>
      </c>
      <c r="C58" s="657">
        <v>778.35789999999997</v>
      </c>
      <c r="D58" s="657">
        <v>692.32680000000005</v>
      </c>
      <c r="E58" s="657">
        <v>731.96220000000005</v>
      </c>
      <c r="F58" s="657">
        <v>847.42629999999997</v>
      </c>
      <c r="G58" s="657">
        <v>951.48440000000005</v>
      </c>
      <c r="H58" s="657">
        <v>1073.9822999999999</v>
      </c>
      <c r="I58" s="657">
        <v>1224.54</v>
      </c>
      <c r="J58" s="657">
        <v>1372.287</v>
      </c>
      <c r="K58" s="665">
        <v>1481.7854</v>
      </c>
      <c r="L58" s="657">
        <v>1615.6077</v>
      </c>
      <c r="M58" s="659">
        <v>859.02840000000003</v>
      </c>
      <c r="N58" s="659">
        <v>1433.1487</v>
      </c>
      <c r="O58" s="660">
        <v>1136.1822999999999</v>
      </c>
    </row>
    <row r="59" spans="1:15" x14ac:dyDescent="0.2">
      <c r="A59" s="68" t="s">
        <v>215</v>
      </c>
      <c r="B59" s="361"/>
      <c r="C59" s="361"/>
      <c r="D59" s="361"/>
      <c r="E59" s="361"/>
      <c r="F59" s="361"/>
      <c r="G59" s="361"/>
      <c r="H59" s="361"/>
      <c r="I59" s="361"/>
      <c r="J59" s="361"/>
      <c r="K59" s="380"/>
      <c r="L59" s="361"/>
      <c r="M59" s="316"/>
      <c r="N59" s="316"/>
      <c r="O59" s="317"/>
    </row>
    <row r="60" spans="1:15" x14ac:dyDescent="0.2">
      <c r="A60" s="661" t="s">
        <v>218</v>
      </c>
      <c r="B60" s="662">
        <v>1258.2067</v>
      </c>
      <c r="C60" s="662">
        <v>1251.9250999999999</v>
      </c>
      <c r="D60" s="662">
        <v>1180.7019</v>
      </c>
      <c r="E60" s="662">
        <v>1222.9409000000001</v>
      </c>
      <c r="F60" s="662">
        <v>1374.3217999999999</v>
      </c>
      <c r="G60" s="662">
        <v>1330.4472000000001</v>
      </c>
      <c r="H60" s="662">
        <v>1389.2891</v>
      </c>
      <c r="I60" s="662">
        <v>1607.5499</v>
      </c>
      <c r="J60" s="662">
        <v>1249.7909999999999</v>
      </c>
      <c r="K60" s="658" t="s">
        <v>102</v>
      </c>
      <c r="L60" s="658" t="s">
        <v>102</v>
      </c>
      <c r="M60" s="663">
        <v>1282.8117999999999</v>
      </c>
      <c r="N60" s="663">
        <v>1544.0514000000001</v>
      </c>
      <c r="O60" s="664">
        <v>1301.3778</v>
      </c>
    </row>
    <row r="61" spans="1:15" x14ac:dyDescent="0.2">
      <c r="A61" s="68" t="s">
        <v>219</v>
      </c>
      <c r="B61" s="315">
        <v>1314.2940000000001</v>
      </c>
      <c r="C61" s="315">
        <v>1032.6174000000001</v>
      </c>
      <c r="D61" s="315">
        <v>902.69600000000003</v>
      </c>
      <c r="E61" s="315">
        <v>826.298</v>
      </c>
      <c r="F61" s="315">
        <v>896.20439999999996</v>
      </c>
      <c r="G61" s="315">
        <v>1006.8364</v>
      </c>
      <c r="H61" s="315">
        <v>1150.3520000000001</v>
      </c>
      <c r="I61" s="315">
        <v>1265.4011</v>
      </c>
      <c r="J61" s="315">
        <v>1341.7416000000001</v>
      </c>
      <c r="K61" s="380" t="s">
        <v>102</v>
      </c>
      <c r="L61" s="380">
        <v>1527.0474999999999</v>
      </c>
      <c r="M61" s="316">
        <v>945.48929999999996</v>
      </c>
      <c r="N61" s="316">
        <v>1375.1384</v>
      </c>
      <c r="O61" s="317">
        <v>1037.7925</v>
      </c>
    </row>
    <row r="62" spans="1:15" ht="14.25" x14ac:dyDescent="0.2">
      <c r="A62" s="661" t="s">
        <v>388</v>
      </c>
      <c r="B62" s="662">
        <v>2662.8778000000002</v>
      </c>
      <c r="C62" s="662">
        <v>1013.6916</v>
      </c>
      <c r="D62" s="662">
        <v>918.11490000000003</v>
      </c>
      <c r="E62" s="662">
        <v>921.31420000000003</v>
      </c>
      <c r="F62" s="662">
        <v>1044.9328</v>
      </c>
      <c r="G62" s="662">
        <v>1237.0102999999999</v>
      </c>
      <c r="H62" s="662">
        <v>1263.7988</v>
      </c>
      <c r="I62" s="662">
        <v>1328.5902000000001</v>
      </c>
      <c r="J62" s="662">
        <v>1352.3194000000001</v>
      </c>
      <c r="K62" s="658">
        <v>1375.548</v>
      </c>
      <c r="L62" s="658" t="s">
        <v>102</v>
      </c>
      <c r="M62" s="663">
        <v>1139.3423</v>
      </c>
      <c r="N62" s="663">
        <v>1344.6699000000001</v>
      </c>
      <c r="O62" s="664">
        <v>1223.6137000000001</v>
      </c>
    </row>
    <row r="63" spans="1:15" x14ac:dyDescent="0.2">
      <c r="A63" s="202" t="s">
        <v>386</v>
      </c>
      <c r="B63" s="376">
        <v>1037.6401000000001</v>
      </c>
      <c r="C63" s="376">
        <v>812.46950000000004</v>
      </c>
      <c r="D63" s="376">
        <v>710.27570000000003</v>
      </c>
      <c r="E63" s="376">
        <v>762.47749999999996</v>
      </c>
      <c r="F63" s="376">
        <v>880.80520000000001</v>
      </c>
      <c r="G63" s="376">
        <v>989.11590000000001</v>
      </c>
      <c r="H63" s="376">
        <v>1133.1969999999999</v>
      </c>
      <c r="I63" s="376">
        <v>1293.2061000000001</v>
      </c>
      <c r="J63" s="376">
        <v>1468.9449</v>
      </c>
      <c r="K63" s="381">
        <v>1581.1604</v>
      </c>
      <c r="L63" s="376">
        <v>1778.7129</v>
      </c>
      <c r="M63" s="382">
        <v>897.63080000000002</v>
      </c>
      <c r="N63" s="382">
        <v>1554.5308</v>
      </c>
      <c r="O63" s="383">
        <v>1241.8453</v>
      </c>
    </row>
    <row r="64" spans="1:15" x14ac:dyDescent="0.2">
      <c r="A64" s="37" t="s">
        <v>896</v>
      </c>
      <c r="B64" s="384"/>
      <c r="C64" s="384"/>
      <c r="D64" s="384"/>
      <c r="E64" s="384"/>
      <c r="F64" s="384"/>
      <c r="G64" s="384"/>
      <c r="H64" s="384"/>
      <c r="I64" s="384"/>
      <c r="J64" s="384"/>
      <c r="K64" s="387"/>
      <c r="L64" s="384"/>
      <c r="M64" s="385"/>
      <c r="N64" s="385"/>
      <c r="O64" s="386"/>
    </row>
    <row r="65" spans="1:15" x14ac:dyDescent="0.2">
      <c r="A65" s="37" t="s">
        <v>897</v>
      </c>
      <c r="B65" s="47"/>
      <c r="C65" s="47"/>
      <c r="D65" s="47"/>
      <c r="E65" s="47"/>
      <c r="F65" s="47"/>
      <c r="G65" s="47"/>
      <c r="H65" s="47"/>
      <c r="I65" s="47"/>
      <c r="J65" s="47"/>
      <c r="K65" s="47"/>
      <c r="L65" s="47"/>
      <c r="M65" s="242"/>
      <c r="N65" s="242"/>
      <c r="O65" s="48"/>
    </row>
    <row r="66" spans="1:15" x14ac:dyDescent="0.2">
      <c r="A66" s="249" t="s">
        <v>446</v>
      </c>
    </row>
    <row r="67" spans="1:15" x14ac:dyDescent="0.2">
      <c r="A67" s="37" t="s">
        <v>321</v>
      </c>
    </row>
    <row r="68" spans="1:15" x14ac:dyDescent="0.2">
      <c r="A68" s="249" t="s">
        <v>322</v>
      </c>
    </row>
    <row r="69" spans="1:15" x14ac:dyDescent="0.2">
      <c r="A69" s="249" t="s">
        <v>447</v>
      </c>
      <c r="B69" s="3"/>
      <c r="C69" s="3"/>
      <c r="D69" s="3"/>
      <c r="G69" s="185"/>
      <c r="J69" s="185"/>
      <c r="M69"/>
      <c r="N69"/>
    </row>
    <row r="70" spans="1:15" x14ac:dyDescent="0.2">
      <c r="A70" s="243" t="s">
        <v>901</v>
      </c>
      <c r="B70" s="3"/>
      <c r="C70" s="3"/>
      <c r="D70" s="3"/>
      <c r="G70" s="185"/>
      <c r="J70" s="185"/>
      <c r="M70"/>
      <c r="N70"/>
    </row>
    <row r="71" spans="1:15" x14ac:dyDescent="0.2">
      <c r="A71" s="223"/>
    </row>
    <row r="72" spans="1:15" ht="14.25" x14ac:dyDescent="0.2">
      <c r="A72" s="15" t="s">
        <v>450</v>
      </c>
      <c r="O72" s="213" t="s">
        <v>213</v>
      </c>
    </row>
    <row r="73" spans="1:15" x14ac:dyDescent="0.2">
      <c r="A73" s="1"/>
      <c r="B73" s="31" t="s">
        <v>35</v>
      </c>
      <c r="C73" s="32" t="s">
        <v>121</v>
      </c>
      <c r="D73" s="32" t="s">
        <v>123</v>
      </c>
      <c r="E73" s="32" t="s">
        <v>36</v>
      </c>
      <c r="F73" s="32" t="s">
        <v>37</v>
      </c>
      <c r="G73" s="32" t="s">
        <v>38</v>
      </c>
      <c r="H73" s="32" t="s">
        <v>39</v>
      </c>
      <c r="I73" s="32" t="s">
        <v>125</v>
      </c>
      <c r="J73" s="32" t="s">
        <v>126</v>
      </c>
      <c r="K73" s="32" t="s">
        <v>127</v>
      </c>
      <c r="L73" s="236">
        <v>100000</v>
      </c>
      <c r="M73" s="238" t="s">
        <v>231</v>
      </c>
      <c r="N73" s="238" t="s">
        <v>231</v>
      </c>
      <c r="O73" s="237" t="s">
        <v>77</v>
      </c>
    </row>
    <row r="74" spans="1:15" x14ac:dyDescent="0.2">
      <c r="A74" s="18" t="s">
        <v>885</v>
      </c>
      <c r="B74" s="33" t="s">
        <v>120</v>
      </c>
      <c r="C74" s="34" t="s">
        <v>40</v>
      </c>
      <c r="D74" s="34" t="s">
        <v>40</v>
      </c>
      <c r="E74" s="34" t="s">
        <v>40</v>
      </c>
      <c r="F74" s="34" t="s">
        <v>40</v>
      </c>
      <c r="G74" s="34" t="s">
        <v>40</v>
      </c>
      <c r="H74" s="34" t="s">
        <v>40</v>
      </c>
      <c r="I74" s="34" t="s">
        <v>40</v>
      </c>
      <c r="J74" s="34" t="s">
        <v>40</v>
      </c>
      <c r="K74" s="34" t="s">
        <v>40</v>
      </c>
      <c r="L74" s="34" t="s">
        <v>43</v>
      </c>
      <c r="M74" s="239" t="s">
        <v>230</v>
      </c>
      <c r="N74" s="239" t="s">
        <v>138</v>
      </c>
      <c r="O74" s="26" t="s">
        <v>137</v>
      </c>
    </row>
    <row r="75" spans="1:15" x14ac:dyDescent="0.2">
      <c r="A75" s="4"/>
      <c r="B75" s="35" t="s">
        <v>43</v>
      </c>
      <c r="C75" s="36" t="s">
        <v>122</v>
      </c>
      <c r="D75" s="36" t="s">
        <v>124</v>
      </c>
      <c r="E75" s="36" t="s">
        <v>44</v>
      </c>
      <c r="F75" s="36" t="s">
        <v>45</v>
      </c>
      <c r="G75" s="36" t="s">
        <v>46</v>
      </c>
      <c r="H75" s="36" t="s">
        <v>42</v>
      </c>
      <c r="I75" s="36" t="s">
        <v>128</v>
      </c>
      <c r="J75" s="36" t="s">
        <v>129</v>
      </c>
      <c r="K75" s="36" t="s">
        <v>130</v>
      </c>
      <c r="L75" s="36" t="s">
        <v>131</v>
      </c>
      <c r="M75" s="240" t="s">
        <v>138</v>
      </c>
      <c r="N75" s="240" t="s">
        <v>131</v>
      </c>
      <c r="O75" s="27" t="s">
        <v>41</v>
      </c>
    </row>
    <row r="76" spans="1:15" ht="14.25" x14ac:dyDescent="0.2">
      <c r="A76" s="37" t="s">
        <v>317</v>
      </c>
      <c r="B76" s="377">
        <v>548.37220000000002</v>
      </c>
      <c r="C76" s="377">
        <v>392.69510000000002</v>
      </c>
      <c r="D76" s="377">
        <v>310.13889999999998</v>
      </c>
      <c r="E76" s="377">
        <v>310.08330000000001</v>
      </c>
      <c r="F76" s="377">
        <v>327.69139999999999</v>
      </c>
      <c r="G76" s="377">
        <v>338.08760000000001</v>
      </c>
      <c r="H76" s="377">
        <v>330.01609999999999</v>
      </c>
      <c r="I76" s="377">
        <v>335.50110000000001</v>
      </c>
      <c r="J76" s="377">
        <v>359.85980000000001</v>
      </c>
      <c r="K76" s="377">
        <v>388.77140000000003</v>
      </c>
      <c r="L76" s="377">
        <v>382.6354</v>
      </c>
      <c r="M76" s="378">
        <v>325.33199999999999</v>
      </c>
      <c r="N76" s="378">
        <v>366.30889999999999</v>
      </c>
      <c r="O76" s="379">
        <v>345.67500000000001</v>
      </c>
    </row>
    <row r="77" spans="1:15" ht="6" customHeight="1" x14ac:dyDescent="0.2">
      <c r="A77" s="37"/>
      <c r="B77" s="384"/>
      <c r="C77" s="384"/>
      <c r="D77" s="384"/>
      <c r="E77" s="384"/>
      <c r="F77" s="384"/>
      <c r="G77" s="384"/>
      <c r="H77" s="384"/>
      <c r="I77" s="384"/>
      <c r="J77" s="384"/>
      <c r="K77" s="384"/>
      <c r="L77" s="384"/>
      <c r="M77" s="385"/>
      <c r="N77" s="385"/>
      <c r="O77" s="386"/>
    </row>
    <row r="78" spans="1:15" ht="14.25" x14ac:dyDescent="0.2">
      <c r="A78" s="656" t="s">
        <v>318</v>
      </c>
      <c r="B78" s="657">
        <v>650.27380000000005</v>
      </c>
      <c r="C78" s="657">
        <v>592.04359999999997</v>
      </c>
      <c r="D78" s="657">
        <v>451.42270000000002</v>
      </c>
      <c r="E78" s="657">
        <v>412.03199999999998</v>
      </c>
      <c r="F78" s="657">
        <v>433.70049999999998</v>
      </c>
      <c r="G78" s="657">
        <v>400.6327</v>
      </c>
      <c r="H78" s="657">
        <v>375.24799999999999</v>
      </c>
      <c r="I78" s="657">
        <v>348.42430000000002</v>
      </c>
      <c r="J78" s="657">
        <v>412.88400000000001</v>
      </c>
      <c r="K78" s="657">
        <v>383.21609999999998</v>
      </c>
      <c r="L78" s="658" t="s">
        <v>102</v>
      </c>
      <c r="M78" s="659">
        <v>410.9744</v>
      </c>
      <c r="N78" s="659">
        <v>378.84500000000003</v>
      </c>
      <c r="O78" s="660">
        <v>401.0136</v>
      </c>
    </row>
    <row r="79" spans="1:15" x14ac:dyDescent="0.2">
      <c r="A79" s="68" t="s">
        <v>215</v>
      </c>
      <c r="B79" s="315"/>
      <c r="C79" s="315"/>
      <c r="D79" s="315"/>
      <c r="E79" s="315"/>
      <c r="F79" s="315"/>
      <c r="G79" s="315"/>
      <c r="H79" s="315"/>
      <c r="I79" s="315"/>
      <c r="J79" s="315"/>
      <c r="K79" s="315"/>
      <c r="L79" s="380"/>
      <c r="M79" s="316"/>
      <c r="N79" s="316"/>
      <c r="O79" s="317"/>
    </row>
    <row r="80" spans="1:15" ht="14.25" x14ac:dyDescent="0.2">
      <c r="A80" s="661" t="s">
        <v>319</v>
      </c>
      <c r="B80" s="662">
        <v>2534.8811000000001</v>
      </c>
      <c r="C80" s="662">
        <v>1215.0299</v>
      </c>
      <c r="D80" s="662">
        <v>480.79219999999998</v>
      </c>
      <c r="E80" s="662">
        <v>383.80579999999998</v>
      </c>
      <c r="F80" s="662">
        <v>381.81720000000001</v>
      </c>
      <c r="G80" s="662">
        <v>374.78149999999999</v>
      </c>
      <c r="H80" s="662">
        <v>389.69439999999997</v>
      </c>
      <c r="I80" s="662">
        <v>343.31479999999999</v>
      </c>
      <c r="J80" s="662">
        <v>411.48469999999998</v>
      </c>
      <c r="K80" s="662">
        <v>383.21609999999998</v>
      </c>
      <c r="L80" s="658" t="s">
        <v>102</v>
      </c>
      <c r="M80" s="663">
        <v>387.01310000000001</v>
      </c>
      <c r="N80" s="663">
        <v>378.44080000000002</v>
      </c>
      <c r="O80" s="664">
        <v>383.20749999999998</v>
      </c>
    </row>
    <row r="81" spans="1:15" x14ac:dyDescent="0.2">
      <c r="A81" t="s">
        <v>22</v>
      </c>
      <c r="B81" s="315">
        <v>827.80420000000004</v>
      </c>
      <c r="C81" s="315">
        <v>541.4357</v>
      </c>
      <c r="D81" s="315">
        <v>476.226</v>
      </c>
      <c r="E81" s="315">
        <v>517.80250000000001</v>
      </c>
      <c r="F81" s="315">
        <v>739.47739999999999</v>
      </c>
      <c r="G81" s="315">
        <v>672.42200000000003</v>
      </c>
      <c r="H81" s="315">
        <v>429.22320000000002</v>
      </c>
      <c r="I81" s="315">
        <v>541.8913</v>
      </c>
      <c r="J81" s="380" t="s">
        <v>102</v>
      </c>
      <c r="K81" s="380" t="s">
        <v>102</v>
      </c>
      <c r="L81" s="380" t="s">
        <v>102</v>
      </c>
      <c r="M81" s="316">
        <v>565.69290000000001</v>
      </c>
      <c r="N81" s="316">
        <v>541.8913</v>
      </c>
      <c r="O81" s="317">
        <v>563.98670000000004</v>
      </c>
    </row>
    <row r="82" spans="1:15" x14ac:dyDescent="0.2">
      <c r="A82" s="661" t="s">
        <v>210</v>
      </c>
      <c r="B82" s="662">
        <v>578.4932</v>
      </c>
      <c r="C82" s="662">
        <v>532.63059999999996</v>
      </c>
      <c r="D82" s="662">
        <v>453.1198</v>
      </c>
      <c r="E82" s="662">
        <v>414.82429999999999</v>
      </c>
      <c r="F82" s="662">
        <v>389.98219999999998</v>
      </c>
      <c r="G82" s="662">
        <v>396.31810000000002</v>
      </c>
      <c r="H82" s="662">
        <v>356.73349999999999</v>
      </c>
      <c r="I82" s="662">
        <v>270.7817</v>
      </c>
      <c r="J82" s="662">
        <v>244.36150000000001</v>
      </c>
      <c r="K82" s="658" t="s">
        <v>102</v>
      </c>
      <c r="L82" s="658" t="s">
        <v>102</v>
      </c>
      <c r="M82" s="663">
        <v>417.9957</v>
      </c>
      <c r="N82" s="663">
        <v>254.4101</v>
      </c>
      <c r="O82" s="664">
        <v>410.07170000000002</v>
      </c>
    </row>
    <row r="83" spans="1:15" x14ac:dyDescent="0.2">
      <c r="A83" s="68" t="s">
        <v>211</v>
      </c>
      <c r="B83" s="315">
        <v>286.11279999999999</v>
      </c>
      <c r="C83" s="315">
        <v>370.70409999999998</v>
      </c>
      <c r="D83" s="315">
        <v>365.7002</v>
      </c>
      <c r="E83" s="315">
        <v>304.98570000000001</v>
      </c>
      <c r="F83" s="315">
        <v>370.0428</v>
      </c>
      <c r="G83" s="315">
        <v>342.09879999999998</v>
      </c>
      <c r="H83" s="315">
        <v>312.7285</v>
      </c>
      <c r="I83" s="315">
        <v>311.35719999999998</v>
      </c>
      <c r="J83" s="315">
        <v>480.66660000000002</v>
      </c>
      <c r="K83" s="380" t="s">
        <v>102</v>
      </c>
      <c r="L83" s="380" t="s">
        <v>102</v>
      </c>
      <c r="M83" s="316">
        <v>331.32139999999998</v>
      </c>
      <c r="N83" s="316">
        <v>363.3657</v>
      </c>
      <c r="O83" s="317">
        <v>338.31119999999999</v>
      </c>
    </row>
    <row r="84" spans="1:15" ht="6" customHeight="1" x14ac:dyDescent="0.2">
      <c r="A84" s="68"/>
      <c r="B84" s="315"/>
      <c r="C84" s="315"/>
      <c r="D84" s="315"/>
      <c r="E84" s="315"/>
      <c r="F84" s="315"/>
      <c r="G84" s="315"/>
      <c r="H84" s="315"/>
      <c r="I84" s="315"/>
      <c r="J84" s="315"/>
      <c r="K84" s="380"/>
      <c r="L84" s="380"/>
      <c r="M84" s="316"/>
      <c r="N84" s="316"/>
      <c r="O84" s="317"/>
    </row>
    <row r="85" spans="1:15" ht="14.25" x14ac:dyDescent="0.2">
      <c r="A85" s="656" t="s">
        <v>368</v>
      </c>
      <c r="B85" s="657">
        <v>540.66869999999994</v>
      </c>
      <c r="C85" s="657">
        <v>379.67930000000001</v>
      </c>
      <c r="D85" s="657">
        <v>299.66879999999998</v>
      </c>
      <c r="E85" s="657">
        <v>298.64260000000002</v>
      </c>
      <c r="F85" s="657">
        <v>308.47739999999999</v>
      </c>
      <c r="G85" s="657">
        <v>323.86709999999999</v>
      </c>
      <c r="H85" s="657">
        <v>319.85390000000001</v>
      </c>
      <c r="I85" s="657">
        <v>335.73509999999999</v>
      </c>
      <c r="J85" s="657">
        <v>361.0677</v>
      </c>
      <c r="K85" s="665">
        <v>397.7398</v>
      </c>
      <c r="L85" s="665">
        <v>383.86989999999997</v>
      </c>
      <c r="M85" s="659">
        <v>312.45620000000002</v>
      </c>
      <c r="N85" s="659">
        <v>369.584</v>
      </c>
      <c r="O85" s="660">
        <v>341.18830000000003</v>
      </c>
    </row>
    <row r="86" spans="1:15" ht="6" customHeight="1" x14ac:dyDescent="0.2">
      <c r="A86" s="68"/>
      <c r="B86" s="315"/>
      <c r="C86" s="315"/>
      <c r="D86" s="315"/>
      <c r="E86" s="315"/>
      <c r="F86" s="315"/>
      <c r="G86" s="315"/>
      <c r="H86" s="315"/>
      <c r="I86" s="315"/>
      <c r="J86" s="315"/>
      <c r="K86" s="380"/>
      <c r="L86" s="380"/>
      <c r="M86" s="316"/>
      <c r="N86" s="316"/>
      <c r="O86" s="317"/>
    </row>
    <row r="87" spans="1:15" ht="14.25" x14ac:dyDescent="0.2">
      <c r="A87" s="8" t="s">
        <v>320</v>
      </c>
      <c r="B87" s="315"/>
      <c r="C87" s="315"/>
      <c r="D87" s="315"/>
      <c r="E87" s="315"/>
      <c r="F87" s="315"/>
      <c r="G87" s="315"/>
      <c r="H87" s="315"/>
      <c r="I87" s="315"/>
      <c r="J87" s="315"/>
      <c r="K87" s="315"/>
      <c r="L87" s="315"/>
      <c r="M87" s="316"/>
      <c r="N87" s="316"/>
      <c r="O87" s="317"/>
    </row>
    <row r="88" spans="1:15" ht="6" customHeight="1" x14ac:dyDescent="0.2">
      <c r="A88" s="68"/>
      <c r="B88" s="315"/>
      <c r="C88" s="315"/>
      <c r="D88" s="315"/>
      <c r="E88" s="315"/>
      <c r="F88" s="315"/>
      <c r="G88" s="315"/>
      <c r="H88" s="315"/>
      <c r="I88" s="315"/>
      <c r="J88" s="315"/>
      <c r="K88" s="315"/>
      <c r="L88" s="315"/>
      <c r="M88" s="316"/>
      <c r="N88" s="316"/>
      <c r="O88" s="317"/>
    </row>
    <row r="89" spans="1:15" x14ac:dyDescent="0.2">
      <c r="A89" s="661" t="s">
        <v>212</v>
      </c>
      <c r="B89" s="662">
        <v>548.37220000000002</v>
      </c>
      <c r="C89" s="662">
        <v>392.69510000000002</v>
      </c>
      <c r="D89" s="662">
        <v>310.37790000000001</v>
      </c>
      <c r="E89" s="662">
        <v>312.95650000000001</v>
      </c>
      <c r="F89" s="662">
        <v>345.98540000000003</v>
      </c>
      <c r="G89" s="662">
        <v>358.45310000000001</v>
      </c>
      <c r="H89" s="662">
        <v>346.75319999999999</v>
      </c>
      <c r="I89" s="658">
        <v>361.29559999999998</v>
      </c>
      <c r="J89" s="658">
        <v>274.87419999999997</v>
      </c>
      <c r="K89" s="658" t="s">
        <v>102</v>
      </c>
      <c r="L89" s="658" t="s">
        <v>102</v>
      </c>
      <c r="M89" s="663">
        <v>331.64010000000002</v>
      </c>
      <c r="N89" s="672">
        <v>338.05900000000003</v>
      </c>
      <c r="O89" s="664">
        <v>331.73079999999999</v>
      </c>
    </row>
    <row r="90" spans="1:15" x14ac:dyDescent="0.2">
      <c r="A90" s="68" t="s">
        <v>216</v>
      </c>
      <c r="B90" s="315" t="s">
        <v>102</v>
      </c>
      <c r="C90" s="315" t="s">
        <v>102</v>
      </c>
      <c r="D90" s="315">
        <v>279.11419999999998</v>
      </c>
      <c r="E90" s="315">
        <v>286.14699999999999</v>
      </c>
      <c r="F90" s="315">
        <v>288.94049999999999</v>
      </c>
      <c r="G90" s="315">
        <v>312.2602</v>
      </c>
      <c r="H90" s="315">
        <v>325.28649999999999</v>
      </c>
      <c r="I90" s="315">
        <v>334.65030000000002</v>
      </c>
      <c r="J90" s="315">
        <v>360.58460000000002</v>
      </c>
      <c r="K90" s="315">
        <v>388.77140000000003</v>
      </c>
      <c r="L90" s="315">
        <v>382.6354</v>
      </c>
      <c r="M90" s="316">
        <v>312.86880000000002</v>
      </c>
      <c r="N90" s="316">
        <v>366.58409999999998</v>
      </c>
      <c r="O90" s="317">
        <v>352.83030000000002</v>
      </c>
    </row>
    <row r="91" spans="1:15" ht="6" customHeight="1" x14ac:dyDescent="0.2">
      <c r="A91" s="68"/>
      <c r="B91" s="315"/>
      <c r="C91" s="315"/>
      <c r="D91" s="315"/>
      <c r="E91" s="315"/>
      <c r="F91" s="315"/>
      <c r="G91" s="315"/>
      <c r="H91" s="315"/>
      <c r="I91" s="315"/>
      <c r="J91" s="315"/>
      <c r="K91" s="315"/>
      <c r="L91" s="315"/>
      <c r="M91" s="316"/>
      <c r="N91" s="316"/>
      <c r="O91" s="317"/>
    </row>
    <row r="92" spans="1:15" ht="14.25" x14ac:dyDescent="0.2">
      <c r="A92" s="656" t="s">
        <v>385</v>
      </c>
      <c r="B92" s="657">
        <v>548.37220000000002</v>
      </c>
      <c r="C92" s="657">
        <v>392.6739</v>
      </c>
      <c r="D92" s="657">
        <v>309.84219999999999</v>
      </c>
      <c r="E92" s="657">
        <v>309.97359999999998</v>
      </c>
      <c r="F92" s="657">
        <v>327.6515</v>
      </c>
      <c r="G92" s="657">
        <v>338.11439999999999</v>
      </c>
      <c r="H92" s="657">
        <v>326.94639999999998</v>
      </c>
      <c r="I92" s="657">
        <v>337.32490000000001</v>
      </c>
      <c r="J92" s="657">
        <v>365.08519999999999</v>
      </c>
      <c r="K92" s="665">
        <v>397.13839999999999</v>
      </c>
      <c r="L92" s="657">
        <v>383.86989999999997</v>
      </c>
      <c r="M92" s="659">
        <v>324.4889</v>
      </c>
      <c r="N92" s="659">
        <v>370.12290000000002</v>
      </c>
      <c r="O92" s="660">
        <v>346.63819999999998</v>
      </c>
    </row>
    <row r="93" spans="1:15" x14ac:dyDescent="0.2">
      <c r="A93" s="68" t="s">
        <v>215</v>
      </c>
      <c r="B93" s="361"/>
      <c r="C93" s="361"/>
      <c r="D93" s="361"/>
      <c r="E93" s="361"/>
      <c r="F93" s="361"/>
      <c r="G93" s="361"/>
      <c r="H93" s="361"/>
      <c r="I93" s="361"/>
      <c r="J93" s="361"/>
      <c r="K93" s="380"/>
      <c r="L93" s="361"/>
      <c r="M93" s="316"/>
      <c r="N93" s="316"/>
      <c r="O93" s="317"/>
    </row>
    <row r="94" spans="1:15" x14ac:dyDescent="0.2">
      <c r="A94" s="661" t="s">
        <v>218</v>
      </c>
      <c r="B94" s="662">
        <v>646.47929999999997</v>
      </c>
      <c r="C94" s="662">
        <v>579.43370000000004</v>
      </c>
      <c r="D94" s="662">
        <v>460.45</v>
      </c>
      <c r="E94" s="662">
        <v>479.62560000000002</v>
      </c>
      <c r="F94" s="662">
        <v>529.32719999999995</v>
      </c>
      <c r="G94" s="662">
        <v>489.67239999999998</v>
      </c>
      <c r="H94" s="662">
        <v>409.45819999999998</v>
      </c>
      <c r="I94" s="662">
        <v>432.93610000000001</v>
      </c>
      <c r="J94" s="662">
        <v>244.36150000000001</v>
      </c>
      <c r="K94" s="658" t="s">
        <v>102</v>
      </c>
      <c r="L94" s="658" t="s">
        <v>102</v>
      </c>
      <c r="M94" s="663">
        <v>486.42880000000002</v>
      </c>
      <c r="N94" s="663">
        <v>399.46609999999998</v>
      </c>
      <c r="O94" s="664">
        <v>480.24849999999998</v>
      </c>
    </row>
    <row r="95" spans="1:15" x14ac:dyDescent="0.2">
      <c r="A95" s="68" t="s">
        <v>219</v>
      </c>
      <c r="B95" s="315">
        <v>770.67169999999999</v>
      </c>
      <c r="C95" s="315">
        <v>527.09320000000002</v>
      </c>
      <c r="D95" s="315">
        <v>396.33760000000001</v>
      </c>
      <c r="E95" s="315">
        <v>357.33080000000001</v>
      </c>
      <c r="F95" s="315">
        <v>364.97050000000002</v>
      </c>
      <c r="G95" s="315">
        <v>356.06889999999999</v>
      </c>
      <c r="H95" s="315">
        <v>384.74009999999998</v>
      </c>
      <c r="I95" s="315">
        <v>346.19159999999999</v>
      </c>
      <c r="J95" s="315">
        <v>385.76010000000002</v>
      </c>
      <c r="K95" s="380" t="s">
        <v>102</v>
      </c>
      <c r="L95" s="380">
        <v>310.19400000000002</v>
      </c>
      <c r="M95" s="316">
        <v>388.93130000000002</v>
      </c>
      <c r="N95" s="316">
        <v>344.59589999999997</v>
      </c>
      <c r="O95" s="317">
        <v>379.40649999999999</v>
      </c>
    </row>
    <row r="96" spans="1:15" x14ac:dyDescent="0.2">
      <c r="A96" s="661" t="s">
        <v>902</v>
      </c>
      <c r="B96" s="662">
        <v>767.19629999999995</v>
      </c>
      <c r="C96" s="662">
        <v>702.25559999999996</v>
      </c>
      <c r="D96" s="662">
        <v>407.6241</v>
      </c>
      <c r="E96" s="662">
        <v>312.83879999999999</v>
      </c>
      <c r="F96" s="662">
        <v>375.142</v>
      </c>
      <c r="G96" s="662">
        <v>368.13709999999998</v>
      </c>
      <c r="H96" s="662">
        <v>368.18709999999999</v>
      </c>
      <c r="I96" s="662">
        <v>337.12819999999999</v>
      </c>
      <c r="J96" s="662">
        <v>418.0136</v>
      </c>
      <c r="K96" s="658">
        <v>383.21609999999998</v>
      </c>
      <c r="L96" s="658" t="s">
        <v>102</v>
      </c>
      <c r="M96" s="663">
        <v>361.02249999999998</v>
      </c>
      <c r="N96" s="663">
        <v>377.34469999999999</v>
      </c>
      <c r="O96" s="664">
        <v>367.72149999999999</v>
      </c>
    </row>
    <row r="97" spans="1:15" x14ac:dyDescent="0.2">
      <c r="A97" s="202" t="s">
        <v>386</v>
      </c>
      <c r="B97" s="376">
        <v>427.08460000000002</v>
      </c>
      <c r="C97" s="376">
        <v>338.41039999999998</v>
      </c>
      <c r="D97" s="376">
        <v>281.13369999999998</v>
      </c>
      <c r="E97" s="376">
        <v>290.8372</v>
      </c>
      <c r="F97" s="376">
        <v>303.49560000000002</v>
      </c>
      <c r="G97" s="376">
        <v>321.3682</v>
      </c>
      <c r="H97" s="376">
        <v>313.73489999999998</v>
      </c>
      <c r="I97" s="376">
        <v>335.12020000000001</v>
      </c>
      <c r="J97" s="376">
        <v>360.40370000000001</v>
      </c>
      <c r="K97" s="381">
        <v>397.7398</v>
      </c>
      <c r="L97" s="376">
        <v>386.1825</v>
      </c>
      <c r="M97" s="382">
        <v>303.238</v>
      </c>
      <c r="N97" s="382">
        <v>370.33269999999999</v>
      </c>
      <c r="O97" s="383">
        <v>338.39550000000003</v>
      </c>
    </row>
    <row r="98" spans="1:15" x14ac:dyDescent="0.2">
      <c r="A98" s="37" t="s">
        <v>896</v>
      </c>
      <c r="B98" s="384"/>
      <c r="C98" s="384"/>
      <c r="D98" s="384"/>
      <c r="E98" s="384"/>
      <c r="F98" s="384"/>
      <c r="G98" s="384"/>
      <c r="H98" s="384"/>
      <c r="I98" s="384"/>
      <c r="J98" s="384"/>
      <c r="K98" s="387"/>
      <c r="L98" s="384"/>
      <c r="M98" s="385"/>
      <c r="N98" s="385"/>
      <c r="O98" s="386"/>
    </row>
    <row r="99" spans="1:15" x14ac:dyDescent="0.2">
      <c r="A99" s="37" t="s">
        <v>897</v>
      </c>
      <c r="B99" s="47"/>
      <c r="C99" s="47"/>
      <c r="D99" s="47"/>
      <c r="E99" s="47"/>
      <c r="F99" s="47"/>
      <c r="G99" s="47"/>
      <c r="H99" s="47"/>
      <c r="I99" s="47"/>
      <c r="J99" s="47"/>
      <c r="K99" s="47"/>
      <c r="L99" s="47"/>
      <c r="M99" s="242"/>
      <c r="N99" s="242"/>
      <c r="O99" s="48"/>
    </row>
    <row r="100" spans="1:15" x14ac:dyDescent="0.2">
      <c r="A100" s="249" t="s">
        <v>446</v>
      </c>
      <c r="B100" s="47"/>
      <c r="C100" s="47"/>
      <c r="D100" s="47"/>
      <c r="E100" s="47"/>
      <c r="F100" s="47"/>
      <c r="G100" s="47"/>
      <c r="H100" s="47"/>
      <c r="I100" s="47"/>
      <c r="J100" s="47"/>
      <c r="K100" s="47"/>
      <c r="L100" s="47"/>
      <c r="M100" s="242"/>
      <c r="N100" s="242"/>
      <c r="O100" s="48"/>
    </row>
    <row r="101" spans="1:15" x14ac:dyDescent="0.2">
      <c r="A101" s="37" t="s">
        <v>321</v>
      </c>
    </row>
    <row r="102" spans="1:15" x14ac:dyDescent="0.2">
      <c r="A102" s="249" t="s">
        <v>322</v>
      </c>
    </row>
    <row r="103" spans="1:15" x14ac:dyDescent="0.2">
      <c r="A103" s="249" t="s">
        <v>447</v>
      </c>
    </row>
    <row r="104" spans="1:15" x14ac:dyDescent="0.2">
      <c r="A104" s="243" t="s">
        <v>901</v>
      </c>
      <c r="B104" s="3"/>
      <c r="C104" s="3"/>
      <c r="D104" s="3"/>
      <c r="G104" s="185"/>
      <c r="J104" s="185"/>
      <c r="M104"/>
      <c r="N104"/>
    </row>
    <row r="105" spans="1:15" x14ac:dyDescent="0.2">
      <c r="B105" s="3"/>
      <c r="C105" s="3"/>
      <c r="D105" s="3"/>
      <c r="G105" s="185"/>
      <c r="J105" s="185"/>
      <c r="M105"/>
      <c r="N105"/>
    </row>
    <row r="106" spans="1:15" ht="14.25" x14ac:dyDescent="0.2">
      <c r="A106" s="15" t="s">
        <v>553</v>
      </c>
      <c r="O106" s="213" t="s">
        <v>213</v>
      </c>
    </row>
    <row r="107" spans="1:15" x14ac:dyDescent="0.2">
      <c r="A107" s="1"/>
      <c r="B107" s="31" t="s">
        <v>35</v>
      </c>
      <c r="C107" s="32" t="s">
        <v>121</v>
      </c>
      <c r="D107" s="32" t="s">
        <v>123</v>
      </c>
      <c r="E107" s="32" t="s">
        <v>36</v>
      </c>
      <c r="F107" s="32" t="s">
        <v>37</v>
      </c>
      <c r="G107" s="32" t="s">
        <v>38</v>
      </c>
      <c r="H107" s="32" t="s">
        <v>39</v>
      </c>
      <c r="I107" s="32" t="s">
        <v>125</v>
      </c>
      <c r="J107" s="32" t="s">
        <v>126</v>
      </c>
      <c r="K107" s="32" t="s">
        <v>127</v>
      </c>
      <c r="L107" s="236">
        <v>100000</v>
      </c>
      <c r="M107" s="238" t="s">
        <v>231</v>
      </c>
      <c r="N107" s="238" t="s">
        <v>228</v>
      </c>
      <c r="O107" s="237" t="s">
        <v>77</v>
      </c>
    </row>
    <row r="108" spans="1:15" x14ac:dyDescent="0.2">
      <c r="A108" s="18" t="s">
        <v>885</v>
      </c>
      <c r="B108" s="33" t="s">
        <v>120</v>
      </c>
      <c r="C108" s="34" t="s">
        <v>40</v>
      </c>
      <c r="D108" s="34" t="s">
        <v>40</v>
      </c>
      <c r="E108" s="34" t="s">
        <v>40</v>
      </c>
      <c r="F108" s="34" t="s">
        <v>40</v>
      </c>
      <c r="G108" s="34" t="s">
        <v>40</v>
      </c>
      <c r="H108" s="34" t="s">
        <v>40</v>
      </c>
      <c r="I108" s="34" t="s">
        <v>40</v>
      </c>
      <c r="J108" s="34" t="s">
        <v>40</v>
      </c>
      <c r="K108" s="34" t="s">
        <v>40</v>
      </c>
      <c r="L108" s="34" t="s">
        <v>43</v>
      </c>
      <c r="M108" s="239" t="s">
        <v>230</v>
      </c>
      <c r="N108" s="239" t="s">
        <v>138</v>
      </c>
      <c r="O108" s="26" t="s">
        <v>137</v>
      </c>
    </row>
    <row r="109" spans="1:15" x14ac:dyDescent="0.2">
      <c r="A109" s="4"/>
      <c r="B109" s="35" t="s">
        <v>43</v>
      </c>
      <c r="C109" s="36" t="s">
        <v>122</v>
      </c>
      <c r="D109" s="36" t="s">
        <v>124</v>
      </c>
      <c r="E109" s="36" t="s">
        <v>44</v>
      </c>
      <c r="F109" s="36" t="s">
        <v>45</v>
      </c>
      <c r="G109" s="36" t="s">
        <v>46</v>
      </c>
      <c r="H109" s="36" t="s">
        <v>42</v>
      </c>
      <c r="I109" s="36" t="s">
        <v>128</v>
      </c>
      <c r="J109" s="36" t="s">
        <v>129</v>
      </c>
      <c r="K109" s="36" t="s">
        <v>130</v>
      </c>
      <c r="L109" s="36" t="s">
        <v>131</v>
      </c>
      <c r="M109" s="240" t="s">
        <v>138</v>
      </c>
      <c r="N109" s="240" t="s">
        <v>131</v>
      </c>
      <c r="O109" s="27" t="s">
        <v>41</v>
      </c>
    </row>
    <row r="110" spans="1:15" ht="14.25" x14ac:dyDescent="0.2">
      <c r="A110" s="37" t="s">
        <v>364</v>
      </c>
      <c r="B110" s="377">
        <v>526.77419999999995</v>
      </c>
      <c r="C110" s="377">
        <v>375.00549999999998</v>
      </c>
      <c r="D110" s="377">
        <v>296.37279999999998</v>
      </c>
      <c r="E110" s="377">
        <v>296.66879999999998</v>
      </c>
      <c r="F110" s="377">
        <v>313.12650000000002</v>
      </c>
      <c r="G110" s="377">
        <v>326.80200000000002</v>
      </c>
      <c r="H110" s="377">
        <v>315.57</v>
      </c>
      <c r="I110" s="377">
        <v>317.10989999999998</v>
      </c>
      <c r="J110" s="377">
        <v>331.39749999999998</v>
      </c>
      <c r="K110" s="377">
        <v>353.30689999999998</v>
      </c>
      <c r="L110" s="377">
        <v>305.11099999999999</v>
      </c>
      <c r="M110" s="378">
        <v>311.5215</v>
      </c>
      <c r="N110" s="378">
        <v>324.23160000000001</v>
      </c>
      <c r="O110" s="379">
        <v>317.83139999999997</v>
      </c>
    </row>
    <row r="111" spans="1:15" ht="6" customHeight="1" x14ac:dyDescent="0.2">
      <c r="A111" s="37"/>
      <c r="B111" s="384"/>
      <c r="C111" s="384"/>
      <c r="D111" s="384"/>
      <c r="E111" s="384"/>
      <c r="F111" s="384"/>
      <c r="G111" s="384"/>
      <c r="H111" s="384"/>
      <c r="I111" s="384"/>
      <c r="J111" s="384"/>
      <c r="K111" s="384"/>
      <c r="L111" s="384"/>
      <c r="M111" s="385"/>
      <c r="N111" s="385"/>
      <c r="O111" s="386"/>
    </row>
    <row r="112" spans="1:15" ht="14.25" x14ac:dyDescent="0.2">
      <c r="A112" s="656" t="s">
        <v>365</v>
      </c>
      <c r="B112" s="657">
        <v>635.5444</v>
      </c>
      <c r="C112" s="657">
        <v>566.40830000000005</v>
      </c>
      <c r="D112" s="657">
        <v>429.24130000000002</v>
      </c>
      <c r="E112" s="657">
        <v>391.10169999999999</v>
      </c>
      <c r="F112" s="657">
        <v>412.92349999999999</v>
      </c>
      <c r="G112" s="657">
        <v>387.25189999999998</v>
      </c>
      <c r="H112" s="657">
        <v>357.3732</v>
      </c>
      <c r="I112" s="657">
        <v>325.61110000000002</v>
      </c>
      <c r="J112" s="657">
        <v>358.66559999999998</v>
      </c>
      <c r="K112" s="657">
        <v>342.4529</v>
      </c>
      <c r="L112" s="658" t="s">
        <v>102</v>
      </c>
      <c r="M112" s="659">
        <v>392.14330000000001</v>
      </c>
      <c r="N112" s="659">
        <v>341.09129999999999</v>
      </c>
      <c r="O112" s="660">
        <v>376.31599999999997</v>
      </c>
    </row>
    <row r="113" spans="1:15" x14ac:dyDescent="0.2">
      <c r="A113" s="68" t="s">
        <v>215</v>
      </c>
      <c r="B113" s="315"/>
      <c r="C113" s="315"/>
      <c r="D113" s="315"/>
      <c r="E113" s="315"/>
      <c r="F113" s="315"/>
      <c r="G113" s="315"/>
      <c r="H113" s="315"/>
      <c r="I113" s="315"/>
      <c r="J113" s="315"/>
      <c r="K113" s="315"/>
      <c r="L113" s="380"/>
      <c r="M113" s="316"/>
      <c r="N113" s="316"/>
      <c r="O113" s="317"/>
    </row>
    <row r="114" spans="1:15" ht="14.25" x14ac:dyDescent="0.2">
      <c r="A114" s="661" t="s">
        <v>366</v>
      </c>
      <c r="B114" s="662">
        <v>2534.8811000000001</v>
      </c>
      <c r="C114" s="662">
        <v>1200.1772000000001</v>
      </c>
      <c r="D114" s="662">
        <v>461.57729999999998</v>
      </c>
      <c r="E114" s="662">
        <v>366.13920000000002</v>
      </c>
      <c r="F114" s="662">
        <v>367.72919999999999</v>
      </c>
      <c r="G114" s="662">
        <v>359.6807</v>
      </c>
      <c r="H114" s="662">
        <v>370.1875</v>
      </c>
      <c r="I114" s="662">
        <v>328.1361</v>
      </c>
      <c r="J114" s="662">
        <v>354.01429999999999</v>
      </c>
      <c r="K114" s="662">
        <v>342.4529</v>
      </c>
      <c r="L114" s="658" t="s">
        <v>102</v>
      </c>
      <c r="M114" s="663">
        <v>370.16090000000003</v>
      </c>
      <c r="N114" s="663">
        <v>341.35109999999997</v>
      </c>
      <c r="O114" s="664">
        <v>357.37090000000001</v>
      </c>
    </row>
    <row r="115" spans="1:15" x14ac:dyDescent="0.2">
      <c r="A115" t="s">
        <v>22</v>
      </c>
      <c r="B115" s="315">
        <v>767.32740000000001</v>
      </c>
      <c r="C115" s="315">
        <v>502.82069999999999</v>
      </c>
      <c r="D115" s="315">
        <v>445.15069999999997</v>
      </c>
      <c r="E115" s="315">
        <v>476.2029</v>
      </c>
      <c r="F115" s="315">
        <v>672.42819999999995</v>
      </c>
      <c r="G115" s="315">
        <v>659.4194</v>
      </c>
      <c r="H115" s="315">
        <v>395.21280000000002</v>
      </c>
      <c r="I115" s="315">
        <v>491.4239</v>
      </c>
      <c r="J115" s="380" t="s">
        <v>102</v>
      </c>
      <c r="K115" s="380" t="s">
        <v>102</v>
      </c>
      <c r="L115" s="380" t="s">
        <v>102</v>
      </c>
      <c r="M115" s="316">
        <v>524.07159999999999</v>
      </c>
      <c r="N115" s="316">
        <v>491.4239</v>
      </c>
      <c r="O115" s="317">
        <v>521.73119999999994</v>
      </c>
    </row>
    <row r="116" spans="1:15" x14ac:dyDescent="0.2">
      <c r="A116" s="661" t="s">
        <v>210</v>
      </c>
      <c r="B116" s="662">
        <v>569.95140000000004</v>
      </c>
      <c r="C116" s="662">
        <v>507.14429999999999</v>
      </c>
      <c r="D116" s="662">
        <v>433.82600000000002</v>
      </c>
      <c r="E116" s="662">
        <v>404.48669999999998</v>
      </c>
      <c r="F116" s="662">
        <v>375.84410000000003</v>
      </c>
      <c r="G116" s="662">
        <v>376.97359999999998</v>
      </c>
      <c r="H116" s="662">
        <v>349.35520000000002</v>
      </c>
      <c r="I116" s="662">
        <v>261.43490000000003</v>
      </c>
      <c r="J116" s="662">
        <v>150.68029999999999</v>
      </c>
      <c r="K116" s="658" t="s">
        <v>102</v>
      </c>
      <c r="L116" s="658" t="s">
        <v>102</v>
      </c>
      <c r="M116" s="663">
        <v>404.09679999999997</v>
      </c>
      <c r="N116" s="663">
        <v>192.80449999999999</v>
      </c>
      <c r="O116" s="664">
        <v>393.86200000000002</v>
      </c>
    </row>
    <row r="117" spans="1:15" x14ac:dyDescent="0.2">
      <c r="A117" s="68" t="s">
        <v>211</v>
      </c>
      <c r="B117" s="315">
        <v>273.0924</v>
      </c>
      <c r="C117" s="315">
        <v>361.01909999999998</v>
      </c>
      <c r="D117" s="315">
        <v>352.04050000000001</v>
      </c>
      <c r="E117" s="315">
        <v>294.39580000000001</v>
      </c>
      <c r="F117" s="315">
        <v>361.52530000000002</v>
      </c>
      <c r="G117" s="315">
        <v>338.66079999999999</v>
      </c>
      <c r="H117" s="315">
        <v>303.69290000000001</v>
      </c>
      <c r="I117" s="315">
        <v>264.66910000000001</v>
      </c>
      <c r="J117" s="315">
        <v>470.38249999999999</v>
      </c>
      <c r="K117" s="380" t="s">
        <v>102</v>
      </c>
      <c r="L117" s="380" t="s">
        <v>102</v>
      </c>
      <c r="M117" s="316">
        <v>322.69929999999999</v>
      </c>
      <c r="N117" s="316">
        <v>327.86020000000002</v>
      </c>
      <c r="O117" s="317">
        <v>323.82510000000002</v>
      </c>
    </row>
    <row r="118" spans="1:15" ht="6" customHeight="1" x14ac:dyDescent="0.2">
      <c r="A118" s="68"/>
      <c r="B118" s="315"/>
      <c r="C118" s="315"/>
      <c r="D118" s="315"/>
      <c r="E118" s="315"/>
      <c r="F118" s="315"/>
      <c r="G118" s="315"/>
      <c r="H118" s="315"/>
      <c r="I118" s="315"/>
      <c r="J118" s="315"/>
      <c r="K118" s="380"/>
      <c r="L118" s="380"/>
      <c r="M118" s="316"/>
      <c r="N118" s="316"/>
      <c r="O118" s="317"/>
    </row>
    <row r="119" spans="1:15" ht="14.25" x14ac:dyDescent="0.2">
      <c r="A119" s="656" t="s">
        <v>554</v>
      </c>
      <c r="B119" s="657">
        <v>518.55139999999994</v>
      </c>
      <c r="C119" s="657">
        <v>362.50439999999998</v>
      </c>
      <c r="D119" s="657">
        <v>286.5086</v>
      </c>
      <c r="E119" s="657">
        <v>286.04199999999997</v>
      </c>
      <c r="F119" s="657">
        <v>294.98770000000002</v>
      </c>
      <c r="G119" s="657">
        <v>312.74450000000002</v>
      </c>
      <c r="H119" s="657">
        <v>304.94659999999999</v>
      </c>
      <c r="I119" s="657">
        <v>317.39890000000003</v>
      </c>
      <c r="J119" s="657">
        <v>333.73050000000001</v>
      </c>
      <c r="K119" s="665">
        <v>361.37709999999998</v>
      </c>
      <c r="L119" s="665">
        <v>305.33019999999999</v>
      </c>
      <c r="M119" s="659">
        <v>299.06720000000001</v>
      </c>
      <c r="N119" s="659">
        <v>325.86759999999998</v>
      </c>
      <c r="O119" s="660">
        <v>312.54629999999997</v>
      </c>
    </row>
    <row r="120" spans="1:15" ht="6" customHeight="1" x14ac:dyDescent="0.2">
      <c r="A120" s="68"/>
      <c r="B120" s="315"/>
      <c r="C120" s="315"/>
      <c r="D120" s="315"/>
      <c r="E120" s="315"/>
      <c r="F120" s="315"/>
      <c r="G120" s="315"/>
      <c r="H120" s="315"/>
      <c r="I120" s="315"/>
      <c r="J120" s="315"/>
      <c r="K120" s="380"/>
      <c r="L120" s="380"/>
      <c r="M120" s="316"/>
      <c r="N120" s="316"/>
      <c r="O120" s="317"/>
    </row>
    <row r="121" spans="1:15" ht="14.25" x14ac:dyDescent="0.2">
      <c r="A121" s="8" t="s">
        <v>367</v>
      </c>
      <c r="B121" s="315"/>
      <c r="C121" s="315"/>
      <c r="D121" s="315"/>
      <c r="E121" s="315"/>
      <c r="F121" s="315"/>
      <c r="G121" s="315"/>
      <c r="H121" s="315"/>
      <c r="I121" s="315"/>
      <c r="J121" s="315"/>
      <c r="K121" s="315"/>
      <c r="L121" s="315"/>
      <c r="M121" s="316"/>
      <c r="N121" s="316"/>
      <c r="O121" s="317"/>
    </row>
    <row r="122" spans="1:15" ht="6" customHeight="1" x14ac:dyDescent="0.2">
      <c r="A122" s="68"/>
      <c r="B122" s="315"/>
      <c r="C122" s="315"/>
      <c r="D122" s="315"/>
      <c r="E122" s="315"/>
      <c r="F122" s="315"/>
      <c r="G122" s="315"/>
      <c r="H122" s="315"/>
      <c r="I122" s="315"/>
      <c r="J122" s="315"/>
      <c r="K122" s="315"/>
      <c r="L122" s="315"/>
      <c r="M122" s="316"/>
      <c r="N122" s="316"/>
      <c r="O122" s="317"/>
    </row>
    <row r="123" spans="1:15" x14ac:dyDescent="0.2">
      <c r="A123" s="661" t="s">
        <v>212</v>
      </c>
      <c r="B123" s="662">
        <v>526.77419999999995</v>
      </c>
      <c r="C123" s="662">
        <v>375.00549999999998</v>
      </c>
      <c r="D123" s="662">
        <v>296.59350000000001</v>
      </c>
      <c r="E123" s="662">
        <v>299.3202</v>
      </c>
      <c r="F123" s="662">
        <v>331.4674</v>
      </c>
      <c r="G123" s="662">
        <v>347.7568</v>
      </c>
      <c r="H123" s="662">
        <v>331.5865</v>
      </c>
      <c r="I123" s="658">
        <v>335.50630000000001</v>
      </c>
      <c r="J123" s="658">
        <v>254.01560000000001</v>
      </c>
      <c r="K123" s="658" t="s">
        <v>102</v>
      </c>
      <c r="L123" s="658" t="s">
        <v>102</v>
      </c>
      <c r="M123" s="663">
        <v>317.75869999999998</v>
      </c>
      <c r="N123" s="672">
        <v>313.59539999999998</v>
      </c>
      <c r="O123" s="664">
        <v>317.69990000000001</v>
      </c>
    </row>
    <row r="124" spans="1:15" x14ac:dyDescent="0.2">
      <c r="A124" s="68" t="s">
        <v>216</v>
      </c>
      <c r="B124" s="315" t="s">
        <v>102</v>
      </c>
      <c r="C124" s="315" t="s">
        <v>102</v>
      </c>
      <c r="D124" s="315">
        <v>267.72480000000002</v>
      </c>
      <c r="E124" s="315">
        <v>274.5804</v>
      </c>
      <c r="F124" s="315">
        <v>274.27629999999999</v>
      </c>
      <c r="G124" s="315">
        <v>300.22730000000001</v>
      </c>
      <c r="H124" s="315">
        <v>311.04399999999998</v>
      </c>
      <c r="I124" s="315">
        <v>316.50310000000002</v>
      </c>
      <c r="J124" s="315">
        <v>332.0575</v>
      </c>
      <c r="K124" s="315">
        <v>353.30689999999998</v>
      </c>
      <c r="L124" s="315">
        <v>305.11099999999999</v>
      </c>
      <c r="M124" s="316">
        <v>299.19850000000002</v>
      </c>
      <c r="N124" s="316">
        <v>324.33519999999999</v>
      </c>
      <c r="O124" s="317">
        <v>317.899</v>
      </c>
    </row>
    <row r="125" spans="1:15" ht="6" customHeight="1" x14ac:dyDescent="0.2">
      <c r="A125" s="68"/>
      <c r="B125" s="315"/>
      <c r="C125" s="315"/>
      <c r="D125" s="315"/>
      <c r="E125" s="315"/>
      <c r="F125" s="315"/>
      <c r="G125" s="315"/>
      <c r="H125" s="315"/>
      <c r="I125" s="315"/>
      <c r="J125" s="315"/>
      <c r="K125" s="315"/>
      <c r="L125" s="315"/>
      <c r="M125" s="316"/>
      <c r="N125" s="316"/>
      <c r="O125" s="317"/>
    </row>
    <row r="126" spans="1:15" ht="14.25" x14ac:dyDescent="0.2">
      <c r="A126" s="656" t="s">
        <v>387</v>
      </c>
      <c r="B126" s="657">
        <v>443.81240000000003</v>
      </c>
      <c r="C126" s="657">
        <v>340.74380000000002</v>
      </c>
      <c r="D126" s="657">
        <v>277.98289999999997</v>
      </c>
      <c r="E126" s="657">
        <v>266.08339999999998</v>
      </c>
      <c r="F126" s="657">
        <v>283.43849999999998</v>
      </c>
      <c r="G126" s="657">
        <v>294.06610000000001</v>
      </c>
      <c r="H126" s="657">
        <v>284.00470000000001</v>
      </c>
      <c r="I126" s="657">
        <v>286.13380000000001</v>
      </c>
      <c r="J126" s="657">
        <v>308.81729999999999</v>
      </c>
      <c r="K126" s="665">
        <v>312.06549999999999</v>
      </c>
      <c r="L126" s="657">
        <v>263.56560000000002</v>
      </c>
      <c r="M126" s="659">
        <v>281.2079</v>
      </c>
      <c r="N126" s="659">
        <v>290.45710000000003</v>
      </c>
      <c r="O126" s="660">
        <v>285.68180000000001</v>
      </c>
    </row>
    <row r="127" spans="1:15" x14ac:dyDescent="0.2">
      <c r="A127" s="68" t="s">
        <v>215</v>
      </c>
      <c r="B127" s="361"/>
      <c r="C127" s="361"/>
      <c r="D127" s="361"/>
      <c r="E127" s="361"/>
      <c r="F127" s="361"/>
      <c r="G127" s="361"/>
      <c r="H127" s="361"/>
      <c r="I127" s="361"/>
      <c r="J127" s="361"/>
      <c r="K127" s="380"/>
      <c r="L127" s="361"/>
      <c r="M127" s="316"/>
      <c r="N127" s="316"/>
      <c r="O127" s="317"/>
    </row>
    <row r="128" spans="1:15" x14ac:dyDescent="0.2">
      <c r="A128" s="661" t="s">
        <v>218</v>
      </c>
      <c r="B128" s="662">
        <v>631.65369999999996</v>
      </c>
      <c r="C128" s="662">
        <v>551.83709999999996</v>
      </c>
      <c r="D128" s="662">
        <v>437.56630000000001</v>
      </c>
      <c r="E128" s="662">
        <v>455.39269999999999</v>
      </c>
      <c r="F128" s="662">
        <v>496.7559</v>
      </c>
      <c r="G128" s="662">
        <v>475.55090000000001</v>
      </c>
      <c r="H128" s="662">
        <v>383.92059999999998</v>
      </c>
      <c r="I128" s="662">
        <v>406.29629999999997</v>
      </c>
      <c r="J128" s="662">
        <v>150.68029999999999</v>
      </c>
      <c r="K128" s="658" t="s">
        <v>102</v>
      </c>
      <c r="L128" s="658" t="s">
        <v>102</v>
      </c>
      <c r="M128" s="663">
        <v>461.69979999999998</v>
      </c>
      <c r="N128" s="663">
        <v>360.9271</v>
      </c>
      <c r="O128" s="664">
        <v>454.53800000000001</v>
      </c>
    </row>
    <row r="129" spans="1:15" x14ac:dyDescent="0.2">
      <c r="A129" s="68" t="s">
        <v>219</v>
      </c>
      <c r="B129" s="315">
        <v>738.99469999999997</v>
      </c>
      <c r="C129" s="315">
        <v>514.50620000000004</v>
      </c>
      <c r="D129" s="315">
        <v>383.18079999999998</v>
      </c>
      <c r="E129" s="315">
        <v>343.67419999999998</v>
      </c>
      <c r="F129" s="315">
        <v>349.66789999999997</v>
      </c>
      <c r="G129" s="315">
        <v>346.3236</v>
      </c>
      <c r="H129" s="315">
        <v>362.77429999999998</v>
      </c>
      <c r="I129" s="315">
        <v>333.95659999999998</v>
      </c>
      <c r="J129" s="315">
        <v>327.61660000000001</v>
      </c>
      <c r="K129" s="380" t="s">
        <v>102</v>
      </c>
      <c r="L129" s="380">
        <v>283.35820000000001</v>
      </c>
      <c r="M129" s="316">
        <v>373.4855</v>
      </c>
      <c r="N129" s="316">
        <v>315.00639999999999</v>
      </c>
      <c r="O129" s="317">
        <v>360.92219999999998</v>
      </c>
    </row>
    <row r="130" spans="1:15" ht="14.25" x14ac:dyDescent="0.2">
      <c r="A130" s="661" t="s">
        <v>555</v>
      </c>
      <c r="B130" s="662">
        <v>755.4316</v>
      </c>
      <c r="C130" s="662">
        <v>693.76260000000002</v>
      </c>
      <c r="D130" s="662">
        <v>388.85</v>
      </c>
      <c r="E130" s="662">
        <v>296.75510000000003</v>
      </c>
      <c r="F130" s="662">
        <v>361.58760000000001</v>
      </c>
      <c r="G130" s="662">
        <v>355.02670000000001</v>
      </c>
      <c r="H130" s="662">
        <v>351.89389999999997</v>
      </c>
      <c r="I130" s="662">
        <v>314.82639999999998</v>
      </c>
      <c r="J130" s="662">
        <v>364.99639999999999</v>
      </c>
      <c r="K130" s="658">
        <v>342.4529</v>
      </c>
      <c r="L130" s="658" t="s">
        <v>102</v>
      </c>
      <c r="M130" s="663">
        <v>346.0958</v>
      </c>
      <c r="N130" s="663">
        <v>339.64819999999997</v>
      </c>
      <c r="O130" s="664">
        <v>343.44959999999998</v>
      </c>
    </row>
    <row r="131" spans="1:15" x14ac:dyDescent="0.2">
      <c r="A131" s="202" t="s">
        <v>386</v>
      </c>
      <c r="B131" s="376">
        <v>409.68830000000003</v>
      </c>
      <c r="C131" s="376">
        <v>319.9511</v>
      </c>
      <c r="D131" s="376">
        <v>267.97289999999998</v>
      </c>
      <c r="E131" s="376">
        <v>278.37709999999998</v>
      </c>
      <c r="F131" s="376">
        <v>290.16570000000002</v>
      </c>
      <c r="G131" s="376">
        <v>310.1388</v>
      </c>
      <c r="H131" s="376">
        <v>299.4932</v>
      </c>
      <c r="I131" s="376">
        <v>316.42529999999999</v>
      </c>
      <c r="J131" s="376">
        <v>333.89490000000001</v>
      </c>
      <c r="K131" s="381">
        <v>361.37709999999998</v>
      </c>
      <c r="L131" s="376">
        <v>306.01990000000001</v>
      </c>
      <c r="M131" s="382">
        <v>290.09690000000001</v>
      </c>
      <c r="N131" s="382">
        <v>326.19299999999998</v>
      </c>
      <c r="O131" s="383">
        <v>309.01119999999997</v>
      </c>
    </row>
    <row r="132" spans="1:15" x14ac:dyDescent="0.2">
      <c r="A132" s="37" t="s">
        <v>896</v>
      </c>
      <c r="B132" s="384"/>
      <c r="C132" s="384"/>
      <c r="D132" s="384"/>
      <c r="E132" s="384"/>
      <c r="F132" s="384"/>
      <c r="G132" s="384"/>
      <c r="H132" s="384"/>
      <c r="I132" s="384"/>
      <c r="J132" s="384"/>
      <c r="K132" s="3"/>
      <c r="L132" s="384"/>
      <c r="M132" s="385"/>
      <c r="N132" s="385"/>
      <c r="O132" s="386"/>
    </row>
    <row r="133" spans="1:15" x14ac:dyDescent="0.2">
      <c r="A133" s="249" t="s">
        <v>552</v>
      </c>
      <c r="K133" s="3"/>
    </row>
    <row r="134" spans="1:15" x14ac:dyDescent="0.2">
      <c r="A134" s="37" t="s">
        <v>898</v>
      </c>
      <c r="K134" s="3"/>
    </row>
    <row r="135" spans="1:15" x14ac:dyDescent="0.2">
      <c r="A135" s="249" t="s">
        <v>448</v>
      </c>
      <c r="K135" s="3"/>
    </row>
    <row r="136" spans="1:15" x14ac:dyDescent="0.2">
      <c r="A136" s="37" t="s">
        <v>362</v>
      </c>
      <c r="K136" s="3"/>
    </row>
    <row r="137" spans="1:15" x14ac:dyDescent="0.2">
      <c r="A137" s="249" t="s">
        <v>363</v>
      </c>
      <c r="K137" s="3"/>
    </row>
    <row r="138" spans="1:15" x14ac:dyDescent="0.2">
      <c r="A138" s="249" t="s">
        <v>449</v>
      </c>
      <c r="B138" s="47"/>
      <c r="C138" s="47"/>
      <c r="D138" s="47"/>
      <c r="E138" s="47"/>
      <c r="F138" s="47"/>
      <c r="G138" s="47"/>
      <c r="H138" s="47"/>
      <c r="I138" s="47"/>
      <c r="J138" s="47"/>
      <c r="K138" s="47"/>
      <c r="L138" s="47"/>
      <c r="M138" s="242"/>
      <c r="N138" s="242"/>
      <c r="O138" s="48"/>
    </row>
    <row r="139" spans="1:15" x14ac:dyDescent="0.2">
      <c r="A139" s="243" t="s">
        <v>901</v>
      </c>
      <c r="B139" s="3"/>
      <c r="C139" s="3"/>
      <c r="D139" s="3"/>
      <c r="G139" s="185"/>
      <c r="J139" s="185"/>
      <c r="M139"/>
      <c r="N139"/>
    </row>
    <row r="141" spans="1:15" ht="14.25" x14ac:dyDescent="0.2">
      <c r="A141" s="15" t="s">
        <v>404</v>
      </c>
      <c r="O141" s="213" t="s">
        <v>23</v>
      </c>
    </row>
    <row r="142" spans="1:15" x14ac:dyDescent="0.2">
      <c r="A142" s="1"/>
      <c r="B142" s="31" t="s">
        <v>35</v>
      </c>
      <c r="C142" s="32" t="s">
        <v>121</v>
      </c>
      <c r="D142" s="32" t="s">
        <v>123</v>
      </c>
      <c r="E142" s="32" t="s">
        <v>36</v>
      </c>
      <c r="F142" s="32" t="s">
        <v>37</v>
      </c>
      <c r="G142" s="32" t="s">
        <v>38</v>
      </c>
      <c r="H142" s="32" t="s">
        <v>39</v>
      </c>
      <c r="I142" s="32" t="s">
        <v>125</v>
      </c>
      <c r="J142" s="32" t="s">
        <v>126</v>
      </c>
      <c r="K142" s="32" t="s">
        <v>127</v>
      </c>
      <c r="L142" s="236">
        <v>100000</v>
      </c>
      <c r="M142" s="238" t="s">
        <v>231</v>
      </c>
      <c r="N142" s="238" t="s">
        <v>228</v>
      </c>
      <c r="O142" s="237" t="s">
        <v>77</v>
      </c>
    </row>
    <row r="143" spans="1:15" x14ac:dyDescent="0.2">
      <c r="A143" s="18" t="s">
        <v>885</v>
      </c>
      <c r="B143" s="33" t="s">
        <v>120</v>
      </c>
      <c r="C143" s="34" t="s">
        <v>40</v>
      </c>
      <c r="D143" s="34" t="s">
        <v>40</v>
      </c>
      <c r="E143" s="34" t="s">
        <v>40</v>
      </c>
      <c r="F143" s="34" t="s">
        <v>40</v>
      </c>
      <c r="G143" s="34" t="s">
        <v>40</v>
      </c>
      <c r="H143" s="34" t="s">
        <v>40</v>
      </c>
      <c r="I143" s="34" t="s">
        <v>40</v>
      </c>
      <c r="J143" s="34" t="s">
        <v>40</v>
      </c>
      <c r="K143" s="34" t="s">
        <v>40</v>
      </c>
      <c r="L143" s="34" t="s">
        <v>43</v>
      </c>
      <c r="M143" s="239" t="s">
        <v>230</v>
      </c>
      <c r="N143" s="239" t="s">
        <v>138</v>
      </c>
      <c r="O143" s="26" t="s">
        <v>137</v>
      </c>
    </row>
    <row r="144" spans="1:15" x14ac:dyDescent="0.2">
      <c r="A144" s="4"/>
      <c r="B144" s="35" t="s">
        <v>43</v>
      </c>
      <c r="C144" s="36" t="s">
        <v>122</v>
      </c>
      <c r="D144" s="36" t="s">
        <v>124</v>
      </c>
      <c r="E144" s="36" t="s">
        <v>44</v>
      </c>
      <c r="F144" s="36" t="s">
        <v>45</v>
      </c>
      <c r="G144" s="36" t="s">
        <v>46</v>
      </c>
      <c r="H144" s="36" t="s">
        <v>42</v>
      </c>
      <c r="I144" s="36" t="s">
        <v>128</v>
      </c>
      <c r="J144" s="36" t="s">
        <v>129</v>
      </c>
      <c r="K144" s="36" t="s">
        <v>130</v>
      </c>
      <c r="L144" s="36" t="s">
        <v>131</v>
      </c>
      <c r="M144" s="240" t="s">
        <v>138</v>
      </c>
      <c r="N144" s="240" t="s">
        <v>131</v>
      </c>
      <c r="O144" s="27" t="s">
        <v>41</v>
      </c>
    </row>
    <row r="145" spans="1:15" ht="14.25" x14ac:dyDescent="0.2">
      <c r="A145" s="37" t="s">
        <v>317</v>
      </c>
      <c r="B145" s="388">
        <v>30.5014</v>
      </c>
      <c r="C145" s="388">
        <v>27.814900000000002</v>
      </c>
      <c r="D145" s="388">
        <v>23.758500000000002</v>
      </c>
      <c r="E145" s="388">
        <v>20.857399999999998</v>
      </c>
      <c r="F145" s="388">
        <v>19.643699999999999</v>
      </c>
      <c r="G145" s="388">
        <v>18.0762</v>
      </c>
      <c r="H145" s="388">
        <v>16.451499999999999</v>
      </c>
      <c r="I145" s="388">
        <v>13.9633</v>
      </c>
      <c r="J145" s="388">
        <v>12.5443</v>
      </c>
      <c r="K145" s="388">
        <v>13.398199999999999</v>
      </c>
      <c r="L145" s="388">
        <v>10.818199999999999</v>
      </c>
      <c r="M145" s="389">
        <v>19.430800000000001</v>
      </c>
      <c r="N145" s="389">
        <v>12.371499999999999</v>
      </c>
      <c r="O145" s="390">
        <v>15.0824</v>
      </c>
    </row>
    <row r="146" spans="1:15" ht="6" customHeight="1" x14ac:dyDescent="0.2">
      <c r="A146" s="37"/>
      <c r="B146" s="388"/>
      <c r="C146" s="388"/>
      <c r="D146" s="388"/>
      <c r="E146" s="388"/>
      <c r="F146" s="388"/>
      <c r="G146" s="388"/>
      <c r="H146" s="388"/>
      <c r="I146" s="388"/>
      <c r="J146" s="388"/>
      <c r="K146" s="388"/>
      <c r="L146" s="388"/>
      <c r="M146" s="389"/>
      <c r="N146" s="389"/>
      <c r="O146" s="390"/>
    </row>
    <row r="147" spans="1:15" ht="14.25" x14ac:dyDescent="0.2">
      <c r="A147" s="656" t="s">
        <v>318</v>
      </c>
      <c r="B147" s="666">
        <v>27.7258</v>
      </c>
      <c r="C147" s="666">
        <v>25.65</v>
      </c>
      <c r="D147" s="666">
        <v>23.271899999999999</v>
      </c>
      <c r="E147" s="666">
        <v>22.323</v>
      </c>
      <c r="F147" s="666">
        <v>21.177</v>
      </c>
      <c r="G147" s="666">
        <v>20.023499999999999</v>
      </c>
      <c r="H147" s="666">
        <v>20.098099999999999</v>
      </c>
      <c r="I147" s="666">
        <v>18.8</v>
      </c>
      <c r="J147" s="666">
        <v>17.671700000000001</v>
      </c>
      <c r="K147" s="666">
        <v>10.808400000000001</v>
      </c>
      <c r="L147" s="844" t="s">
        <v>102</v>
      </c>
      <c r="M147" s="667">
        <v>21.143899999999999</v>
      </c>
      <c r="N147" s="667">
        <v>17.377099999999999</v>
      </c>
      <c r="O147" s="668">
        <v>19.871600000000001</v>
      </c>
    </row>
    <row r="148" spans="1:15" x14ac:dyDescent="0.2">
      <c r="A148" s="68" t="s">
        <v>215</v>
      </c>
      <c r="B148" s="315"/>
      <c r="C148" s="315"/>
      <c r="D148" s="315"/>
      <c r="E148" s="315"/>
      <c r="F148" s="315"/>
      <c r="G148" s="315"/>
      <c r="H148" s="315"/>
      <c r="I148" s="315"/>
      <c r="J148" s="315"/>
      <c r="K148" s="315"/>
      <c r="L148" s="380"/>
      <c r="M148" s="316"/>
      <c r="N148" s="316"/>
      <c r="O148" s="317"/>
    </row>
    <row r="149" spans="1:15" x14ac:dyDescent="0.2">
      <c r="A149" s="661" t="s">
        <v>903</v>
      </c>
      <c r="B149" s="669">
        <v>29.7958</v>
      </c>
      <c r="C149" s="669">
        <v>18.6769</v>
      </c>
      <c r="D149" s="669">
        <v>23.155799999999999</v>
      </c>
      <c r="E149" s="669">
        <v>24.405899999999999</v>
      </c>
      <c r="F149" s="669">
        <v>21.622499999999999</v>
      </c>
      <c r="G149" s="669">
        <v>20.4666</v>
      </c>
      <c r="H149" s="669">
        <v>20.9087</v>
      </c>
      <c r="I149" s="669">
        <v>19.252700000000001</v>
      </c>
      <c r="J149" s="669">
        <v>18.0929</v>
      </c>
      <c r="K149" s="669">
        <v>10.808400000000001</v>
      </c>
      <c r="L149" s="844" t="s">
        <v>102</v>
      </c>
      <c r="M149" s="670">
        <v>21.4039</v>
      </c>
      <c r="N149" s="670">
        <v>17.5001</v>
      </c>
      <c r="O149" s="671">
        <v>19.532</v>
      </c>
    </row>
    <row r="150" spans="1:15" x14ac:dyDescent="0.2">
      <c r="A150" t="s">
        <v>22</v>
      </c>
      <c r="B150" s="391">
        <v>29.772099999999998</v>
      </c>
      <c r="C150" s="391">
        <v>26.781199999999998</v>
      </c>
      <c r="D150" s="391">
        <v>22.7483</v>
      </c>
      <c r="E150" s="391">
        <v>21.881499999999999</v>
      </c>
      <c r="F150" s="391">
        <v>23.433</v>
      </c>
      <c r="G150" s="391">
        <v>26.180199999999999</v>
      </c>
      <c r="H150" s="391">
        <v>23.2822</v>
      </c>
      <c r="I150" s="391">
        <v>26.9178</v>
      </c>
      <c r="J150" s="380" t="s">
        <v>102</v>
      </c>
      <c r="K150" s="380" t="s">
        <v>102</v>
      </c>
      <c r="L150" s="319" t="s">
        <v>102</v>
      </c>
      <c r="M150" s="392">
        <v>23.095199999999998</v>
      </c>
      <c r="N150" s="392">
        <v>26.9178</v>
      </c>
      <c r="O150" s="393">
        <v>23.3736</v>
      </c>
    </row>
    <row r="151" spans="1:15" x14ac:dyDescent="0.2">
      <c r="A151" s="661" t="s">
        <v>210</v>
      </c>
      <c r="B151" s="669">
        <v>27.419799999999999</v>
      </c>
      <c r="C151" s="669">
        <v>26.573</v>
      </c>
      <c r="D151" s="669">
        <v>23.603300000000001</v>
      </c>
      <c r="E151" s="669">
        <v>22.015799999999999</v>
      </c>
      <c r="F151" s="669">
        <v>19.157299999999999</v>
      </c>
      <c r="G151" s="669">
        <v>15.0229</v>
      </c>
      <c r="H151" s="669">
        <v>14.0726</v>
      </c>
      <c r="I151" s="669">
        <v>5.9854000000000003</v>
      </c>
      <c r="J151" s="669">
        <v>14.8193</v>
      </c>
      <c r="K151" s="658" t="s">
        <v>102</v>
      </c>
      <c r="L151" s="844" t="s">
        <v>102</v>
      </c>
      <c r="M151" s="670">
        <v>20.608599999999999</v>
      </c>
      <c r="N151" s="670">
        <v>10.5068</v>
      </c>
      <c r="O151" s="671">
        <v>19.908200000000001</v>
      </c>
    </row>
    <row r="152" spans="1:15" x14ac:dyDescent="0.2">
      <c r="A152" s="68" t="s">
        <v>211</v>
      </c>
      <c r="B152" s="391">
        <v>18.3018</v>
      </c>
      <c r="C152" s="391">
        <v>24.474599999999999</v>
      </c>
      <c r="D152" s="391">
        <v>23.795400000000001</v>
      </c>
      <c r="E152" s="391">
        <v>20.875499999999999</v>
      </c>
      <c r="F152" s="391">
        <v>18.730499999999999</v>
      </c>
      <c r="G152" s="391">
        <v>16.107299999999999</v>
      </c>
      <c r="H152" s="391">
        <v>17.103100000000001</v>
      </c>
      <c r="I152" s="391">
        <v>15.386900000000001</v>
      </c>
      <c r="J152" s="391">
        <v>14.6914</v>
      </c>
      <c r="K152" s="380" t="s">
        <v>102</v>
      </c>
      <c r="L152" s="319" t="s">
        <v>102</v>
      </c>
      <c r="M152" s="392">
        <v>18.447700000000001</v>
      </c>
      <c r="N152" s="392">
        <v>15.1708</v>
      </c>
      <c r="O152" s="393">
        <v>17.565899999999999</v>
      </c>
    </row>
    <row r="153" spans="1:15" ht="6" customHeight="1" x14ac:dyDescent="0.2">
      <c r="A153" s="68"/>
      <c r="B153" s="391"/>
      <c r="C153" s="391"/>
      <c r="D153" s="391"/>
      <c r="E153" s="391"/>
      <c r="F153" s="391"/>
      <c r="G153" s="391"/>
      <c r="H153" s="391"/>
      <c r="I153" s="391"/>
      <c r="J153" s="391"/>
      <c r="K153" s="380"/>
      <c r="L153" s="380"/>
      <c r="M153" s="392"/>
      <c r="N153" s="392"/>
      <c r="O153" s="393"/>
    </row>
    <row r="154" spans="1:15" ht="14.25" x14ac:dyDescent="0.2">
      <c r="A154" s="656" t="s">
        <v>905</v>
      </c>
      <c r="B154" s="666">
        <v>30.743500000000001</v>
      </c>
      <c r="C154" s="666">
        <v>27.9968</v>
      </c>
      <c r="D154" s="666">
        <v>23.819199999999999</v>
      </c>
      <c r="E154" s="666">
        <v>20.6629</v>
      </c>
      <c r="F154" s="666">
        <v>19.356999999999999</v>
      </c>
      <c r="G154" s="666">
        <v>17.821200000000001</v>
      </c>
      <c r="H154" s="666">
        <v>16.2178</v>
      </c>
      <c r="I154" s="666">
        <v>13.547800000000001</v>
      </c>
      <c r="J154" s="666">
        <v>12.4803</v>
      </c>
      <c r="K154" s="688">
        <v>13.671900000000001</v>
      </c>
      <c r="L154" s="688">
        <v>10.7126</v>
      </c>
      <c r="M154" s="667">
        <v>19.327400000000001</v>
      </c>
      <c r="N154" s="667">
        <v>12.211399999999999</v>
      </c>
      <c r="O154" s="668">
        <v>14.8118</v>
      </c>
    </row>
    <row r="155" spans="1:15" ht="6" customHeight="1" x14ac:dyDescent="0.2">
      <c r="A155" s="68"/>
      <c r="B155" s="391"/>
      <c r="C155" s="391"/>
      <c r="D155" s="391"/>
      <c r="E155" s="391"/>
      <c r="F155" s="391"/>
      <c r="G155" s="391"/>
      <c r="H155" s="391"/>
      <c r="I155" s="391"/>
      <c r="J155" s="391"/>
      <c r="K155" s="380"/>
      <c r="L155" s="380"/>
      <c r="M155" s="392"/>
      <c r="N155" s="392"/>
      <c r="O155" s="393"/>
    </row>
    <row r="156" spans="1:15" ht="14.25" x14ac:dyDescent="0.2">
      <c r="A156" s="110" t="s">
        <v>320</v>
      </c>
      <c r="B156" s="567"/>
      <c r="C156" s="567"/>
      <c r="D156" s="567"/>
      <c r="E156" s="567"/>
      <c r="F156" s="567"/>
      <c r="G156" s="567"/>
      <c r="H156" s="567"/>
      <c r="I156" s="567"/>
      <c r="J156" s="567"/>
      <c r="K156" s="567"/>
      <c r="L156" s="567"/>
      <c r="M156" s="313"/>
      <c r="N156" s="313"/>
      <c r="O156" s="312"/>
    </row>
    <row r="157" spans="1:15" ht="6" customHeight="1" x14ac:dyDescent="0.2">
      <c r="A157" s="68"/>
      <c r="B157" s="315"/>
      <c r="C157" s="315"/>
      <c r="D157" s="315"/>
      <c r="E157" s="315"/>
      <c r="F157" s="315"/>
      <c r="G157" s="315"/>
      <c r="H157" s="315"/>
      <c r="I157" s="315"/>
      <c r="J157" s="315"/>
      <c r="K157" s="315"/>
      <c r="L157" s="315"/>
      <c r="M157" s="316"/>
      <c r="N157" s="316"/>
      <c r="O157" s="317"/>
    </row>
    <row r="158" spans="1:15" x14ac:dyDescent="0.2">
      <c r="A158" s="661" t="s">
        <v>212</v>
      </c>
      <c r="B158" s="669">
        <v>30.5014</v>
      </c>
      <c r="C158" s="669">
        <v>27.814900000000002</v>
      </c>
      <c r="D158" s="669">
        <v>23.742100000000001</v>
      </c>
      <c r="E158" s="669">
        <v>20.9556</v>
      </c>
      <c r="F158" s="669">
        <v>20.137499999999999</v>
      </c>
      <c r="G158" s="669">
        <v>19.2774</v>
      </c>
      <c r="H158" s="669">
        <v>18.538900000000002</v>
      </c>
      <c r="I158" s="919">
        <v>16.013999999999999</v>
      </c>
      <c r="J158" s="658">
        <v>22.5855</v>
      </c>
      <c r="K158" s="658" t="s">
        <v>102</v>
      </c>
      <c r="L158" s="658" t="s">
        <v>102</v>
      </c>
      <c r="M158" s="670">
        <v>21.104800000000001</v>
      </c>
      <c r="N158" s="920">
        <v>17.613800000000001</v>
      </c>
      <c r="O158" s="671">
        <v>21.0413</v>
      </c>
    </row>
    <row r="159" spans="1:15" x14ac:dyDescent="0.2">
      <c r="A159" s="68" t="s">
        <v>216</v>
      </c>
      <c r="B159" s="391" t="s">
        <v>102</v>
      </c>
      <c r="C159" s="391" t="s">
        <v>102</v>
      </c>
      <c r="D159" s="391">
        <v>26.097799999999999</v>
      </c>
      <c r="E159" s="391">
        <v>20.0243</v>
      </c>
      <c r="F159" s="391">
        <v>18.567299999999999</v>
      </c>
      <c r="G159" s="391">
        <v>16.5608</v>
      </c>
      <c r="H159" s="391">
        <v>15.9146</v>
      </c>
      <c r="I159" s="391">
        <v>13.9026</v>
      </c>
      <c r="J159" s="391">
        <v>12.4841</v>
      </c>
      <c r="K159" s="391">
        <v>13.398199999999999</v>
      </c>
      <c r="L159" s="391">
        <v>10.818199999999999</v>
      </c>
      <c r="M159" s="392">
        <v>16.727399999999999</v>
      </c>
      <c r="N159" s="392">
        <v>12.3339</v>
      </c>
      <c r="O159" s="393">
        <v>13.1846</v>
      </c>
    </row>
    <row r="160" spans="1:15" ht="6" customHeight="1" x14ac:dyDescent="0.2">
      <c r="A160" s="68"/>
      <c r="B160" s="391"/>
      <c r="C160" s="391"/>
      <c r="D160" s="391"/>
      <c r="E160" s="391"/>
      <c r="F160" s="391"/>
      <c r="G160" s="391"/>
      <c r="H160" s="391"/>
      <c r="I160" s="391"/>
      <c r="J160" s="391"/>
      <c r="K160" s="391"/>
      <c r="L160" s="391"/>
      <c r="M160" s="392"/>
      <c r="N160" s="392"/>
      <c r="O160" s="393"/>
    </row>
    <row r="161" spans="1:15" ht="14.25" x14ac:dyDescent="0.2">
      <c r="A161" s="656" t="s">
        <v>906</v>
      </c>
      <c r="B161" s="666">
        <v>30.5014</v>
      </c>
      <c r="C161" s="666">
        <v>27.7972</v>
      </c>
      <c r="D161" s="666">
        <v>23.764900000000001</v>
      </c>
      <c r="E161" s="666">
        <v>20.8903</v>
      </c>
      <c r="F161" s="666">
        <v>19.709</v>
      </c>
      <c r="G161" s="666">
        <v>18.316800000000001</v>
      </c>
      <c r="H161" s="666">
        <v>16.7712</v>
      </c>
      <c r="I161" s="666">
        <v>14.236800000000001</v>
      </c>
      <c r="J161" s="666">
        <v>12.8531</v>
      </c>
      <c r="K161" s="665">
        <v>13.568199999999999</v>
      </c>
      <c r="L161" s="666">
        <v>10.7126</v>
      </c>
      <c r="M161" s="667">
        <v>19.610199999999999</v>
      </c>
      <c r="N161" s="667">
        <v>12.476800000000001</v>
      </c>
      <c r="O161" s="668">
        <v>15.2791</v>
      </c>
    </row>
    <row r="162" spans="1:15" x14ac:dyDescent="0.2">
      <c r="A162" s="68" t="s">
        <v>215</v>
      </c>
      <c r="B162" s="361"/>
      <c r="C162" s="361"/>
      <c r="D162" s="361"/>
      <c r="E162" s="361"/>
      <c r="F162" s="361"/>
      <c r="G162" s="361"/>
      <c r="H162" s="361"/>
      <c r="I162" s="361"/>
      <c r="J162" s="361"/>
      <c r="K162" s="380"/>
      <c r="L162" s="361"/>
      <c r="M162" s="316"/>
      <c r="N162" s="316"/>
      <c r="O162" s="317"/>
    </row>
    <row r="163" spans="1:15" x14ac:dyDescent="0.2">
      <c r="A163" s="661" t="s">
        <v>218</v>
      </c>
      <c r="B163" s="669">
        <v>27.885000000000002</v>
      </c>
      <c r="C163" s="669">
        <v>25.677600000000002</v>
      </c>
      <c r="D163" s="669">
        <v>23.171099999999999</v>
      </c>
      <c r="E163" s="669">
        <v>21.715900000000001</v>
      </c>
      <c r="F163" s="669">
        <v>21.2178</v>
      </c>
      <c r="G163" s="669">
        <v>21.459199999999999</v>
      </c>
      <c r="H163" s="669">
        <v>21.020800000000001</v>
      </c>
      <c r="I163" s="669">
        <v>19.337499999999999</v>
      </c>
      <c r="J163" s="669">
        <v>14.8193</v>
      </c>
      <c r="K163" s="658" t="s">
        <v>102</v>
      </c>
      <c r="L163" s="658" t="s">
        <v>102</v>
      </c>
      <c r="M163" s="670">
        <v>21.811900000000001</v>
      </c>
      <c r="N163" s="670">
        <v>18.688400000000001</v>
      </c>
      <c r="O163" s="671">
        <v>21.548500000000001</v>
      </c>
    </row>
    <row r="164" spans="1:15" x14ac:dyDescent="0.2">
      <c r="A164" s="68" t="s">
        <v>219</v>
      </c>
      <c r="B164" s="391">
        <v>31.0916</v>
      </c>
      <c r="C164" s="391">
        <v>28.1311</v>
      </c>
      <c r="D164" s="391">
        <v>24.065100000000001</v>
      </c>
      <c r="E164" s="391">
        <v>21.917000000000002</v>
      </c>
      <c r="F164" s="391">
        <v>21.9147</v>
      </c>
      <c r="G164" s="391">
        <v>19.256399999999999</v>
      </c>
      <c r="H164" s="391">
        <v>17.460899999999999</v>
      </c>
      <c r="I164" s="391">
        <v>14.7936</v>
      </c>
      <c r="J164" s="391">
        <v>14.3283</v>
      </c>
      <c r="K164" s="380" t="s">
        <v>102</v>
      </c>
      <c r="L164" s="690">
        <v>11.465</v>
      </c>
      <c r="M164" s="392">
        <v>21.6783</v>
      </c>
      <c r="N164" s="392">
        <v>13.411799999999999</v>
      </c>
      <c r="O164" s="393">
        <v>19.325099999999999</v>
      </c>
    </row>
    <row r="165" spans="1:15" x14ac:dyDescent="0.2">
      <c r="A165" s="661" t="s">
        <v>904</v>
      </c>
      <c r="B165" s="669">
        <v>25.408799999999999</v>
      </c>
      <c r="C165" s="669">
        <v>25.351700000000001</v>
      </c>
      <c r="D165" s="669">
        <v>23.9011</v>
      </c>
      <c r="E165" s="669">
        <v>23.505600000000001</v>
      </c>
      <c r="F165" s="669">
        <v>21.144100000000002</v>
      </c>
      <c r="G165" s="669">
        <v>19.459900000000001</v>
      </c>
      <c r="H165" s="669">
        <v>19.8887</v>
      </c>
      <c r="I165" s="669">
        <v>18.713000000000001</v>
      </c>
      <c r="J165" s="669">
        <v>17.751899999999999</v>
      </c>
      <c r="K165" s="689">
        <v>10.808400000000001</v>
      </c>
      <c r="L165" s="658" t="s">
        <v>102</v>
      </c>
      <c r="M165" s="670">
        <v>20.646000000000001</v>
      </c>
      <c r="N165" s="670">
        <v>17.267600000000002</v>
      </c>
      <c r="O165" s="671">
        <v>19.122199999999999</v>
      </c>
    </row>
    <row r="166" spans="1:15" x14ac:dyDescent="0.2">
      <c r="A166" s="202" t="s">
        <v>386</v>
      </c>
      <c r="B166" s="394">
        <v>30.525700000000001</v>
      </c>
      <c r="C166" s="394">
        <v>27.949000000000002</v>
      </c>
      <c r="D166" s="394">
        <v>23.7592</v>
      </c>
      <c r="E166" s="394">
        <v>20.482199999999999</v>
      </c>
      <c r="F166" s="394">
        <v>19.127500000000001</v>
      </c>
      <c r="G166" s="394">
        <v>17.707899999999999</v>
      </c>
      <c r="H166" s="394">
        <v>16.098800000000001</v>
      </c>
      <c r="I166" s="394">
        <v>13.476100000000001</v>
      </c>
      <c r="J166" s="394">
        <v>12.434900000000001</v>
      </c>
      <c r="K166" s="691">
        <v>13.671900000000001</v>
      </c>
      <c r="L166" s="692">
        <v>10.692399999999999</v>
      </c>
      <c r="M166" s="395">
        <v>19.0289</v>
      </c>
      <c r="N166" s="395">
        <v>12.179600000000001</v>
      </c>
      <c r="O166" s="396">
        <v>14.536199999999999</v>
      </c>
    </row>
    <row r="167" spans="1:15" x14ac:dyDescent="0.2">
      <c r="A167" s="37" t="s">
        <v>896</v>
      </c>
      <c r="B167" s="418"/>
      <c r="C167" s="418"/>
      <c r="D167" s="418"/>
      <c r="E167" s="418"/>
      <c r="F167" s="418"/>
      <c r="G167" s="418"/>
      <c r="H167" s="418"/>
      <c r="I167" s="418"/>
      <c r="J167" s="418"/>
      <c r="K167" s="387"/>
      <c r="L167" s="418"/>
      <c r="M167" s="419"/>
      <c r="N167" s="419"/>
      <c r="O167" s="420"/>
    </row>
    <row r="168" spans="1:15" x14ac:dyDescent="0.2">
      <c r="A168" s="37" t="s">
        <v>623</v>
      </c>
    </row>
    <row r="169" spans="1:15" x14ac:dyDescent="0.2">
      <c r="A169" s="249" t="s">
        <v>446</v>
      </c>
    </row>
    <row r="170" spans="1:15" x14ac:dyDescent="0.2">
      <c r="A170" s="37" t="s">
        <v>321</v>
      </c>
    </row>
    <row r="171" spans="1:15" x14ac:dyDescent="0.2">
      <c r="A171" s="249" t="s">
        <v>907</v>
      </c>
      <c r="B171" s="47"/>
      <c r="C171" s="47"/>
      <c r="D171" s="47"/>
      <c r="E171" s="47"/>
      <c r="F171" s="47"/>
      <c r="G171" s="47"/>
      <c r="H171" s="47"/>
      <c r="I171" s="47"/>
      <c r="J171" s="47"/>
      <c r="K171" s="47"/>
      <c r="L171" s="47"/>
      <c r="M171" s="242"/>
      <c r="N171" s="242"/>
      <c r="O171" s="48"/>
    </row>
    <row r="172" spans="1:15" x14ac:dyDescent="0.2">
      <c r="A172" s="243" t="s">
        <v>901</v>
      </c>
      <c r="B172" s="3"/>
      <c r="C172" s="3"/>
      <c r="D172" s="3"/>
      <c r="G172" s="185"/>
      <c r="J172" s="185"/>
      <c r="M172"/>
      <c r="N172"/>
    </row>
    <row r="174" spans="1:15" ht="14.25" x14ac:dyDescent="0.2">
      <c r="A174" s="15" t="s">
        <v>900</v>
      </c>
      <c r="O174" s="213" t="s">
        <v>213</v>
      </c>
    </row>
    <row r="175" spans="1:15" x14ac:dyDescent="0.2">
      <c r="A175" s="1"/>
      <c r="B175" s="31" t="s">
        <v>35</v>
      </c>
      <c r="C175" s="32" t="s">
        <v>121</v>
      </c>
      <c r="D175" s="32" t="s">
        <v>123</v>
      </c>
      <c r="E175" s="32" t="s">
        <v>36</v>
      </c>
      <c r="F175" s="32" t="s">
        <v>37</v>
      </c>
      <c r="G175" s="32" t="s">
        <v>38</v>
      </c>
      <c r="H175" s="32" t="s">
        <v>39</v>
      </c>
      <c r="I175" s="32" t="s">
        <v>125</v>
      </c>
      <c r="J175" s="32" t="s">
        <v>126</v>
      </c>
      <c r="K175" s="32" t="s">
        <v>127</v>
      </c>
      <c r="L175" s="236">
        <v>100000</v>
      </c>
      <c r="M175" s="238" t="s">
        <v>231</v>
      </c>
      <c r="N175" s="238" t="s">
        <v>228</v>
      </c>
      <c r="O175" s="237" t="s">
        <v>77</v>
      </c>
    </row>
    <row r="176" spans="1:15" x14ac:dyDescent="0.2">
      <c r="A176" s="18" t="s">
        <v>885</v>
      </c>
      <c r="B176" s="33" t="s">
        <v>120</v>
      </c>
      <c r="C176" s="34" t="s">
        <v>40</v>
      </c>
      <c r="D176" s="34" t="s">
        <v>40</v>
      </c>
      <c r="E176" s="34" t="s">
        <v>40</v>
      </c>
      <c r="F176" s="34" t="s">
        <v>40</v>
      </c>
      <c r="G176" s="34" t="s">
        <v>40</v>
      </c>
      <c r="H176" s="34" t="s">
        <v>40</v>
      </c>
      <c r="I176" s="34" t="s">
        <v>40</v>
      </c>
      <c r="J176" s="34" t="s">
        <v>40</v>
      </c>
      <c r="K176" s="34" t="s">
        <v>40</v>
      </c>
      <c r="L176" s="34" t="s">
        <v>43</v>
      </c>
      <c r="M176" s="239" t="s">
        <v>230</v>
      </c>
      <c r="N176" s="239" t="s">
        <v>138</v>
      </c>
      <c r="O176" s="26" t="s">
        <v>137</v>
      </c>
    </row>
    <row r="177" spans="1:15" x14ac:dyDescent="0.2">
      <c r="A177" s="4"/>
      <c r="B177" s="35" t="s">
        <v>43</v>
      </c>
      <c r="C177" s="36" t="s">
        <v>122</v>
      </c>
      <c r="D177" s="36" t="s">
        <v>124</v>
      </c>
      <c r="E177" s="36" t="s">
        <v>44</v>
      </c>
      <c r="F177" s="36" t="s">
        <v>45</v>
      </c>
      <c r="G177" s="36" t="s">
        <v>46</v>
      </c>
      <c r="H177" s="36" t="s">
        <v>42</v>
      </c>
      <c r="I177" s="36" t="s">
        <v>128</v>
      </c>
      <c r="J177" s="36" t="s">
        <v>129</v>
      </c>
      <c r="K177" s="36" t="s">
        <v>130</v>
      </c>
      <c r="L177" s="36" t="s">
        <v>131</v>
      </c>
      <c r="M177" s="240" t="s">
        <v>138</v>
      </c>
      <c r="N177" s="240" t="s">
        <v>131</v>
      </c>
      <c r="O177" s="27" t="s">
        <v>41</v>
      </c>
    </row>
    <row r="178" spans="1:15" ht="14.25" x14ac:dyDescent="0.2">
      <c r="A178" s="37" t="s">
        <v>317</v>
      </c>
      <c r="B178" s="377">
        <v>527.33130000000006</v>
      </c>
      <c r="C178" s="377">
        <v>532.03240000000005</v>
      </c>
      <c r="D178" s="377">
        <v>485.60149999999999</v>
      </c>
      <c r="E178" s="377">
        <v>557.15120000000002</v>
      </c>
      <c r="F178" s="377">
        <v>642.47709999999995</v>
      </c>
      <c r="G178" s="377">
        <v>689.17219999999998</v>
      </c>
      <c r="H178" s="377">
        <v>752.44119999999998</v>
      </c>
      <c r="I178" s="377">
        <v>770.26020000000005</v>
      </c>
      <c r="J178" s="377">
        <v>969.47630000000004</v>
      </c>
      <c r="K178" s="377">
        <v>1290.2916</v>
      </c>
      <c r="L178" s="377">
        <v>1696.6003000000001</v>
      </c>
      <c r="M178" s="378">
        <v>628.12260000000003</v>
      </c>
      <c r="N178" s="378">
        <v>1198.0838000000001</v>
      </c>
      <c r="O178" s="379">
        <v>911.0806</v>
      </c>
    </row>
    <row r="179" spans="1:15" ht="6" customHeight="1" x14ac:dyDescent="0.2">
      <c r="A179" s="37"/>
      <c r="B179" s="384"/>
      <c r="C179" s="384"/>
      <c r="D179" s="384"/>
      <c r="E179" s="384"/>
      <c r="F179" s="384"/>
      <c r="G179" s="384"/>
      <c r="H179" s="384"/>
      <c r="I179" s="384"/>
      <c r="J179" s="384"/>
      <c r="K179" s="384"/>
      <c r="L179" s="384"/>
      <c r="M179" s="385"/>
      <c r="N179" s="385"/>
      <c r="O179" s="386"/>
    </row>
    <row r="180" spans="1:15" ht="14.25" x14ac:dyDescent="0.2">
      <c r="A180" s="656" t="s">
        <v>318</v>
      </c>
      <c r="B180" s="657">
        <v>529.39229999999998</v>
      </c>
      <c r="C180" s="657">
        <v>1069.1164000000001</v>
      </c>
      <c r="D180" s="657">
        <v>866.9511</v>
      </c>
      <c r="E180" s="657">
        <v>872.26980000000003</v>
      </c>
      <c r="F180" s="657">
        <v>871.5752</v>
      </c>
      <c r="G180" s="657">
        <v>917.93240000000003</v>
      </c>
      <c r="H180" s="657">
        <v>910.70780000000002</v>
      </c>
      <c r="I180" s="657">
        <v>917.39570000000003</v>
      </c>
      <c r="J180" s="657">
        <v>1155.1407999999999</v>
      </c>
      <c r="K180" s="657">
        <v>1508.2828</v>
      </c>
      <c r="L180" s="844" t="s">
        <v>102</v>
      </c>
      <c r="M180" s="659">
        <v>890.99710000000005</v>
      </c>
      <c r="N180" s="659">
        <v>1084.8076000000001</v>
      </c>
      <c r="O180" s="660">
        <v>951.08270000000005</v>
      </c>
    </row>
    <row r="181" spans="1:15" x14ac:dyDescent="0.2">
      <c r="A181" s="68" t="s">
        <v>215</v>
      </c>
      <c r="B181" s="315"/>
      <c r="C181" s="315"/>
      <c r="D181" s="315"/>
      <c r="E181" s="315"/>
      <c r="F181" s="315"/>
      <c r="G181" s="315"/>
      <c r="H181" s="315"/>
      <c r="I181" s="315"/>
      <c r="J181" s="315"/>
      <c r="K181" s="315"/>
      <c r="L181" s="380"/>
      <c r="M181" s="316"/>
      <c r="N181" s="316"/>
      <c r="O181" s="317"/>
    </row>
    <row r="182" spans="1:15" x14ac:dyDescent="0.2">
      <c r="A182" s="661" t="s">
        <v>730</v>
      </c>
      <c r="B182" s="662">
        <v>480.7176</v>
      </c>
      <c r="C182" s="662">
        <v>824.19470000000001</v>
      </c>
      <c r="D182" s="662">
        <v>685.96400000000006</v>
      </c>
      <c r="E182" s="662">
        <v>600.35910000000001</v>
      </c>
      <c r="F182" s="662">
        <v>778.19730000000004</v>
      </c>
      <c r="G182" s="662">
        <v>900.15970000000004</v>
      </c>
      <c r="H182" s="662">
        <v>889.23389999999995</v>
      </c>
      <c r="I182" s="662">
        <v>911.19680000000005</v>
      </c>
      <c r="J182" s="662">
        <v>1106.7934</v>
      </c>
      <c r="K182" s="662">
        <v>1508.2828</v>
      </c>
      <c r="L182" s="844" t="s">
        <v>102</v>
      </c>
      <c r="M182" s="663">
        <v>819.49670000000003</v>
      </c>
      <c r="N182" s="663">
        <v>1081.329</v>
      </c>
      <c r="O182" s="664">
        <v>935.73599999999999</v>
      </c>
    </row>
    <row r="183" spans="1:15" x14ac:dyDescent="0.2">
      <c r="A183" t="s">
        <v>22</v>
      </c>
      <c r="B183" s="315">
        <v>371.50510000000003</v>
      </c>
      <c r="C183" s="315">
        <v>1729.2435</v>
      </c>
      <c r="D183" s="315">
        <v>1292.8668</v>
      </c>
      <c r="E183" s="315">
        <v>1390.0487000000001</v>
      </c>
      <c r="F183" s="315">
        <v>1317.8931</v>
      </c>
      <c r="G183" s="315">
        <v>1124.6895999999999</v>
      </c>
      <c r="H183" s="315">
        <v>1568.0260000000001</v>
      </c>
      <c r="I183" s="315">
        <v>1140.1670999999999</v>
      </c>
      <c r="J183" s="319" t="s">
        <v>102</v>
      </c>
      <c r="K183" s="319" t="s">
        <v>102</v>
      </c>
      <c r="L183" s="319" t="s">
        <v>102</v>
      </c>
      <c r="M183" s="316">
        <v>1360.7357999999999</v>
      </c>
      <c r="N183" s="316">
        <v>1140.1670999999999</v>
      </c>
      <c r="O183" s="317">
        <v>1344.924</v>
      </c>
    </row>
    <row r="184" spans="1:15" x14ac:dyDescent="0.2">
      <c r="A184" s="661" t="s">
        <v>210</v>
      </c>
      <c r="B184" s="662">
        <v>555.43669999999997</v>
      </c>
      <c r="C184" s="662">
        <v>952.54380000000003</v>
      </c>
      <c r="D184" s="662">
        <v>698.58180000000004</v>
      </c>
      <c r="E184" s="662">
        <v>774.94600000000003</v>
      </c>
      <c r="F184" s="662">
        <v>849.46450000000004</v>
      </c>
      <c r="G184" s="662">
        <v>1086.5941</v>
      </c>
      <c r="H184" s="662">
        <v>781.56299999999999</v>
      </c>
      <c r="I184" s="662">
        <v>1836.5302999999999</v>
      </c>
      <c r="J184" s="662">
        <v>1150.8829000000001</v>
      </c>
      <c r="K184" s="844" t="s">
        <v>102</v>
      </c>
      <c r="L184" s="844" t="s">
        <v>102</v>
      </c>
      <c r="M184" s="663">
        <v>818.63080000000002</v>
      </c>
      <c r="N184" s="663">
        <v>1411.6609000000001</v>
      </c>
      <c r="O184" s="664">
        <v>847.35680000000002</v>
      </c>
    </row>
    <row r="185" spans="1:15" x14ac:dyDescent="0.2">
      <c r="A185" s="68" t="s">
        <v>211</v>
      </c>
      <c r="B185" s="315">
        <v>488.49720000000002</v>
      </c>
      <c r="C185" s="315">
        <v>626.26179999999999</v>
      </c>
      <c r="D185" s="315">
        <v>600.52919999999995</v>
      </c>
      <c r="E185" s="315">
        <v>651.36770000000001</v>
      </c>
      <c r="F185" s="315">
        <v>790.24710000000005</v>
      </c>
      <c r="G185" s="315">
        <v>755.68349999999998</v>
      </c>
      <c r="H185" s="315">
        <v>758.28629999999998</v>
      </c>
      <c r="I185" s="315">
        <v>787.51319999999998</v>
      </c>
      <c r="J185" s="315">
        <v>1620.4666</v>
      </c>
      <c r="K185" s="319" t="s">
        <v>102</v>
      </c>
      <c r="L185" s="319" t="s">
        <v>102</v>
      </c>
      <c r="M185" s="316">
        <v>728.27089999999998</v>
      </c>
      <c r="N185" s="316">
        <v>1043.3803</v>
      </c>
      <c r="O185" s="317">
        <v>797.00459999999998</v>
      </c>
    </row>
    <row r="186" spans="1:15" ht="6" customHeight="1" x14ac:dyDescent="0.2">
      <c r="A186" s="68"/>
      <c r="B186" s="315"/>
      <c r="C186" s="315"/>
      <c r="D186" s="315"/>
      <c r="E186" s="315"/>
      <c r="F186" s="315"/>
      <c r="G186" s="315"/>
      <c r="H186" s="315"/>
      <c r="I186" s="315"/>
      <c r="J186" s="315"/>
      <c r="K186" s="380"/>
      <c r="L186" s="380"/>
      <c r="M186" s="316"/>
      <c r="N186" s="316"/>
      <c r="O186" s="317"/>
    </row>
    <row r="187" spans="1:15" ht="14.25" x14ac:dyDescent="0.2">
      <c r="A187" s="656" t="s">
        <v>368</v>
      </c>
      <c r="B187" s="657">
        <v>527.17550000000006</v>
      </c>
      <c r="C187" s="657">
        <v>497.00799999999998</v>
      </c>
      <c r="D187" s="657">
        <v>458.27319999999997</v>
      </c>
      <c r="E187" s="657">
        <v>522.57529999999997</v>
      </c>
      <c r="F187" s="657">
        <v>602.07780000000002</v>
      </c>
      <c r="G187" s="657">
        <v>640.68979999999999</v>
      </c>
      <c r="H187" s="657">
        <v>738.07150000000001</v>
      </c>
      <c r="I187" s="657">
        <v>766.78620000000001</v>
      </c>
      <c r="J187" s="657">
        <v>966.73659999999995</v>
      </c>
      <c r="K187" s="665">
        <v>1294.0761</v>
      </c>
      <c r="L187" s="665">
        <v>1708.1192000000001</v>
      </c>
      <c r="M187" s="659">
        <v>593.28660000000002</v>
      </c>
      <c r="N187" s="659">
        <v>1223.2587000000001</v>
      </c>
      <c r="O187" s="660">
        <v>910.12760000000003</v>
      </c>
    </row>
    <row r="188" spans="1:15" ht="6" customHeight="1" x14ac:dyDescent="0.2">
      <c r="A188" s="68"/>
      <c r="B188" s="315"/>
      <c r="C188" s="315"/>
      <c r="D188" s="315"/>
      <c r="E188" s="315"/>
      <c r="F188" s="315"/>
      <c r="G188" s="315"/>
      <c r="H188" s="315"/>
      <c r="I188" s="315"/>
      <c r="J188" s="315"/>
      <c r="K188" s="380"/>
      <c r="L188" s="380"/>
      <c r="M188" s="316"/>
      <c r="N188" s="316"/>
      <c r="O188" s="317"/>
    </row>
    <row r="189" spans="1:15" ht="14.25" x14ac:dyDescent="0.2">
      <c r="A189" s="8" t="s">
        <v>320</v>
      </c>
      <c r="B189" s="315"/>
      <c r="C189" s="315"/>
      <c r="D189" s="315"/>
      <c r="E189" s="315"/>
      <c r="F189" s="315"/>
      <c r="G189" s="315"/>
      <c r="H189" s="315"/>
      <c r="I189" s="315"/>
      <c r="J189" s="315"/>
      <c r="K189" s="315"/>
      <c r="L189" s="315"/>
      <c r="M189" s="316"/>
      <c r="N189" s="316"/>
      <c r="O189" s="317"/>
    </row>
    <row r="190" spans="1:15" ht="6" customHeight="1" x14ac:dyDescent="0.2">
      <c r="A190" s="68"/>
      <c r="B190" s="315"/>
      <c r="C190" s="315"/>
      <c r="D190" s="315"/>
      <c r="E190" s="315"/>
      <c r="F190" s="315"/>
      <c r="G190" s="315"/>
      <c r="H190" s="315"/>
      <c r="I190" s="315"/>
      <c r="J190" s="315"/>
      <c r="K190" s="315"/>
      <c r="L190" s="315"/>
      <c r="M190" s="316"/>
      <c r="N190" s="316"/>
      <c r="O190" s="317"/>
    </row>
    <row r="191" spans="1:15" x14ac:dyDescent="0.2">
      <c r="A191" s="661" t="s">
        <v>212</v>
      </c>
      <c r="B191" s="662">
        <v>527.33130000000006</v>
      </c>
      <c r="C191" s="662">
        <v>532.03240000000005</v>
      </c>
      <c r="D191" s="662">
        <v>486.322</v>
      </c>
      <c r="E191" s="662">
        <v>560.32690000000002</v>
      </c>
      <c r="F191" s="662">
        <v>655.50800000000004</v>
      </c>
      <c r="G191" s="662">
        <v>727.30489999999998</v>
      </c>
      <c r="H191" s="662">
        <v>745.49239999999998</v>
      </c>
      <c r="I191" s="658">
        <v>658.52269999999999</v>
      </c>
      <c r="J191" s="844">
        <v>508.90550000000002</v>
      </c>
      <c r="K191" s="844" t="s">
        <v>102</v>
      </c>
      <c r="L191" s="844" t="s">
        <v>102</v>
      </c>
      <c r="M191" s="663">
        <v>597.62249999999995</v>
      </c>
      <c r="N191" s="672">
        <v>618.29430000000002</v>
      </c>
      <c r="O191" s="664">
        <v>597.9144</v>
      </c>
    </row>
    <row r="192" spans="1:15" x14ac:dyDescent="0.2">
      <c r="A192" s="68" t="s">
        <v>216</v>
      </c>
      <c r="B192" s="315" t="s">
        <v>102</v>
      </c>
      <c r="C192" s="315" t="s">
        <v>102</v>
      </c>
      <c r="D192" s="315">
        <v>392.0949</v>
      </c>
      <c r="E192" s="315">
        <v>530.69500000000005</v>
      </c>
      <c r="F192" s="315">
        <v>614.87469999999996</v>
      </c>
      <c r="G192" s="315">
        <v>640.81280000000004</v>
      </c>
      <c r="H192" s="315">
        <v>754.40480000000002</v>
      </c>
      <c r="I192" s="315">
        <v>773.94590000000005</v>
      </c>
      <c r="J192" s="315">
        <v>973.40409999999997</v>
      </c>
      <c r="K192" s="315">
        <v>1290.2916</v>
      </c>
      <c r="L192" s="315">
        <v>1696.6003000000001</v>
      </c>
      <c r="M192" s="316">
        <v>688.38300000000004</v>
      </c>
      <c r="N192" s="316">
        <v>1203.7311999999999</v>
      </c>
      <c r="O192" s="317">
        <v>1071.7766999999999</v>
      </c>
    </row>
    <row r="193" spans="1:15" ht="6" customHeight="1" x14ac:dyDescent="0.2">
      <c r="A193" s="68"/>
      <c r="B193" s="315"/>
      <c r="C193" s="315"/>
      <c r="D193" s="315"/>
      <c r="E193" s="315"/>
      <c r="F193" s="315"/>
      <c r="G193" s="315"/>
      <c r="H193" s="315"/>
      <c r="I193" s="315"/>
      <c r="J193" s="315"/>
      <c r="K193" s="315"/>
      <c r="L193" s="315"/>
      <c r="M193" s="316"/>
      <c r="N193" s="316"/>
      <c r="O193" s="317"/>
    </row>
    <row r="194" spans="1:15" ht="14.25" x14ac:dyDescent="0.2">
      <c r="A194" s="656" t="s">
        <v>385</v>
      </c>
      <c r="B194" s="657">
        <v>527.33130000000006</v>
      </c>
      <c r="C194" s="657">
        <v>532.01530000000002</v>
      </c>
      <c r="D194" s="657">
        <v>485.67059999999998</v>
      </c>
      <c r="E194" s="657">
        <v>557.52030000000002</v>
      </c>
      <c r="F194" s="657">
        <v>643.34310000000005</v>
      </c>
      <c r="G194" s="657">
        <v>692.14459999999997</v>
      </c>
      <c r="H194" s="657">
        <v>760.17529999999999</v>
      </c>
      <c r="I194" s="657">
        <v>785.65589999999997</v>
      </c>
      <c r="J194" s="657">
        <v>981.34410000000003</v>
      </c>
      <c r="K194" s="665">
        <v>1302.9466</v>
      </c>
      <c r="L194" s="657">
        <v>1708.1192000000001</v>
      </c>
      <c r="M194" s="659">
        <v>629.64779999999996</v>
      </c>
      <c r="N194" s="659">
        <v>1215.2026000000001</v>
      </c>
      <c r="O194" s="660">
        <v>913.85850000000005</v>
      </c>
    </row>
    <row r="195" spans="1:15" x14ac:dyDescent="0.2">
      <c r="A195" s="68" t="s">
        <v>215</v>
      </c>
      <c r="B195" s="361"/>
      <c r="C195" s="361"/>
      <c r="D195" s="361"/>
      <c r="E195" s="361"/>
      <c r="F195" s="361"/>
      <c r="G195" s="361"/>
      <c r="H195" s="361"/>
      <c r="I195" s="361"/>
      <c r="J195" s="361"/>
      <c r="K195" s="380"/>
      <c r="L195" s="361"/>
      <c r="M195" s="316"/>
      <c r="N195" s="316"/>
      <c r="O195" s="317"/>
    </row>
    <row r="196" spans="1:15" x14ac:dyDescent="0.2">
      <c r="A196" s="661" t="s">
        <v>218</v>
      </c>
      <c r="B196" s="662">
        <v>526.53589999999997</v>
      </c>
      <c r="C196" s="662">
        <v>1096.3313000000001</v>
      </c>
      <c r="D196" s="662">
        <v>914.19770000000005</v>
      </c>
      <c r="E196" s="662">
        <v>1069.2452000000001</v>
      </c>
      <c r="F196" s="662">
        <v>1052.2853</v>
      </c>
      <c r="G196" s="662">
        <v>1021.89</v>
      </c>
      <c r="H196" s="662">
        <v>1296.3398</v>
      </c>
      <c r="I196" s="662">
        <v>1236.9785999999999</v>
      </c>
      <c r="J196" s="662">
        <v>1150.8829000000001</v>
      </c>
      <c r="K196" s="844" t="s">
        <v>102</v>
      </c>
      <c r="L196" s="844" t="s">
        <v>102</v>
      </c>
      <c r="M196" s="663">
        <v>1062.2239999999999</v>
      </c>
      <c r="N196" s="663">
        <v>1221.6975</v>
      </c>
      <c r="O196" s="664">
        <v>1073.5576000000001</v>
      </c>
    </row>
    <row r="197" spans="1:15" x14ac:dyDescent="0.2">
      <c r="A197" s="68" t="s">
        <v>219</v>
      </c>
      <c r="B197" s="315">
        <v>693.18020000000001</v>
      </c>
      <c r="C197" s="315">
        <v>673.6173</v>
      </c>
      <c r="D197" s="315">
        <v>658.81740000000002</v>
      </c>
      <c r="E197" s="315">
        <v>669.15089999999998</v>
      </c>
      <c r="F197" s="315">
        <v>717.25480000000005</v>
      </c>
      <c r="G197" s="315">
        <v>687.75300000000004</v>
      </c>
      <c r="H197" s="315">
        <v>921.00229999999999</v>
      </c>
      <c r="I197" s="315">
        <v>999.35889999999995</v>
      </c>
      <c r="J197" s="315">
        <v>934.01509999999996</v>
      </c>
      <c r="K197" s="319" t="s">
        <v>102</v>
      </c>
      <c r="L197" s="380">
        <v>1036.7085999999999</v>
      </c>
      <c r="M197" s="316">
        <v>723.72400000000005</v>
      </c>
      <c r="N197" s="316">
        <v>994.46489999999994</v>
      </c>
      <c r="O197" s="317">
        <v>781.88829999999996</v>
      </c>
    </row>
    <row r="198" spans="1:15" x14ac:dyDescent="0.2">
      <c r="A198" s="661" t="s">
        <v>556</v>
      </c>
      <c r="B198" s="662">
        <v>617.40980000000002</v>
      </c>
      <c r="C198" s="662">
        <v>831.25409999999999</v>
      </c>
      <c r="D198" s="662">
        <v>637.72019999999998</v>
      </c>
      <c r="E198" s="662">
        <v>583.20950000000005</v>
      </c>
      <c r="F198" s="662">
        <v>760.91470000000004</v>
      </c>
      <c r="G198" s="662">
        <v>879.99249999999995</v>
      </c>
      <c r="H198" s="662">
        <v>831.11350000000004</v>
      </c>
      <c r="I198" s="662">
        <v>874.6789</v>
      </c>
      <c r="J198" s="662">
        <v>1155.2704000000001</v>
      </c>
      <c r="K198" s="658">
        <v>1508.2828</v>
      </c>
      <c r="L198" s="844" t="s">
        <v>102</v>
      </c>
      <c r="M198" s="663">
        <v>777.64229999999998</v>
      </c>
      <c r="N198" s="663">
        <v>1074.848</v>
      </c>
      <c r="O198" s="664">
        <v>899.62260000000003</v>
      </c>
    </row>
    <row r="199" spans="1:15" x14ac:dyDescent="0.2">
      <c r="A199" s="202" t="s">
        <v>386</v>
      </c>
      <c r="B199" s="376">
        <v>445.1961</v>
      </c>
      <c r="C199" s="376">
        <v>447.56569999999999</v>
      </c>
      <c r="D199" s="376">
        <v>419.82130000000001</v>
      </c>
      <c r="E199" s="376">
        <v>503.08109999999999</v>
      </c>
      <c r="F199" s="376">
        <v>591.92100000000005</v>
      </c>
      <c r="G199" s="376">
        <v>637.03769999999997</v>
      </c>
      <c r="H199" s="376">
        <v>720.82039999999995</v>
      </c>
      <c r="I199" s="376">
        <v>753.11099999999999</v>
      </c>
      <c r="J199" s="376">
        <v>967.61649999999997</v>
      </c>
      <c r="K199" s="381">
        <v>1294.0761</v>
      </c>
      <c r="L199" s="376">
        <v>1729.1940999999999</v>
      </c>
      <c r="M199" s="382">
        <v>577.56380000000001</v>
      </c>
      <c r="N199" s="382">
        <v>1230.1134</v>
      </c>
      <c r="O199" s="383">
        <v>919.49869999999999</v>
      </c>
    </row>
    <row r="200" spans="1:15" x14ac:dyDescent="0.2">
      <c r="A200" s="37" t="s">
        <v>896</v>
      </c>
      <c r="B200" s="384"/>
      <c r="C200" s="384"/>
      <c r="D200" s="384"/>
      <c r="E200" s="384"/>
      <c r="F200" s="384"/>
      <c r="G200" s="384"/>
      <c r="H200" s="384"/>
      <c r="I200" s="384"/>
      <c r="J200" s="384"/>
      <c r="K200" s="387"/>
      <c r="L200" s="384"/>
      <c r="M200" s="385"/>
      <c r="N200" s="385"/>
      <c r="O200" s="386"/>
    </row>
    <row r="201" spans="1:15" x14ac:dyDescent="0.2">
      <c r="A201" s="37" t="s">
        <v>897</v>
      </c>
      <c r="B201" s="47"/>
      <c r="C201" s="47"/>
      <c r="D201" s="47"/>
      <c r="E201" s="47"/>
      <c r="F201" s="47"/>
      <c r="G201" s="47"/>
      <c r="H201" s="47"/>
      <c r="I201" s="47"/>
      <c r="J201" s="47"/>
      <c r="K201" s="47"/>
      <c r="L201" s="47"/>
      <c r="M201" s="242"/>
      <c r="N201" s="242"/>
      <c r="O201" s="48"/>
    </row>
    <row r="202" spans="1:15" x14ac:dyDescent="0.2">
      <c r="A202" s="249" t="s">
        <v>446</v>
      </c>
      <c r="B202" s="47"/>
      <c r="C202" s="47"/>
      <c r="D202" s="47"/>
      <c r="E202" s="47"/>
      <c r="F202" s="47"/>
      <c r="G202" s="47"/>
      <c r="H202" s="47"/>
      <c r="I202" s="47"/>
      <c r="J202" s="47"/>
      <c r="K202" s="47"/>
      <c r="L202" s="47"/>
      <c r="M202" s="242"/>
      <c r="N202" s="242"/>
      <c r="O202" s="48"/>
    </row>
    <row r="203" spans="1:15" x14ac:dyDescent="0.2">
      <c r="A203" s="37" t="s">
        <v>321</v>
      </c>
    </row>
    <row r="204" spans="1:15" x14ac:dyDescent="0.2">
      <c r="A204" s="249" t="s">
        <v>322</v>
      </c>
      <c r="B204" s="47"/>
      <c r="C204" s="47"/>
      <c r="D204" s="47"/>
      <c r="E204" s="47"/>
      <c r="F204" s="47"/>
      <c r="G204" s="47"/>
      <c r="H204" s="47"/>
      <c r="I204" s="47"/>
      <c r="J204" s="47"/>
      <c r="K204" s="47"/>
      <c r="L204" s="47"/>
      <c r="M204" s="242"/>
      <c r="N204" s="242"/>
      <c r="O204" s="48"/>
    </row>
    <row r="205" spans="1:15" x14ac:dyDescent="0.2">
      <c r="A205" s="249" t="s">
        <v>447</v>
      </c>
      <c r="B205" s="47"/>
      <c r="C205" s="47"/>
      <c r="D205" s="47"/>
      <c r="E205" s="47"/>
      <c r="F205" s="47"/>
      <c r="G205" s="47"/>
      <c r="H205" s="47"/>
      <c r="I205" s="47"/>
      <c r="J205" s="47"/>
      <c r="K205" s="47"/>
      <c r="L205" s="47"/>
      <c r="M205" s="242"/>
      <c r="N205" s="242"/>
      <c r="O205" s="48"/>
    </row>
    <row r="206" spans="1:15" x14ac:dyDescent="0.2">
      <c r="A206" s="243" t="s">
        <v>901</v>
      </c>
      <c r="B206" s="3"/>
      <c r="C206" s="3"/>
      <c r="D206" s="3"/>
      <c r="G206" s="185"/>
      <c r="J206" s="185"/>
      <c r="M206"/>
      <c r="N206"/>
    </row>
    <row r="207" spans="1:15" x14ac:dyDescent="0.2">
      <c r="A207" s="9"/>
    </row>
    <row r="208" spans="1:15" ht="14.25" customHeight="1" x14ac:dyDescent="0.2">
      <c r="A208" s="1008" t="s">
        <v>693</v>
      </c>
      <c r="B208" s="1008"/>
      <c r="C208" s="1008"/>
      <c r="D208" s="1008"/>
      <c r="E208" s="1008"/>
      <c r="F208" s="1008"/>
      <c r="G208" s="1008"/>
      <c r="H208" s="1008"/>
      <c r="I208" s="1008"/>
      <c r="J208" s="1008"/>
      <c r="K208" s="1008"/>
      <c r="L208" s="1008"/>
      <c r="M208" s="1008"/>
      <c r="N208" s="1008"/>
      <c r="O208" s="1008"/>
    </row>
    <row r="209" spans="1:15" x14ac:dyDescent="0.2">
      <c r="A209" s="1008"/>
      <c r="B209" s="1008"/>
      <c r="C209" s="1008"/>
      <c r="D209" s="1008"/>
      <c r="E209" s="1008"/>
      <c r="F209" s="1008"/>
      <c r="G209" s="1008"/>
      <c r="H209" s="1008"/>
      <c r="I209" s="1008"/>
      <c r="J209" s="1008"/>
      <c r="K209" s="1008"/>
      <c r="L209" s="1008"/>
      <c r="M209" s="1008"/>
      <c r="N209" s="1008"/>
      <c r="O209" s="1008"/>
    </row>
    <row r="210" spans="1:15" ht="21.75" customHeight="1" x14ac:dyDescent="0.2">
      <c r="A210" s="1008"/>
      <c r="B210" s="1008"/>
      <c r="C210" s="1008"/>
      <c r="D210" s="1008"/>
      <c r="E210" s="1008"/>
      <c r="F210" s="1008"/>
      <c r="G210" s="1008"/>
      <c r="H210" s="1008"/>
      <c r="I210" s="1008"/>
      <c r="J210" s="1008"/>
      <c r="K210" s="1008"/>
      <c r="L210" s="1008"/>
      <c r="M210" s="1008"/>
      <c r="N210" s="1008"/>
      <c r="O210" s="1008"/>
    </row>
    <row r="211" spans="1:15" x14ac:dyDescent="0.2">
      <c r="A211" s="303"/>
      <c r="B211" s="303"/>
      <c r="C211" s="303"/>
      <c r="D211" s="303"/>
      <c r="E211" s="303"/>
      <c r="F211" s="303"/>
      <c r="G211" s="306"/>
      <c r="H211" s="306"/>
      <c r="I211" s="306"/>
      <c r="J211" s="306"/>
      <c r="K211" s="306"/>
      <c r="L211" s="306"/>
      <c r="M211" s="306"/>
      <c r="N211" s="306"/>
      <c r="O211" s="306"/>
    </row>
    <row r="212" spans="1:15" x14ac:dyDescent="0.2">
      <c r="A212" s="1017" t="s">
        <v>17</v>
      </c>
      <c r="B212" s="1017"/>
      <c r="C212" s="1017"/>
      <c r="D212" s="1017"/>
      <c r="E212" s="1017"/>
      <c r="F212" s="1017"/>
      <c r="G212" s="306"/>
      <c r="H212" s="306"/>
      <c r="I212" s="306"/>
      <c r="J212" s="306"/>
      <c r="K212" s="306"/>
      <c r="L212" s="306"/>
      <c r="M212" s="306"/>
      <c r="N212" s="306"/>
      <c r="O212" s="306"/>
    </row>
    <row r="213" spans="1:15" x14ac:dyDescent="0.2">
      <c r="A213" s="303"/>
      <c r="B213" s="303"/>
      <c r="C213" s="303"/>
      <c r="D213" s="303"/>
      <c r="E213" s="303"/>
      <c r="F213" s="303"/>
      <c r="G213" s="306"/>
      <c r="H213" s="306"/>
      <c r="I213" s="306"/>
      <c r="J213" s="306"/>
      <c r="K213" s="306"/>
      <c r="L213" s="306"/>
      <c r="M213" s="306"/>
      <c r="N213" s="306"/>
      <c r="O213" s="306"/>
    </row>
    <row r="214" spans="1:15" ht="12.75" customHeight="1" x14ac:dyDescent="0.2">
      <c r="A214" s="1010" t="s">
        <v>688</v>
      </c>
      <c r="B214" s="1010"/>
      <c r="C214" s="1010"/>
      <c r="D214" s="1010"/>
      <c r="E214" s="1010"/>
      <c r="F214" s="1010"/>
      <c r="G214" s="1010"/>
      <c r="H214" s="1010"/>
      <c r="I214" s="1010"/>
      <c r="J214" s="1010"/>
      <c r="K214" s="1010"/>
      <c r="L214" s="1010"/>
      <c r="M214" s="1010"/>
      <c r="N214" s="1010"/>
      <c r="O214" s="1010"/>
    </row>
    <row r="215" spans="1:15" ht="24.75" customHeight="1" x14ac:dyDescent="0.2">
      <c r="A215" s="1010"/>
      <c r="B215" s="1010"/>
      <c r="C215" s="1010"/>
      <c r="D215" s="1010"/>
      <c r="E215" s="1010"/>
      <c r="F215" s="1010"/>
      <c r="G215" s="1010"/>
      <c r="H215" s="1010"/>
      <c r="I215" s="1010"/>
      <c r="J215" s="1010"/>
      <c r="K215" s="1010"/>
      <c r="L215" s="1010"/>
      <c r="M215" s="1010"/>
      <c r="N215" s="1010"/>
      <c r="O215" s="1010"/>
    </row>
    <row r="216" spans="1:15" x14ac:dyDescent="0.2">
      <c r="A216" s="303"/>
      <c r="B216" s="303"/>
      <c r="C216" s="303"/>
      <c r="D216" s="303"/>
      <c r="E216" s="303"/>
      <c r="F216" s="303"/>
      <c r="G216" s="306"/>
      <c r="H216" s="306"/>
      <c r="I216" s="306"/>
      <c r="J216" s="306"/>
      <c r="K216" s="306"/>
      <c r="L216" s="306"/>
      <c r="M216" s="306"/>
      <c r="N216" s="306"/>
      <c r="O216" s="306"/>
    </row>
    <row r="217" spans="1:15" ht="12.75" customHeight="1" x14ac:dyDescent="0.2">
      <c r="A217" s="1010" t="s">
        <v>689</v>
      </c>
      <c r="B217" s="1010"/>
      <c r="C217" s="1010"/>
      <c r="D217" s="1010"/>
      <c r="E217" s="1010"/>
      <c r="F217" s="1010"/>
      <c r="G217" s="1010"/>
      <c r="H217" s="1010"/>
      <c r="I217" s="1010"/>
      <c r="J217" s="1010"/>
      <c r="K217" s="1010"/>
      <c r="L217" s="1010"/>
      <c r="M217" s="1010"/>
      <c r="N217" s="1010"/>
      <c r="O217" s="1010"/>
    </row>
    <row r="218" spans="1:15" x14ac:dyDescent="0.2">
      <c r="A218" s="1010"/>
      <c r="B218" s="1010"/>
      <c r="C218" s="1010"/>
      <c r="D218" s="1010"/>
      <c r="E218" s="1010"/>
      <c r="F218" s="1010"/>
      <c r="G218" s="1010"/>
      <c r="H218" s="1010"/>
      <c r="I218" s="1010"/>
      <c r="J218" s="1010"/>
      <c r="K218" s="1010"/>
      <c r="L218" s="1010"/>
      <c r="M218" s="1010"/>
      <c r="N218" s="1010"/>
      <c r="O218" s="1010"/>
    </row>
    <row r="219" spans="1:15" x14ac:dyDescent="0.2">
      <c r="A219" s="1010"/>
      <c r="B219" s="1010"/>
      <c r="C219" s="1010"/>
      <c r="D219" s="1010"/>
      <c r="E219" s="1010"/>
      <c r="F219" s="1010"/>
      <c r="G219" s="1010"/>
      <c r="H219" s="1010"/>
      <c r="I219" s="1010"/>
      <c r="J219" s="1010"/>
      <c r="K219" s="1010"/>
      <c r="L219" s="1010"/>
      <c r="M219" s="1010"/>
      <c r="N219" s="1010"/>
      <c r="O219" s="1010"/>
    </row>
    <row r="220" spans="1:15" x14ac:dyDescent="0.2">
      <c r="A220" s="303"/>
      <c r="B220" s="303"/>
      <c r="C220" s="303"/>
      <c r="D220" s="303"/>
      <c r="E220" s="303"/>
      <c r="F220" s="303"/>
      <c r="G220" s="306"/>
      <c r="H220" s="306"/>
      <c r="I220" s="306"/>
      <c r="J220" s="306"/>
      <c r="K220" s="306"/>
      <c r="L220" s="306"/>
      <c r="M220" s="306"/>
      <c r="N220" s="306"/>
      <c r="O220" s="306"/>
    </row>
    <row r="221" spans="1:15" ht="12.75" customHeight="1" x14ac:dyDescent="0.2">
      <c r="A221" s="1010" t="s">
        <v>690</v>
      </c>
      <c r="B221" s="1010"/>
      <c r="C221" s="1010"/>
      <c r="D221" s="1010"/>
      <c r="E221" s="1010"/>
      <c r="F221" s="1010"/>
      <c r="G221" s="1010"/>
      <c r="H221" s="1010"/>
      <c r="I221" s="1010"/>
      <c r="J221" s="1010"/>
      <c r="K221" s="1010"/>
      <c r="L221" s="1010"/>
      <c r="M221" s="1010"/>
      <c r="N221" s="1010"/>
      <c r="O221" s="1010"/>
    </row>
    <row r="222" spans="1:15" x14ac:dyDescent="0.2">
      <c r="A222" s="1010"/>
      <c r="B222" s="1010"/>
      <c r="C222" s="1010"/>
      <c r="D222" s="1010"/>
      <c r="E222" s="1010"/>
      <c r="F222" s="1010"/>
      <c r="G222" s="1010"/>
      <c r="H222" s="1010"/>
      <c r="I222" s="1010"/>
      <c r="J222" s="1010"/>
      <c r="K222" s="1010"/>
      <c r="L222" s="1010"/>
      <c r="M222" s="1010"/>
      <c r="N222" s="1010"/>
      <c r="O222" s="1010"/>
    </row>
    <row r="223" spans="1:15" x14ac:dyDescent="0.2">
      <c r="A223" s="1010"/>
      <c r="B223" s="1010"/>
      <c r="C223" s="1010"/>
      <c r="D223" s="1010"/>
      <c r="E223" s="1010"/>
      <c r="F223" s="1010"/>
      <c r="G223" s="1010"/>
      <c r="H223" s="1010"/>
      <c r="I223" s="1010"/>
      <c r="J223" s="1010"/>
      <c r="K223" s="1010"/>
      <c r="L223" s="1010"/>
      <c r="M223" s="1010"/>
      <c r="N223" s="1010"/>
      <c r="O223" s="1010"/>
    </row>
    <row r="224" spans="1:15" x14ac:dyDescent="0.2">
      <c r="A224" s="1010"/>
      <c r="B224" s="1010"/>
      <c r="C224" s="1010"/>
      <c r="D224" s="1010"/>
      <c r="E224" s="1010"/>
      <c r="F224" s="1010"/>
      <c r="G224" s="1010"/>
      <c r="H224" s="1010"/>
      <c r="I224" s="1010"/>
      <c r="J224" s="1010"/>
      <c r="K224" s="1010"/>
      <c r="L224" s="1010"/>
      <c r="M224" s="1010"/>
      <c r="N224" s="1010"/>
      <c r="O224" s="1010"/>
    </row>
    <row r="225" spans="1:15" x14ac:dyDescent="0.2">
      <c r="A225" s="303"/>
      <c r="B225" s="303"/>
      <c r="C225" s="303"/>
      <c r="D225" s="303"/>
      <c r="E225" s="303"/>
      <c r="F225" s="303"/>
      <c r="G225" s="306"/>
      <c r="H225" s="306"/>
      <c r="I225" s="306"/>
      <c r="J225" s="306"/>
      <c r="K225" s="306"/>
      <c r="L225" s="306"/>
      <c r="M225" s="306"/>
      <c r="N225" s="306"/>
      <c r="O225" s="306"/>
    </row>
    <row r="226" spans="1:15" ht="78.75" customHeight="1" x14ac:dyDescent="0.2">
      <c r="A226" s="1008" t="s">
        <v>691</v>
      </c>
      <c r="B226" s="1008"/>
      <c r="C226" s="1008"/>
      <c r="D226" s="1008"/>
      <c r="E226" s="1008"/>
      <c r="F226" s="1008"/>
      <c r="G226" s="1008"/>
      <c r="H226" s="1008"/>
      <c r="I226" s="1008"/>
      <c r="J226" s="1008"/>
      <c r="K226" s="1008"/>
      <c r="L226" s="1008"/>
      <c r="M226" s="1008"/>
      <c r="N226" s="1008"/>
      <c r="O226" s="1008"/>
    </row>
    <row r="227" spans="1:15" ht="13.5" customHeight="1" x14ac:dyDescent="0.2">
      <c r="A227" s="932"/>
      <c r="B227" s="932"/>
      <c r="C227" s="932"/>
      <c r="D227" s="932"/>
      <c r="E227" s="932"/>
      <c r="F227" s="932"/>
      <c r="G227" s="306"/>
      <c r="H227" s="306"/>
      <c r="I227" s="306"/>
      <c r="J227" s="306"/>
      <c r="K227" s="306"/>
      <c r="L227" s="306"/>
      <c r="M227" s="306"/>
      <c r="N227" s="306"/>
      <c r="O227" s="306"/>
    </row>
    <row r="228" spans="1:15" ht="123" customHeight="1" x14ac:dyDescent="0.2">
      <c r="A228" s="1008" t="s">
        <v>881</v>
      </c>
      <c r="B228" s="1008"/>
      <c r="C228" s="1008"/>
      <c r="D228" s="1008"/>
      <c r="E228" s="1008"/>
      <c r="F228" s="1008"/>
      <c r="G228" s="1008"/>
      <c r="H228" s="1008"/>
      <c r="I228" s="1008"/>
      <c r="J228" s="1008"/>
      <c r="K228" s="1008"/>
      <c r="L228" s="1008"/>
      <c r="M228" s="1008"/>
      <c r="N228" s="1008"/>
      <c r="O228" s="1008"/>
    </row>
    <row r="229" spans="1:15" x14ac:dyDescent="0.2">
      <c r="A229" s="303"/>
      <c r="B229" s="303"/>
      <c r="C229" s="303"/>
      <c r="D229" s="303"/>
      <c r="E229" s="303"/>
      <c r="F229" s="303"/>
      <c r="G229" s="306"/>
      <c r="H229" s="306"/>
      <c r="I229" s="306"/>
      <c r="J229" s="306"/>
      <c r="K229" s="306"/>
      <c r="L229" s="306"/>
      <c r="M229" s="306"/>
      <c r="N229" s="306"/>
      <c r="O229" s="306"/>
    </row>
    <row r="230" spans="1:15" ht="171" customHeight="1" x14ac:dyDescent="0.2">
      <c r="A230" s="1008" t="s">
        <v>694</v>
      </c>
      <c r="B230" s="1008"/>
      <c r="C230" s="1008"/>
      <c r="D230" s="1008"/>
      <c r="E230" s="1008"/>
      <c r="F230" s="1008"/>
      <c r="G230" s="1008"/>
      <c r="H230" s="1008"/>
      <c r="I230" s="1008"/>
      <c r="J230" s="1008"/>
      <c r="K230" s="1008"/>
      <c r="L230" s="1008"/>
      <c r="M230" s="1008"/>
      <c r="N230" s="1008"/>
      <c r="O230" s="1008"/>
    </row>
    <row r="231" spans="1:15" x14ac:dyDescent="0.2">
      <c r="M231"/>
      <c r="N231"/>
    </row>
    <row r="233" spans="1:15" x14ac:dyDescent="0.2">
      <c r="A233" s="16"/>
    </row>
    <row r="234" spans="1:15" x14ac:dyDescent="0.2">
      <c r="A234" s="16"/>
    </row>
  </sheetData>
  <mergeCells count="8">
    <mergeCell ref="A208:O210"/>
    <mergeCell ref="A226:O226"/>
    <mergeCell ref="A230:O230"/>
    <mergeCell ref="A212:F212"/>
    <mergeCell ref="A221:O224"/>
    <mergeCell ref="A217:O219"/>
    <mergeCell ref="A214:O215"/>
    <mergeCell ref="A228:O228"/>
  </mergeCells>
  <phoneticPr fontId="2" type="noConversion"/>
  <printOptions horizontalCentered="1"/>
  <pageMargins left="0.59055118110236227" right="0.59055118110236227" top="0.78740157480314965" bottom="0.78740157480314965" header="0.39370078740157483" footer="0.39370078740157483"/>
  <pageSetup paperSize="9" scale="58" firstPageNumber="18" fitToHeight="0" orientation="landscape" useFirstPageNumber="1" r:id="rId1"/>
  <headerFooter alignWithMargins="0">
    <oddHeader>&amp;R&amp;12Les finances des communes en 2022</oddHeader>
    <oddFooter>&amp;L&amp;12Direction Générale des Collectivités Locales / DESL&amp;C&amp;P&amp;R&amp;12Mise en ligne : janvier 2024</oddFooter>
  </headerFooter>
  <rowBreaks count="3" manualBreakCount="3">
    <brk id="70" max="14" man="1"/>
    <brk id="139" max="14" man="1"/>
    <brk id="206"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FD183"/>
  <sheetViews>
    <sheetView zoomScale="85" zoomScaleNormal="85" zoomScalePageLayoutView="85" workbookViewId="0"/>
  </sheetViews>
  <sheetFormatPr baseColWidth="10" defaultRowHeight="12.75" x14ac:dyDescent="0.2"/>
  <cols>
    <col min="1" max="1" width="90.85546875" customWidth="1"/>
    <col min="13" max="15" width="13.7109375" customWidth="1"/>
    <col min="16" max="16" width="19.28515625" customWidth="1"/>
  </cols>
  <sheetData>
    <row r="1" spans="1:16" ht="21" x14ac:dyDescent="0.2">
      <c r="A1" s="46" t="s">
        <v>908</v>
      </c>
    </row>
    <row r="2" spans="1:16" ht="5.25" customHeight="1" x14ac:dyDescent="0.2">
      <c r="A2" s="46"/>
    </row>
    <row r="3" spans="1:16" ht="15" customHeight="1" thickBot="1" x14ac:dyDescent="0.25">
      <c r="P3" s="259" t="s">
        <v>213</v>
      </c>
    </row>
    <row r="4" spans="1:16" ht="18" customHeight="1" x14ac:dyDescent="0.2">
      <c r="A4" s="41"/>
      <c r="B4" s="42" t="s">
        <v>35</v>
      </c>
      <c r="C4" s="42" t="s">
        <v>121</v>
      </c>
      <c r="D4" s="42" t="s">
        <v>123</v>
      </c>
      <c r="E4" s="42" t="s">
        <v>36</v>
      </c>
      <c r="F4" s="42" t="s">
        <v>37</v>
      </c>
      <c r="G4" s="42" t="s">
        <v>38</v>
      </c>
      <c r="H4" s="42" t="s">
        <v>39</v>
      </c>
      <c r="I4" s="42" t="s">
        <v>125</v>
      </c>
      <c r="J4" s="42" t="s">
        <v>126</v>
      </c>
      <c r="K4" s="42" t="s">
        <v>127</v>
      </c>
      <c r="L4" s="252">
        <v>100000</v>
      </c>
      <c r="M4" s="250" t="s">
        <v>231</v>
      </c>
      <c r="N4" s="250" t="s">
        <v>229</v>
      </c>
      <c r="O4" s="257" t="s">
        <v>77</v>
      </c>
      <c r="P4" s="281" t="s">
        <v>220</v>
      </c>
    </row>
    <row r="5" spans="1:16" ht="18" customHeight="1" x14ac:dyDescent="0.2">
      <c r="A5" s="566" t="s">
        <v>81</v>
      </c>
      <c r="B5" s="43" t="s">
        <v>120</v>
      </c>
      <c r="C5" s="43" t="s">
        <v>40</v>
      </c>
      <c r="D5" s="43" t="s">
        <v>40</v>
      </c>
      <c r="E5" s="43" t="s">
        <v>40</v>
      </c>
      <c r="F5" s="43" t="s">
        <v>40</v>
      </c>
      <c r="G5" s="43" t="s">
        <v>40</v>
      </c>
      <c r="H5" s="43" t="s">
        <v>40</v>
      </c>
      <c r="I5" s="43" t="s">
        <v>40</v>
      </c>
      <c r="J5" s="43" t="s">
        <v>40</v>
      </c>
      <c r="K5" s="43" t="s">
        <v>40</v>
      </c>
      <c r="L5" s="43" t="s">
        <v>43</v>
      </c>
      <c r="M5" s="239" t="s">
        <v>230</v>
      </c>
      <c r="N5" s="239" t="s">
        <v>138</v>
      </c>
      <c r="O5" s="256" t="s">
        <v>137</v>
      </c>
      <c r="P5" s="282" t="s">
        <v>284</v>
      </c>
    </row>
    <row r="6" spans="1:16" ht="18" customHeight="1" thickBot="1" x14ac:dyDescent="0.25">
      <c r="A6" s="423" t="s">
        <v>213</v>
      </c>
      <c r="B6" s="44" t="s">
        <v>43</v>
      </c>
      <c r="C6" s="44" t="s">
        <v>122</v>
      </c>
      <c r="D6" s="44" t="s">
        <v>124</v>
      </c>
      <c r="E6" s="44" t="s">
        <v>44</v>
      </c>
      <c r="F6" s="44" t="s">
        <v>45</v>
      </c>
      <c r="G6" s="44" t="s">
        <v>46</v>
      </c>
      <c r="H6" s="44" t="s">
        <v>42</v>
      </c>
      <c r="I6" s="44" t="s">
        <v>128</v>
      </c>
      <c r="J6" s="44" t="s">
        <v>129</v>
      </c>
      <c r="K6" s="44" t="s">
        <v>130</v>
      </c>
      <c r="L6" s="44" t="s">
        <v>131</v>
      </c>
      <c r="M6" s="251" t="s">
        <v>138</v>
      </c>
      <c r="N6" s="251" t="s">
        <v>131</v>
      </c>
      <c r="O6" s="258" t="s">
        <v>41</v>
      </c>
      <c r="P6" s="283" t="s">
        <v>239</v>
      </c>
    </row>
    <row r="7" spans="1:16" ht="12.75" customHeight="1" x14ac:dyDescent="0.2">
      <c r="A7" s="227"/>
    </row>
    <row r="8" spans="1:16" s="465" customFormat="1" ht="17.25" customHeight="1" x14ac:dyDescent="0.25">
      <c r="A8" s="474" t="s">
        <v>160</v>
      </c>
      <c r="B8" s="466">
        <v>941.26978619299996</v>
      </c>
      <c r="C8" s="466">
        <v>912.621090471</v>
      </c>
      <c r="D8" s="466">
        <v>871.49968607200003</v>
      </c>
      <c r="E8" s="466">
        <v>854.99117154500004</v>
      </c>
      <c r="F8" s="466">
        <v>922.25484552099999</v>
      </c>
      <c r="G8" s="466">
        <v>1009.298484764</v>
      </c>
      <c r="H8" s="466">
        <v>1026.9539892580001</v>
      </c>
      <c r="I8" s="466">
        <v>1105.5226093829999</v>
      </c>
      <c r="J8" s="466">
        <v>1110.848445033</v>
      </c>
      <c r="K8" s="466">
        <v>1226.873789044</v>
      </c>
      <c r="L8" s="466" t="s">
        <v>102</v>
      </c>
      <c r="M8" s="479">
        <v>943.50465930500002</v>
      </c>
      <c r="N8" s="479">
        <v>1122.1774646209999</v>
      </c>
      <c r="O8" s="479">
        <v>998.89728794200005</v>
      </c>
      <c r="P8" s="466">
        <v>1041.7707718070001</v>
      </c>
    </row>
    <row r="9" spans="1:16" s="465" customFormat="1" ht="17.25" customHeight="1" x14ac:dyDescent="0.2">
      <c r="A9" s="465" t="s">
        <v>161</v>
      </c>
      <c r="B9" s="467">
        <v>335.150748325</v>
      </c>
      <c r="C9" s="467">
        <v>338.519132544</v>
      </c>
      <c r="D9" s="467">
        <v>313.92481010799997</v>
      </c>
      <c r="E9" s="467">
        <v>290.04401537699999</v>
      </c>
      <c r="F9" s="467">
        <v>293.53445610599999</v>
      </c>
      <c r="G9" s="467">
        <v>299.63413994500002</v>
      </c>
      <c r="H9" s="467">
        <v>284.63390290299998</v>
      </c>
      <c r="I9" s="467">
        <v>281.70841875999997</v>
      </c>
      <c r="J9" s="467">
        <v>280.68276497400001</v>
      </c>
      <c r="K9" s="467">
        <v>247.198039945</v>
      </c>
      <c r="L9" s="467" t="s">
        <v>102</v>
      </c>
      <c r="M9" s="480">
        <v>293.33088736000002</v>
      </c>
      <c r="N9" s="480">
        <v>277.17128202800001</v>
      </c>
      <c r="O9" s="480">
        <v>288.32104260199998</v>
      </c>
      <c r="P9" s="467">
        <v>266.31133254700001</v>
      </c>
    </row>
    <row r="10" spans="1:16" s="465" customFormat="1" ht="17.25" customHeight="1" x14ac:dyDescent="0.2">
      <c r="A10" s="465" t="s">
        <v>162</v>
      </c>
      <c r="B10" s="467">
        <v>284.40132166799998</v>
      </c>
      <c r="C10" s="467">
        <v>318.26345154799998</v>
      </c>
      <c r="D10" s="467">
        <v>319.23950934700002</v>
      </c>
      <c r="E10" s="467">
        <v>360.21480286500002</v>
      </c>
      <c r="F10" s="467">
        <v>446.30592358000001</v>
      </c>
      <c r="G10" s="467">
        <v>519.00993575899997</v>
      </c>
      <c r="H10" s="467">
        <v>571.35958889300002</v>
      </c>
      <c r="I10" s="467">
        <v>641.048486916</v>
      </c>
      <c r="J10" s="467">
        <v>624.29754394899999</v>
      </c>
      <c r="K10" s="467">
        <v>760.61126797099996</v>
      </c>
      <c r="L10" s="467" t="s">
        <v>102</v>
      </c>
      <c r="M10" s="480">
        <v>458.50698657499998</v>
      </c>
      <c r="N10" s="480">
        <v>648.49338517599995</v>
      </c>
      <c r="O10" s="480">
        <v>517.40708614699997</v>
      </c>
      <c r="P10" s="467">
        <v>563.74882568800001</v>
      </c>
    </row>
    <row r="11" spans="1:16" s="465" customFormat="1" ht="17.25" customHeight="1" x14ac:dyDescent="0.2">
      <c r="A11" s="465" t="s">
        <v>163</v>
      </c>
      <c r="B11" s="467">
        <v>10.421843421</v>
      </c>
      <c r="C11" s="467">
        <v>27.870084531</v>
      </c>
      <c r="D11" s="467">
        <v>28.139786650000001</v>
      </c>
      <c r="E11" s="467">
        <v>19.913126366</v>
      </c>
      <c r="F11" s="467">
        <v>19.457016654</v>
      </c>
      <c r="G11" s="467">
        <v>19.645452390999999</v>
      </c>
      <c r="H11" s="467">
        <v>21.909136848999999</v>
      </c>
      <c r="I11" s="467">
        <v>22.669084836</v>
      </c>
      <c r="J11" s="467">
        <v>22.958441796999999</v>
      </c>
      <c r="K11" s="467">
        <v>37.621570720999998</v>
      </c>
      <c r="L11" s="467" t="s">
        <v>102</v>
      </c>
      <c r="M11" s="480">
        <v>20.756286380999999</v>
      </c>
      <c r="N11" s="480">
        <v>24.571735466</v>
      </c>
      <c r="O11" s="480">
        <v>21.939162275000001</v>
      </c>
      <c r="P11" s="467">
        <v>18.641662649000001</v>
      </c>
    </row>
    <row r="12" spans="1:16" s="465" customFormat="1" ht="17.25" customHeight="1" x14ac:dyDescent="0.2">
      <c r="A12" s="465" t="s">
        <v>164</v>
      </c>
      <c r="B12" s="467">
        <v>134.40647165199999</v>
      </c>
      <c r="C12" s="467">
        <v>103.575555868</v>
      </c>
      <c r="D12" s="467">
        <v>121.446308878</v>
      </c>
      <c r="E12" s="467">
        <v>112.85225800800001</v>
      </c>
      <c r="F12" s="467">
        <v>113.258979728</v>
      </c>
      <c r="G12" s="467">
        <v>108.17035130799999</v>
      </c>
      <c r="H12" s="467">
        <v>103.780333261</v>
      </c>
      <c r="I12" s="467">
        <v>120.736428914</v>
      </c>
      <c r="J12" s="467">
        <v>138.38203382500001</v>
      </c>
      <c r="K12" s="467">
        <v>154.098653431</v>
      </c>
      <c r="L12" s="467" t="s">
        <v>102</v>
      </c>
      <c r="M12" s="480">
        <v>110.233301109</v>
      </c>
      <c r="N12" s="480">
        <v>131.90930639699999</v>
      </c>
      <c r="O12" s="480">
        <v>116.953355172</v>
      </c>
      <c r="P12" s="467">
        <v>145.48341965899999</v>
      </c>
    </row>
    <row r="13" spans="1:16" s="465" customFormat="1" ht="17.25" customHeight="1" x14ac:dyDescent="0.2">
      <c r="A13" s="465" t="s">
        <v>165</v>
      </c>
      <c r="B13" s="467">
        <v>176.889401128</v>
      </c>
      <c r="C13" s="467">
        <v>124.39286598</v>
      </c>
      <c r="D13" s="467">
        <v>88.749271089999993</v>
      </c>
      <c r="E13" s="467">
        <v>71.966968929000004</v>
      </c>
      <c r="F13" s="467">
        <v>49.698469453000001</v>
      </c>
      <c r="G13" s="467">
        <v>62.838605360999999</v>
      </c>
      <c r="H13" s="467">
        <v>45.271027353000001</v>
      </c>
      <c r="I13" s="467">
        <v>39.360189957000003</v>
      </c>
      <c r="J13" s="467">
        <v>44.527660486999999</v>
      </c>
      <c r="K13" s="467">
        <v>27.344256976</v>
      </c>
      <c r="L13" s="467" t="s">
        <v>102</v>
      </c>
      <c r="M13" s="480">
        <v>60.677197880000001</v>
      </c>
      <c r="N13" s="480">
        <v>40.031755553000004</v>
      </c>
      <c r="O13" s="480">
        <v>54.276641746999999</v>
      </c>
      <c r="P13" s="467">
        <v>47.585531263</v>
      </c>
    </row>
    <row r="14" spans="1:16" s="465" customFormat="1" ht="17.25" customHeight="1" x14ac:dyDescent="0.25">
      <c r="A14" s="474" t="s">
        <v>166</v>
      </c>
      <c r="B14" s="466">
        <v>1302.3594840969999</v>
      </c>
      <c r="C14" s="466">
        <v>1227.4662270220001</v>
      </c>
      <c r="D14" s="466">
        <v>1135.828989592</v>
      </c>
      <c r="E14" s="466">
        <v>1100.7008454239999</v>
      </c>
      <c r="F14" s="466">
        <v>1170.032437092</v>
      </c>
      <c r="G14" s="466">
        <v>1261.9930451990001</v>
      </c>
      <c r="H14" s="466">
        <v>1285.268613213</v>
      </c>
      <c r="I14" s="466">
        <v>1361.4807983799999</v>
      </c>
      <c r="J14" s="466">
        <v>1349.290756074</v>
      </c>
      <c r="K14" s="466">
        <v>1375.548008166</v>
      </c>
      <c r="L14" s="466" t="s">
        <v>102</v>
      </c>
      <c r="M14" s="479">
        <v>1196.4891882080001</v>
      </c>
      <c r="N14" s="479">
        <v>1358.192310615</v>
      </c>
      <c r="O14" s="479">
        <v>1246.6208296360001</v>
      </c>
      <c r="P14" s="466">
        <v>1229.650346617</v>
      </c>
    </row>
    <row r="15" spans="1:16" s="465" customFormat="1" ht="17.25" customHeight="1" x14ac:dyDescent="0.2">
      <c r="A15" s="465" t="s">
        <v>79</v>
      </c>
      <c r="B15" s="467">
        <v>554.83869535199995</v>
      </c>
      <c r="C15" s="467">
        <v>533.23985483800004</v>
      </c>
      <c r="D15" s="467">
        <v>556.97589713900004</v>
      </c>
      <c r="E15" s="467">
        <v>623.91320660999997</v>
      </c>
      <c r="F15" s="467">
        <v>734.67483130799997</v>
      </c>
      <c r="G15" s="467">
        <v>826.01315517800003</v>
      </c>
      <c r="H15" s="467">
        <v>889.61679194700002</v>
      </c>
      <c r="I15" s="467">
        <v>1004.581119848</v>
      </c>
      <c r="J15" s="467">
        <v>1006.258849414</v>
      </c>
      <c r="K15" s="467">
        <v>998.88290437399996</v>
      </c>
      <c r="L15" s="467" t="s">
        <v>102</v>
      </c>
      <c r="M15" s="480">
        <v>747.37589820699998</v>
      </c>
      <c r="N15" s="480">
        <v>1004.584668893</v>
      </c>
      <c r="O15" s="480">
        <v>827.11646024599997</v>
      </c>
      <c r="P15" s="467">
        <v>813.62027824200004</v>
      </c>
    </row>
    <row r="16" spans="1:16" s="465" customFormat="1" ht="17.25" customHeight="1" x14ac:dyDescent="0.2">
      <c r="A16" s="465" t="s">
        <v>167</v>
      </c>
      <c r="B16" s="467">
        <v>409.48186150399999</v>
      </c>
      <c r="C16" s="467">
        <v>435.51652455099997</v>
      </c>
      <c r="D16" s="467">
        <v>451.48135936099999</v>
      </c>
      <c r="E16" s="467">
        <v>510.63030355500001</v>
      </c>
      <c r="F16" s="467">
        <v>610.32322069400004</v>
      </c>
      <c r="G16" s="467">
        <v>643.93286168500003</v>
      </c>
      <c r="H16" s="467">
        <v>699.85985298000003</v>
      </c>
      <c r="I16" s="467">
        <v>808.06258276000005</v>
      </c>
      <c r="J16" s="467">
        <v>820.61934778399996</v>
      </c>
      <c r="K16" s="467">
        <v>795.03466967700001</v>
      </c>
      <c r="L16" s="467" t="s">
        <v>102</v>
      </c>
      <c r="M16" s="480">
        <v>600.23964994999994</v>
      </c>
      <c r="N16" s="480">
        <v>811.62456433800003</v>
      </c>
      <c r="O16" s="480">
        <v>665.77377553600002</v>
      </c>
      <c r="P16" s="467">
        <v>684.22057665800003</v>
      </c>
    </row>
    <row r="17" spans="1:16" s="465" customFormat="1" ht="17.25" customHeight="1" x14ac:dyDescent="0.2">
      <c r="A17" s="465" t="s">
        <v>199</v>
      </c>
      <c r="B17" s="467">
        <v>168.75090309500001</v>
      </c>
      <c r="C17" s="467">
        <v>104.195222488</v>
      </c>
      <c r="D17" s="467">
        <v>91.385083995000002</v>
      </c>
      <c r="E17" s="467">
        <v>69.577473071</v>
      </c>
      <c r="F17" s="467">
        <v>82.262454097000003</v>
      </c>
      <c r="G17" s="467">
        <v>79.180099298000002</v>
      </c>
      <c r="H17" s="467">
        <v>86.332182005999996</v>
      </c>
      <c r="I17" s="467">
        <v>112.637516683</v>
      </c>
      <c r="J17" s="467">
        <v>56.384108193000003</v>
      </c>
      <c r="K17" s="467">
        <v>88.689477474</v>
      </c>
      <c r="L17" s="467" t="s">
        <v>102</v>
      </c>
      <c r="M17" s="480">
        <v>80.382784139999998</v>
      </c>
      <c r="N17" s="480">
        <v>86.855280640000004</v>
      </c>
      <c r="O17" s="480">
        <v>82.389405093999997</v>
      </c>
      <c r="P17" s="467">
        <v>152.43905340500001</v>
      </c>
    </row>
    <row r="18" spans="1:16" s="465" customFormat="1" ht="17.25" customHeight="1" x14ac:dyDescent="0.2">
      <c r="A18" s="465" t="s">
        <v>168</v>
      </c>
      <c r="B18" s="467">
        <v>145.35683384699999</v>
      </c>
      <c r="C18" s="467">
        <v>97.723330286999996</v>
      </c>
      <c r="D18" s="467">
        <v>105.49453777700001</v>
      </c>
      <c r="E18" s="467">
        <v>113.28290305500001</v>
      </c>
      <c r="F18" s="467">
        <v>124.35161061399999</v>
      </c>
      <c r="G18" s="467">
        <v>182.080293493</v>
      </c>
      <c r="H18" s="467">
        <v>189.756938967</v>
      </c>
      <c r="I18" s="467">
        <v>196.51853708799999</v>
      </c>
      <c r="J18" s="467">
        <v>185.63950163000001</v>
      </c>
      <c r="K18" s="467">
        <v>203.84823469700001</v>
      </c>
      <c r="L18" s="467" t="s">
        <v>102</v>
      </c>
      <c r="M18" s="480">
        <v>147.13624825700001</v>
      </c>
      <c r="N18" s="480">
        <v>192.96010455499999</v>
      </c>
      <c r="O18" s="480">
        <v>161.34268470999999</v>
      </c>
      <c r="P18" s="467">
        <v>129.39970158400001</v>
      </c>
    </row>
    <row r="19" spans="1:16" s="465" customFormat="1" ht="17.25" customHeight="1" x14ac:dyDescent="0.2">
      <c r="A19" s="465" t="s">
        <v>169</v>
      </c>
      <c r="B19" s="467">
        <v>361.71540474400001</v>
      </c>
      <c r="C19" s="467">
        <v>305.67411356399998</v>
      </c>
      <c r="D19" s="467">
        <v>252.320543364</v>
      </c>
      <c r="E19" s="467">
        <v>216.062413789</v>
      </c>
      <c r="F19" s="467">
        <v>198.83782086299999</v>
      </c>
      <c r="G19" s="467">
        <v>185.957106998</v>
      </c>
      <c r="H19" s="467">
        <v>157.742086804</v>
      </c>
      <c r="I19" s="467">
        <v>130.65500919600001</v>
      </c>
      <c r="J19" s="467">
        <v>145.230239224</v>
      </c>
      <c r="K19" s="467">
        <v>118.331509712</v>
      </c>
      <c r="L19" s="467" t="s">
        <v>102</v>
      </c>
      <c r="M19" s="480">
        <v>195.78460213400001</v>
      </c>
      <c r="N19" s="480">
        <v>135.12361317099999</v>
      </c>
      <c r="O19" s="480">
        <v>176.978317492</v>
      </c>
      <c r="P19" s="467">
        <v>209.41028417199999</v>
      </c>
    </row>
    <row r="20" spans="1:16" s="465" customFormat="1" ht="17.25" customHeight="1" x14ac:dyDescent="0.2">
      <c r="A20" s="465" t="s">
        <v>170</v>
      </c>
      <c r="B20" s="467">
        <v>233.27645995099999</v>
      </c>
      <c r="C20" s="467">
        <v>205.10227970899999</v>
      </c>
      <c r="D20" s="467">
        <v>180.32122829900001</v>
      </c>
      <c r="E20" s="467">
        <v>177.52933319799999</v>
      </c>
      <c r="F20" s="467">
        <v>165.17069741899999</v>
      </c>
      <c r="G20" s="467">
        <v>153.97024177099999</v>
      </c>
      <c r="H20" s="467">
        <v>132.864682045</v>
      </c>
      <c r="I20" s="467">
        <v>111.299960922</v>
      </c>
      <c r="J20" s="467">
        <v>128.536709229</v>
      </c>
      <c r="K20" s="467">
        <v>108.25212426100001</v>
      </c>
      <c r="L20" s="467" t="s">
        <v>102</v>
      </c>
      <c r="M20" s="480">
        <v>160.00353889600001</v>
      </c>
      <c r="N20" s="480">
        <v>117.960305389</v>
      </c>
      <c r="O20" s="480">
        <v>146.969181394</v>
      </c>
      <c r="P20" s="467">
        <v>162.72321535200001</v>
      </c>
    </row>
    <row r="21" spans="1:16" s="465" customFormat="1" ht="17.25" customHeight="1" x14ac:dyDescent="0.2">
      <c r="A21" s="465" t="s">
        <v>171</v>
      </c>
      <c r="B21" s="467">
        <v>40.860687161000001</v>
      </c>
      <c r="C21" s="467">
        <v>21.206147587</v>
      </c>
      <c r="D21" s="467">
        <v>9.7740787759999996</v>
      </c>
      <c r="E21" s="467">
        <v>3.7647181839999999</v>
      </c>
      <c r="F21" s="467">
        <v>3.3711700919999998</v>
      </c>
      <c r="G21" s="467">
        <v>2.5361555220000001</v>
      </c>
      <c r="H21" s="467">
        <v>2.0830453759999998</v>
      </c>
      <c r="I21" s="467">
        <v>2.051808217</v>
      </c>
      <c r="J21" s="467">
        <v>2.5829842250000001</v>
      </c>
      <c r="K21" s="467">
        <v>6.1154978839999998</v>
      </c>
      <c r="L21" s="467" t="s">
        <v>102</v>
      </c>
      <c r="M21" s="480">
        <v>3.7310480450000001</v>
      </c>
      <c r="N21" s="480">
        <v>2.7533110879999998</v>
      </c>
      <c r="O21" s="480">
        <v>3.427927376</v>
      </c>
      <c r="P21" s="467">
        <v>5.424275239</v>
      </c>
    </row>
    <row r="22" spans="1:16" s="465" customFormat="1" ht="17.25" customHeight="1" x14ac:dyDescent="0.2">
      <c r="A22" s="687" t="s">
        <v>612</v>
      </c>
      <c r="B22" s="467">
        <v>87.578257632000003</v>
      </c>
      <c r="C22" s="467">
        <v>79.365686268000005</v>
      </c>
      <c r="D22" s="467">
        <v>62.225236289000001</v>
      </c>
      <c r="E22" s="467">
        <v>34.768362406999998</v>
      </c>
      <c r="F22" s="467">
        <v>30.295953351000001</v>
      </c>
      <c r="G22" s="467">
        <v>29.450709704000001</v>
      </c>
      <c r="H22" s="467">
        <v>22.794359384</v>
      </c>
      <c r="I22" s="467">
        <v>17.303240057</v>
      </c>
      <c r="J22" s="467">
        <v>14.11054577</v>
      </c>
      <c r="K22" s="467">
        <v>3.963887567</v>
      </c>
      <c r="L22" s="467" t="s">
        <v>102</v>
      </c>
      <c r="M22" s="480">
        <v>32.050015193</v>
      </c>
      <c r="N22" s="480">
        <v>14.409996694</v>
      </c>
      <c r="O22" s="480">
        <v>26.581208722</v>
      </c>
      <c r="P22" s="467">
        <v>41.262793580999997</v>
      </c>
    </row>
    <row r="23" spans="1:16" s="465" customFormat="1" ht="17.25" customHeight="1" x14ac:dyDescent="0.2">
      <c r="A23" s="465" t="s">
        <v>172</v>
      </c>
      <c r="B23" s="467">
        <v>35.503771939000003</v>
      </c>
      <c r="C23" s="467">
        <v>38.985336367999999</v>
      </c>
      <c r="D23" s="467">
        <v>42.935229067999998</v>
      </c>
      <c r="E23" s="467">
        <v>40.636717283999999</v>
      </c>
      <c r="F23" s="467">
        <v>43.024659217999996</v>
      </c>
      <c r="G23" s="467">
        <v>46.892419736000001</v>
      </c>
      <c r="H23" s="467">
        <v>51.756340569999999</v>
      </c>
      <c r="I23" s="467">
        <v>58.990701360000003</v>
      </c>
      <c r="J23" s="467">
        <v>40.51073513</v>
      </c>
      <c r="K23" s="467">
        <v>38.251658919999997</v>
      </c>
      <c r="L23" s="467" t="s">
        <v>102</v>
      </c>
      <c r="M23" s="480">
        <v>45.182322507999999</v>
      </c>
      <c r="N23" s="480">
        <v>48.984522161999998</v>
      </c>
      <c r="O23" s="480">
        <v>46.361090777000001</v>
      </c>
      <c r="P23" s="467">
        <v>53.908166272000003</v>
      </c>
    </row>
    <row r="24" spans="1:16" s="465" customFormat="1" ht="17.25" customHeight="1" x14ac:dyDescent="0.2">
      <c r="A24" s="465" t="s">
        <v>173</v>
      </c>
      <c r="B24" s="467">
        <v>140.84314062300001</v>
      </c>
      <c r="C24" s="467">
        <v>137.56156954100001</v>
      </c>
      <c r="D24" s="467">
        <v>142.34344940599999</v>
      </c>
      <c r="E24" s="467">
        <v>112.10887062</v>
      </c>
      <c r="F24" s="467">
        <v>104.296331057</v>
      </c>
      <c r="G24" s="467">
        <v>121.77603639599999</v>
      </c>
      <c r="H24" s="467">
        <v>120.5214136</v>
      </c>
      <c r="I24" s="467">
        <v>115.73527545499999</v>
      </c>
      <c r="J24" s="467">
        <v>111.339114658</v>
      </c>
      <c r="K24" s="467">
        <v>163.7997699</v>
      </c>
      <c r="L24" s="467" t="s">
        <v>102</v>
      </c>
      <c r="M24" s="480">
        <v>116.316525359</v>
      </c>
      <c r="N24" s="480">
        <v>119.680797144</v>
      </c>
      <c r="O24" s="480">
        <v>117.35952604000001</v>
      </c>
      <c r="P24" s="467">
        <v>97.277676690000007</v>
      </c>
    </row>
    <row r="25" spans="1:16" s="465" customFormat="1" ht="17.25" customHeight="1" x14ac:dyDescent="0.2">
      <c r="A25" s="475" t="s">
        <v>174</v>
      </c>
      <c r="B25" s="468">
        <v>209.45847143899999</v>
      </c>
      <c r="C25" s="468">
        <v>212.00535271199999</v>
      </c>
      <c r="D25" s="468">
        <v>141.25387061500001</v>
      </c>
      <c r="E25" s="468">
        <v>107.979637121</v>
      </c>
      <c r="F25" s="468">
        <v>89.198794645999996</v>
      </c>
      <c r="G25" s="468">
        <v>81.354326892000003</v>
      </c>
      <c r="H25" s="468">
        <v>65.631980291000005</v>
      </c>
      <c r="I25" s="468">
        <v>51.518692522000002</v>
      </c>
      <c r="J25" s="468">
        <v>45.951817648000002</v>
      </c>
      <c r="K25" s="468">
        <v>56.282165259000003</v>
      </c>
      <c r="L25" s="468" t="s">
        <v>102</v>
      </c>
      <c r="M25" s="481">
        <v>91.829840000999994</v>
      </c>
      <c r="N25" s="481">
        <v>49.818709245000001</v>
      </c>
      <c r="O25" s="481">
        <v>78.805435080999999</v>
      </c>
      <c r="P25" s="468">
        <v>55.433941240999999</v>
      </c>
    </row>
    <row r="26" spans="1:16" s="465" customFormat="1" ht="17.25" customHeight="1" x14ac:dyDescent="0.25">
      <c r="A26" s="474" t="s">
        <v>175</v>
      </c>
      <c r="B26" s="466">
        <v>361.08969790399999</v>
      </c>
      <c r="C26" s="466">
        <v>314.845136551</v>
      </c>
      <c r="D26" s="466">
        <v>264.32930352</v>
      </c>
      <c r="E26" s="466">
        <v>245.70967387900001</v>
      </c>
      <c r="F26" s="466">
        <v>247.77759157099999</v>
      </c>
      <c r="G26" s="466">
        <v>252.694560435</v>
      </c>
      <c r="H26" s="466">
        <v>258.31462395400001</v>
      </c>
      <c r="I26" s="466">
        <v>255.95818899599999</v>
      </c>
      <c r="J26" s="466">
        <v>238.44231104100001</v>
      </c>
      <c r="K26" s="466">
        <v>148.67421912200001</v>
      </c>
      <c r="L26" s="466" t="s">
        <v>102</v>
      </c>
      <c r="M26" s="479">
        <v>252.984528904</v>
      </c>
      <c r="N26" s="479">
        <v>236.014845995</v>
      </c>
      <c r="O26" s="479">
        <v>247.72354169400001</v>
      </c>
      <c r="P26" s="466">
        <v>187.87957481000001</v>
      </c>
    </row>
    <row r="27" spans="1:16" s="465" customFormat="1" ht="17.25" customHeight="1" x14ac:dyDescent="0.25">
      <c r="A27" s="476" t="s">
        <v>176</v>
      </c>
      <c r="B27" s="469">
        <v>247.90595894099999</v>
      </c>
      <c r="C27" s="469">
        <v>179.00570647800001</v>
      </c>
      <c r="D27" s="469">
        <v>144.746743318</v>
      </c>
      <c r="E27" s="469">
        <v>149.63332095300001</v>
      </c>
      <c r="F27" s="469">
        <v>150.357210735</v>
      </c>
      <c r="G27" s="469">
        <v>157.45167174900001</v>
      </c>
      <c r="H27" s="469">
        <v>164.433674631</v>
      </c>
      <c r="I27" s="469">
        <v>155.840124941</v>
      </c>
      <c r="J27" s="469">
        <v>123.38966020399999</v>
      </c>
      <c r="K27" s="469">
        <v>-3.6131802309999999</v>
      </c>
      <c r="L27" s="469" t="s">
        <v>102</v>
      </c>
      <c r="M27" s="482">
        <v>155.485096559</v>
      </c>
      <c r="N27" s="482">
        <v>123.583844989</v>
      </c>
      <c r="O27" s="482">
        <v>145.59498385699999</v>
      </c>
      <c r="P27" s="469">
        <v>99.647221094000002</v>
      </c>
    </row>
    <row r="28" spans="1:16" s="465" customFormat="1" ht="17.25" customHeight="1" x14ac:dyDescent="0.25">
      <c r="A28" s="474" t="s">
        <v>177</v>
      </c>
      <c r="B28" s="466">
        <v>650.27376821600001</v>
      </c>
      <c r="C28" s="466">
        <v>592.04356595599995</v>
      </c>
      <c r="D28" s="466">
        <v>451.42267807600001</v>
      </c>
      <c r="E28" s="466">
        <v>412.03202389</v>
      </c>
      <c r="F28" s="466">
        <v>433.70048802600002</v>
      </c>
      <c r="G28" s="466">
        <v>400.63265099799997</v>
      </c>
      <c r="H28" s="466">
        <v>375.248036114</v>
      </c>
      <c r="I28" s="466">
        <v>348.42433358099998</v>
      </c>
      <c r="J28" s="466">
        <v>412.88400492</v>
      </c>
      <c r="K28" s="466">
        <v>383.21610308599998</v>
      </c>
      <c r="L28" s="466" t="s">
        <v>102</v>
      </c>
      <c r="M28" s="479">
        <v>410.97442705700001</v>
      </c>
      <c r="N28" s="479">
        <v>378.84501037799998</v>
      </c>
      <c r="O28" s="479">
        <v>401.01357798800001</v>
      </c>
      <c r="P28" s="466">
        <v>346.63824887099997</v>
      </c>
    </row>
    <row r="29" spans="1:16" s="465" customFormat="1" ht="17.25" customHeight="1" x14ac:dyDescent="0.2">
      <c r="A29" s="465" t="s">
        <v>178</v>
      </c>
      <c r="B29" s="467">
        <v>624.70070949900003</v>
      </c>
      <c r="C29" s="467">
        <v>553.681676391</v>
      </c>
      <c r="D29" s="467">
        <v>427.07680333600001</v>
      </c>
      <c r="E29" s="467">
        <v>387.13156268199998</v>
      </c>
      <c r="F29" s="467">
        <v>405.43140799399998</v>
      </c>
      <c r="G29" s="467">
        <v>376.756596871</v>
      </c>
      <c r="H29" s="467">
        <v>347.06922219099999</v>
      </c>
      <c r="I29" s="467">
        <v>316.09922465300002</v>
      </c>
      <c r="J29" s="467">
        <v>349.84970900899998</v>
      </c>
      <c r="K29" s="467">
        <v>330.87334133500002</v>
      </c>
      <c r="L29" s="467" t="s">
        <v>102</v>
      </c>
      <c r="M29" s="480">
        <v>384.54998132999998</v>
      </c>
      <c r="N29" s="480">
        <v>331.61630622500002</v>
      </c>
      <c r="O29" s="480">
        <v>368.13933952899998</v>
      </c>
      <c r="P29" s="467">
        <v>312.11579862600001</v>
      </c>
    </row>
    <row r="30" spans="1:16" s="465" customFormat="1" ht="17.25" customHeight="1" x14ac:dyDescent="0.2">
      <c r="A30" s="465" t="s">
        <v>179</v>
      </c>
      <c r="B30" s="467">
        <v>16.251783321000001</v>
      </c>
      <c r="C30" s="467">
        <v>11.360618959</v>
      </c>
      <c r="D30" s="467">
        <v>11.149920653000001</v>
      </c>
      <c r="E30" s="467">
        <v>14.866688341</v>
      </c>
      <c r="F30" s="467">
        <v>18.342756682000001</v>
      </c>
      <c r="G30" s="467">
        <v>14.303069834</v>
      </c>
      <c r="H30" s="467">
        <v>13.595153122999999</v>
      </c>
      <c r="I30" s="467">
        <v>19.903363250999998</v>
      </c>
      <c r="J30" s="467">
        <v>21.055333556000001</v>
      </c>
      <c r="K30" s="467">
        <v>41.223022057999998</v>
      </c>
      <c r="L30" s="467" t="s">
        <v>102</v>
      </c>
      <c r="M30" s="480">
        <v>14.981017353</v>
      </c>
      <c r="N30" s="480">
        <v>22.91752528</v>
      </c>
      <c r="O30" s="480">
        <v>17.441515107000001</v>
      </c>
      <c r="P30" s="467">
        <v>21.778532898999998</v>
      </c>
    </row>
    <row r="31" spans="1:16" s="465" customFormat="1" ht="17.25" customHeight="1" x14ac:dyDescent="0.2">
      <c r="A31" s="465" t="s">
        <v>180</v>
      </c>
      <c r="B31" s="467">
        <v>9.3212753960000008</v>
      </c>
      <c r="C31" s="467">
        <v>27.001270605999999</v>
      </c>
      <c r="D31" s="467">
        <v>13.195954087</v>
      </c>
      <c r="E31" s="467">
        <v>10.033772867</v>
      </c>
      <c r="F31" s="467">
        <v>9.9263233500000005</v>
      </c>
      <c r="G31" s="467">
        <v>9.5729842939999994</v>
      </c>
      <c r="H31" s="467">
        <v>14.583660800000001</v>
      </c>
      <c r="I31" s="467">
        <v>12.421745677000001</v>
      </c>
      <c r="J31" s="467">
        <v>41.978962355999997</v>
      </c>
      <c r="K31" s="467">
        <v>11.119739693</v>
      </c>
      <c r="L31" s="467" t="s">
        <v>102</v>
      </c>
      <c r="M31" s="480">
        <v>11.443428375</v>
      </c>
      <c r="N31" s="480">
        <v>24.311178872999999</v>
      </c>
      <c r="O31" s="480">
        <v>15.432723352</v>
      </c>
      <c r="P31" s="467">
        <v>12.743917346</v>
      </c>
    </row>
    <row r="32" spans="1:16" s="465" customFormat="1" ht="17.25" customHeight="1" x14ac:dyDescent="0.25">
      <c r="A32" s="474" t="s">
        <v>181</v>
      </c>
      <c r="B32" s="466">
        <v>375.85107488599999</v>
      </c>
      <c r="C32" s="466">
        <v>355.62770904400003</v>
      </c>
      <c r="D32" s="466">
        <v>261.62728573099997</v>
      </c>
      <c r="E32" s="466">
        <v>225.669752125</v>
      </c>
      <c r="F32" s="466">
        <v>210.77887441600001</v>
      </c>
      <c r="G32" s="466">
        <v>192.62095078900001</v>
      </c>
      <c r="H32" s="466">
        <v>162.96734551899999</v>
      </c>
      <c r="I32" s="466">
        <v>157.006205206</v>
      </c>
      <c r="J32" s="466">
        <v>178.19219196399999</v>
      </c>
      <c r="K32" s="466">
        <v>118.0512647</v>
      </c>
      <c r="L32" s="466" t="s">
        <v>102</v>
      </c>
      <c r="M32" s="479">
        <v>204.79610786699999</v>
      </c>
      <c r="N32" s="479">
        <v>160.990014194</v>
      </c>
      <c r="O32" s="479">
        <v>191.215223665</v>
      </c>
      <c r="P32" s="466">
        <v>164.02539531599999</v>
      </c>
    </row>
    <row r="33" spans="1:16" s="465" customFormat="1" ht="17.25" customHeight="1" x14ac:dyDescent="0.2">
      <c r="A33" s="465" t="s">
        <v>182</v>
      </c>
      <c r="B33" s="467">
        <v>62.986042441999999</v>
      </c>
      <c r="C33" s="467">
        <v>61.499279463000001</v>
      </c>
      <c r="D33" s="467">
        <v>46.917678487000003</v>
      </c>
      <c r="E33" s="467">
        <v>43.365244005999998</v>
      </c>
      <c r="F33" s="467">
        <v>48.672887732</v>
      </c>
      <c r="G33" s="467">
        <v>54.045126979999999</v>
      </c>
      <c r="H33" s="467">
        <v>40.269986269</v>
      </c>
      <c r="I33" s="467">
        <v>41.546403351999999</v>
      </c>
      <c r="J33" s="467">
        <v>41.398339432999997</v>
      </c>
      <c r="K33" s="467">
        <v>28.816248301000002</v>
      </c>
      <c r="L33" s="467" t="s">
        <v>102</v>
      </c>
      <c r="M33" s="480">
        <v>46.262078883999997</v>
      </c>
      <c r="N33" s="480">
        <v>39.966589290999998</v>
      </c>
      <c r="O33" s="480">
        <v>44.310334093000002</v>
      </c>
      <c r="P33" s="467">
        <v>38.715323804999997</v>
      </c>
    </row>
    <row r="34" spans="1:16" s="465" customFormat="1" ht="17.25" customHeight="1" x14ac:dyDescent="0.2">
      <c r="A34" s="465" t="s">
        <v>183</v>
      </c>
      <c r="B34" s="467">
        <v>278.35159238400001</v>
      </c>
      <c r="C34" s="467">
        <v>217.4552253</v>
      </c>
      <c r="D34" s="467">
        <v>148.646723514</v>
      </c>
      <c r="E34" s="467">
        <v>128.95866757499999</v>
      </c>
      <c r="F34" s="467">
        <v>111.396905379</v>
      </c>
      <c r="G34" s="467">
        <v>93.602042897999993</v>
      </c>
      <c r="H34" s="467">
        <v>85.955070438000007</v>
      </c>
      <c r="I34" s="467">
        <v>78.501186118000007</v>
      </c>
      <c r="J34" s="467">
        <v>74.430381371999999</v>
      </c>
      <c r="K34" s="467">
        <v>43.651416159999997</v>
      </c>
      <c r="L34" s="467" t="s">
        <v>102</v>
      </c>
      <c r="M34" s="480">
        <v>110.581390986</v>
      </c>
      <c r="N34" s="480">
        <v>72.682612129999995</v>
      </c>
      <c r="O34" s="480">
        <v>98.831908576999993</v>
      </c>
      <c r="P34" s="467">
        <v>86.840280329999999</v>
      </c>
    </row>
    <row r="35" spans="1:16" s="465" customFormat="1" ht="17.25" customHeight="1" x14ac:dyDescent="0.2">
      <c r="A35" s="475" t="s">
        <v>184</v>
      </c>
      <c r="B35" s="468">
        <v>34.513440060000001</v>
      </c>
      <c r="C35" s="468">
        <v>76.673204280999997</v>
      </c>
      <c r="D35" s="468">
        <v>66.062883729999996</v>
      </c>
      <c r="E35" s="468">
        <v>53.345840543000001</v>
      </c>
      <c r="F35" s="468">
        <v>50.709081304000001</v>
      </c>
      <c r="G35" s="468">
        <v>44.973780910999999</v>
      </c>
      <c r="H35" s="468">
        <v>36.742288811000002</v>
      </c>
      <c r="I35" s="468">
        <v>36.958615737000002</v>
      </c>
      <c r="J35" s="468">
        <v>62.363471158999999</v>
      </c>
      <c r="K35" s="468">
        <v>45.583600240000003</v>
      </c>
      <c r="L35" s="468" t="s">
        <v>102</v>
      </c>
      <c r="M35" s="481">
        <v>47.952637996999997</v>
      </c>
      <c r="N35" s="481">
        <v>48.340812773000003</v>
      </c>
      <c r="O35" s="481">
        <v>48.072980995999998</v>
      </c>
      <c r="P35" s="468">
        <v>38.469791180999998</v>
      </c>
    </row>
    <row r="36" spans="1:16" s="465" customFormat="1" ht="17.25" customHeight="1" x14ac:dyDescent="0.25">
      <c r="A36" s="477" t="s">
        <v>185</v>
      </c>
      <c r="B36" s="466">
        <v>1591.5435544090001</v>
      </c>
      <c r="C36" s="466">
        <v>1504.664656427</v>
      </c>
      <c r="D36" s="466">
        <v>1322.922364148</v>
      </c>
      <c r="E36" s="466">
        <v>1267.0231954349999</v>
      </c>
      <c r="F36" s="466">
        <v>1355.955333547</v>
      </c>
      <c r="G36" s="466">
        <v>1409.9311357619999</v>
      </c>
      <c r="H36" s="466">
        <v>1402.202025373</v>
      </c>
      <c r="I36" s="466">
        <v>1453.9469429650001</v>
      </c>
      <c r="J36" s="466">
        <v>1523.732449953</v>
      </c>
      <c r="K36" s="466">
        <v>1610.08989213</v>
      </c>
      <c r="L36" s="466" t="s">
        <v>102</v>
      </c>
      <c r="M36" s="479">
        <v>1354.4790863620001</v>
      </c>
      <c r="N36" s="479">
        <v>1501.022474998</v>
      </c>
      <c r="O36" s="479">
        <v>1399.910865931</v>
      </c>
      <c r="P36" s="466">
        <v>1388.4090206779999</v>
      </c>
    </row>
    <row r="37" spans="1:16" s="465" customFormat="1" ht="17.25" customHeight="1" x14ac:dyDescent="0.25">
      <c r="A37" s="477" t="s">
        <v>186</v>
      </c>
      <c r="B37" s="466">
        <v>1678.2105589830001</v>
      </c>
      <c r="C37" s="466">
        <v>1583.093936066</v>
      </c>
      <c r="D37" s="466">
        <v>1397.456275323</v>
      </c>
      <c r="E37" s="466">
        <v>1326.370597549</v>
      </c>
      <c r="F37" s="466">
        <v>1380.811311507</v>
      </c>
      <c r="G37" s="466">
        <v>1454.6139959879999</v>
      </c>
      <c r="H37" s="466">
        <v>1448.235958731</v>
      </c>
      <c r="I37" s="466">
        <v>1518.4870035859999</v>
      </c>
      <c r="J37" s="466">
        <v>1527.4829480379999</v>
      </c>
      <c r="K37" s="466">
        <v>1493.5992728660001</v>
      </c>
      <c r="L37" s="466" t="s">
        <v>102</v>
      </c>
      <c r="M37" s="479">
        <v>1401.2852960749999</v>
      </c>
      <c r="N37" s="479">
        <v>1519.182324809</v>
      </c>
      <c r="O37" s="479">
        <v>1437.836053302</v>
      </c>
      <c r="P37" s="466">
        <v>1393.6757419329999</v>
      </c>
    </row>
    <row r="38" spans="1:16" s="465" customFormat="1" ht="17.25" customHeight="1" x14ac:dyDescent="0.25">
      <c r="A38" s="476" t="s">
        <v>187</v>
      </c>
      <c r="B38" s="469">
        <v>86.667004574000003</v>
      </c>
      <c r="C38" s="469">
        <v>78.429279639000001</v>
      </c>
      <c r="D38" s="469">
        <v>74.533911175</v>
      </c>
      <c r="E38" s="469">
        <v>59.347402113999998</v>
      </c>
      <c r="F38" s="469">
        <v>24.855977961000001</v>
      </c>
      <c r="G38" s="469">
        <v>44.682860226000003</v>
      </c>
      <c r="H38" s="469">
        <v>46.033933359000002</v>
      </c>
      <c r="I38" s="469">
        <v>64.540060621999999</v>
      </c>
      <c r="J38" s="469">
        <v>3.7504980840000002</v>
      </c>
      <c r="K38" s="469">
        <v>-116.490619264</v>
      </c>
      <c r="L38" s="469" t="s">
        <v>102</v>
      </c>
      <c r="M38" s="482">
        <v>46.806209713000001</v>
      </c>
      <c r="N38" s="482">
        <v>18.159849811000001</v>
      </c>
      <c r="O38" s="482">
        <v>37.925187371</v>
      </c>
      <c r="P38" s="469">
        <v>5.2667212540000001</v>
      </c>
    </row>
    <row r="39" spans="1:16" s="465" customFormat="1" ht="17.25" customHeight="1" x14ac:dyDescent="0.2">
      <c r="A39" s="465" t="s">
        <v>188</v>
      </c>
      <c r="B39" s="467">
        <v>113.183738964</v>
      </c>
      <c r="C39" s="467">
        <v>135.83943007299999</v>
      </c>
      <c r="D39" s="467">
        <v>119.582560202</v>
      </c>
      <c r="E39" s="467">
        <v>96.076352925999998</v>
      </c>
      <c r="F39" s="467">
        <v>97.420380836000007</v>
      </c>
      <c r="G39" s="467">
        <v>95.242888686000001</v>
      </c>
      <c r="H39" s="467">
        <v>93.880949322999996</v>
      </c>
      <c r="I39" s="467">
        <v>100.11806405599999</v>
      </c>
      <c r="J39" s="467">
        <v>115.052650837</v>
      </c>
      <c r="K39" s="467">
        <v>152.28739935300001</v>
      </c>
      <c r="L39" s="467" t="s">
        <v>102</v>
      </c>
      <c r="M39" s="480">
        <v>97.499432345000002</v>
      </c>
      <c r="N39" s="480">
        <v>112.431001006</v>
      </c>
      <c r="O39" s="480">
        <v>102.128557837</v>
      </c>
      <c r="P39" s="467">
        <v>88.232353716000006</v>
      </c>
    </row>
    <row r="40" spans="1:16" s="465" customFormat="1" ht="17.25" customHeight="1" x14ac:dyDescent="0.2">
      <c r="A40" s="465" t="s">
        <v>189</v>
      </c>
      <c r="B40" s="467">
        <v>77.624335177000006</v>
      </c>
      <c r="C40" s="467">
        <v>146.26741151499999</v>
      </c>
      <c r="D40" s="467">
        <v>110.02270600999999</v>
      </c>
      <c r="E40" s="467">
        <v>93.982206900999998</v>
      </c>
      <c r="F40" s="467">
        <v>126.94940087400001</v>
      </c>
      <c r="G40" s="467">
        <v>110.83077088</v>
      </c>
      <c r="H40" s="467">
        <v>95.894836396000002</v>
      </c>
      <c r="I40" s="467">
        <v>72.809179176000001</v>
      </c>
      <c r="J40" s="467">
        <v>133.21357649800001</v>
      </c>
      <c r="K40" s="467">
        <v>106.06601097799999</v>
      </c>
      <c r="L40" s="467" t="s">
        <v>102</v>
      </c>
      <c r="M40" s="480">
        <v>106.363110163</v>
      </c>
      <c r="N40" s="480">
        <v>101.39408322200001</v>
      </c>
      <c r="O40" s="480">
        <v>104.82259892800001</v>
      </c>
      <c r="P40" s="467">
        <v>104.9937204</v>
      </c>
    </row>
    <row r="41" spans="1:16" s="465" customFormat="1" ht="17.25" customHeight="1" x14ac:dyDescent="0.2">
      <c r="A41" s="475" t="s">
        <v>190</v>
      </c>
      <c r="B41" s="468">
        <v>-35.559403787000001</v>
      </c>
      <c r="C41" s="468">
        <v>10.427981442</v>
      </c>
      <c r="D41" s="468">
        <v>-9.5598541919999995</v>
      </c>
      <c r="E41" s="468">
        <v>-2.0941460260000002</v>
      </c>
      <c r="F41" s="468">
        <v>29.529020037999999</v>
      </c>
      <c r="G41" s="468">
        <v>15.587882193</v>
      </c>
      <c r="H41" s="468">
        <v>2.0138870729999998</v>
      </c>
      <c r="I41" s="468">
        <v>-27.308884879000001</v>
      </c>
      <c r="J41" s="468">
        <v>18.160925661</v>
      </c>
      <c r="K41" s="468">
        <v>-46.221388374</v>
      </c>
      <c r="L41" s="468" t="s">
        <v>102</v>
      </c>
      <c r="M41" s="481">
        <v>8.8636778179999993</v>
      </c>
      <c r="N41" s="481">
        <v>-11.036917784</v>
      </c>
      <c r="O41" s="481">
        <v>2.6940410909999999</v>
      </c>
      <c r="P41" s="468">
        <v>16.761366683999999</v>
      </c>
    </row>
    <row r="42" spans="1:16" s="465" customFormat="1" ht="17.25" customHeight="1" x14ac:dyDescent="0.25">
      <c r="A42" s="477" t="s">
        <v>191</v>
      </c>
      <c r="B42" s="466">
        <v>1704.7272933730001</v>
      </c>
      <c r="C42" s="466">
        <v>1640.5040865000001</v>
      </c>
      <c r="D42" s="466">
        <v>1442.50492435</v>
      </c>
      <c r="E42" s="466">
        <v>1363.099548362</v>
      </c>
      <c r="F42" s="466">
        <v>1453.3757143820001</v>
      </c>
      <c r="G42" s="466">
        <v>1505.174024448</v>
      </c>
      <c r="H42" s="466">
        <v>1496.0829746960001</v>
      </c>
      <c r="I42" s="466">
        <v>1554.0650070199999</v>
      </c>
      <c r="J42" s="466">
        <v>1638.7851007899999</v>
      </c>
      <c r="K42" s="466">
        <v>1762.3772914829999</v>
      </c>
      <c r="L42" s="466" t="s">
        <v>102</v>
      </c>
      <c r="M42" s="479">
        <v>1451.9785187069999</v>
      </c>
      <c r="N42" s="479">
        <v>1613.4534760040001</v>
      </c>
      <c r="O42" s="479">
        <v>1502.039423768</v>
      </c>
      <c r="P42" s="466">
        <v>1476.641374394</v>
      </c>
    </row>
    <row r="43" spans="1:16" s="465" customFormat="1" ht="17.25" customHeight="1" x14ac:dyDescent="0.25">
      <c r="A43" s="477" t="s">
        <v>192</v>
      </c>
      <c r="B43" s="466">
        <v>1755.83489416</v>
      </c>
      <c r="C43" s="466">
        <v>1729.36134758</v>
      </c>
      <c r="D43" s="466">
        <v>1507.4789813330001</v>
      </c>
      <c r="E43" s="466">
        <v>1420.3528044489999</v>
      </c>
      <c r="F43" s="466">
        <v>1507.7607123810001</v>
      </c>
      <c r="G43" s="466">
        <v>1565.444766867</v>
      </c>
      <c r="H43" s="466">
        <v>1544.1307951270001</v>
      </c>
      <c r="I43" s="466">
        <v>1591.2961827629999</v>
      </c>
      <c r="J43" s="466">
        <v>1660.696524535</v>
      </c>
      <c r="K43" s="466">
        <v>1599.665283844</v>
      </c>
      <c r="L43" s="466" t="s">
        <v>102</v>
      </c>
      <c r="M43" s="479">
        <v>1507.648406238</v>
      </c>
      <c r="N43" s="479">
        <v>1620.576408031</v>
      </c>
      <c r="O43" s="479">
        <v>1542.6586522299999</v>
      </c>
      <c r="P43" s="466">
        <v>1498.669462333</v>
      </c>
    </row>
    <row r="44" spans="1:16" s="465" customFormat="1" ht="17.25" customHeight="1" x14ac:dyDescent="0.2">
      <c r="A44" s="475" t="s">
        <v>193</v>
      </c>
      <c r="B44" s="468">
        <v>51.107600787000003</v>
      </c>
      <c r="C44" s="468">
        <v>88.857261080000001</v>
      </c>
      <c r="D44" s="468">
        <v>64.974056982999997</v>
      </c>
      <c r="E44" s="468">
        <v>57.253256088000001</v>
      </c>
      <c r="F44" s="468">
        <v>54.384997998999999</v>
      </c>
      <c r="G44" s="468">
        <v>60.270742419000001</v>
      </c>
      <c r="H44" s="468">
        <v>48.047820430999998</v>
      </c>
      <c r="I44" s="468">
        <v>37.231175741999998</v>
      </c>
      <c r="J44" s="468">
        <v>21.911423745</v>
      </c>
      <c r="K44" s="468">
        <v>-162.71200763900001</v>
      </c>
      <c r="L44" s="468" t="s">
        <v>102</v>
      </c>
      <c r="M44" s="481">
        <v>55.669887531000001</v>
      </c>
      <c r="N44" s="481">
        <v>7.1229320270000001</v>
      </c>
      <c r="O44" s="481">
        <v>40.619228462000002</v>
      </c>
      <c r="P44" s="468">
        <v>22.028087938999999</v>
      </c>
    </row>
    <row r="45" spans="1:16" s="474" customFormat="1" ht="17.25" customHeight="1" x14ac:dyDescent="0.25">
      <c r="A45" s="478" t="s">
        <v>283</v>
      </c>
      <c r="B45" s="469">
        <v>529.39228379999997</v>
      </c>
      <c r="C45" s="469">
        <v>1069.1164085620001</v>
      </c>
      <c r="D45" s="469">
        <v>866.9511109</v>
      </c>
      <c r="E45" s="469">
        <v>872.26981739099995</v>
      </c>
      <c r="F45" s="469">
        <v>871.57521133299997</v>
      </c>
      <c r="G45" s="469">
        <v>917.93244864999997</v>
      </c>
      <c r="H45" s="469">
        <v>910.707803807</v>
      </c>
      <c r="I45" s="469">
        <v>917.39565099499998</v>
      </c>
      <c r="J45" s="469">
        <v>1155.140815208</v>
      </c>
      <c r="K45" s="469">
        <v>1508.282802835</v>
      </c>
      <c r="L45" s="469" t="s">
        <v>102</v>
      </c>
      <c r="M45" s="482">
        <v>890.99706361000005</v>
      </c>
      <c r="N45" s="482">
        <v>1084.807558166</v>
      </c>
      <c r="O45" s="482">
        <v>951.08271980200004</v>
      </c>
      <c r="P45" s="469">
        <v>913.85846363400003</v>
      </c>
    </row>
    <row r="46" spans="1:16" s="465" customFormat="1" ht="17.25" customHeight="1" x14ac:dyDescent="0.25">
      <c r="A46" s="474" t="s">
        <v>194</v>
      </c>
      <c r="B46" s="467"/>
      <c r="C46" s="467"/>
      <c r="D46" s="467"/>
      <c r="E46" s="467"/>
      <c r="F46" s="467"/>
      <c r="G46" s="467"/>
      <c r="H46" s="467"/>
      <c r="I46" s="467"/>
      <c r="J46" s="467"/>
      <c r="K46" s="467"/>
      <c r="L46" s="467"/>
      <c r="M46" s="483"/>
      <c r="N46" s="483"/>
      <c r="O46" s="483"/>
      <c r="P46" s="470"/>
    </row>
    <row r="47" spans="1:16" s="465" customFormat="1" ht="17.25" customHeight="1" x14ac:dyDescent="0.25">
      <c r="A47" s="465" t="s">
        <v>459</v>
      </c>
      <c r="B47" s="467">
        <v>939.20945590899998</v>
      </c>
      <c r="C47" s="467">
        <v>910.60871129300006</v>
      </c>
      <c r="D47" s="467">
        <v>870.56787942699998</v>
      </c>
      <c r="E47" s="467">
        <v>852.28609831400001</v>
      </c>
      <c r="F47" s="467">
        <v>917.06539843600001</v>
      </c>
      <c r="G47" s="467">
        <v>1001.456660499</v>
      </c>
      <c r="H47" s="467">
        <v>1022.100449789</v>
      </c>
      <c r="I47" s="467">
        <v>1100.541748914</v>
      </c>
      <c r="J47" s="467">
        <v>1106.4299861249999</v>
      </c>
      <c r="K47" s="467">
        <v>1226.3157009209999</v>
      </c>
      <c r="L47" s="467" t="s">
        <v>102</v>
      </c>
      <c r="M47" s="480">
        <v>938.86243537500002</v>
      </c>
      <c r="N47" s="480">
        <v>1117.953691985</v>
      </c>
      <c r="O47" s="480">
        <v>994.38479342100004</v>
      </c>
      <c r="P47" s="467">
        <v>1039.091439112</v>
      </c>
    </row>
    <row r="48" spans="1:16" s="465" customFormat="1" ht="17.25" customHeight="1" x14ac:dyDescent="0.25">
      <c r="A48" s="465" t="s">
        <v>413</v>
      </c>
      <c r="B48" s="467">
        <v>294.00090415900002</v>
      </c>
      <c r="C48" s="467">
        <v>368.31193806900001</v>
      </c>
      <c r="D48" s="467">
        <v>387.53305504999997</v>
      </c>
      <c r="E48" s="467">
        <v>464.95988686099997</v>
      </c>
      <c r="F48" s="467">
        <v>547.69906967700001</v>
      </c>
      <c r="G48" s="467">
        <v>587.215437909</v>
      </c>
      <c r="H48" s="467">
        <v>635.91441918099997</v>
      </c>
      <c r="I48" s="467">
        <v>718.84672463699997</v>
      </c>
      <c r="J48" s="467">
        <v>776.83709785600001</v>
      </c>
      <c r="K48" s="467">
        <v>747.17764929299994</v>
      </c>
      <c r="L48" s="467" t="s">
        <v>102</v>
      </c>
      <c r="M48" s="480">
        <v>542.64972041800002</v>
      </c>
      <c r="N48" s="480">
        <v>745.85993303199996</v>
      </c>
      <c r="O48" s="480">
        <v>605.64950274600005</v>
      </c>
      <c r="P48" s="467">
        <v>547.32808750300001</v>
      </c>
    </row>
    <row r="49" spans="1:16384" s="465" customFormat="1" ht="17.25" customHeight="1" x14ac:dyDescent="0.25">
      <c r="A49" s="465" t="s">
        <v>414</v>
      </c>
      <c r="B49" s="467">
        <v>409.48186150399999</v>
      </c>
      <c r="C49" s="467">
        <v>435.51652455099997</v>
      </c>
      <c r="D49" s="467">
        <v>451.48135936099999</v>
      </c>
      <c r="E49" s="467">
        <v>510.63030355500001</v>
      </c>
      <c r="F49" s="467">
        <v>610.32322069400004</v>
      </c>
      <c r="G49" s="467">
        <v>643.93286168500003</v>
      </c>
      <c r="H49" s="467">
        <v>699.85985298000003</v>
      </c>
      <c r="I49" s="467">
        <v>808.06258276000005</v>
      </c>
      <c r="J49" s="467">
        <v>820.61934778399996</v>
      </c>
      <c r="K49" s="467">
        <v>795.03466967700001</v>
      </c>
      <c r="L49" s="467" t="s">
        <v>102</v>
      </c>
      <c r="M49" s="480">
        <v>600.23964994999994</v>
      </c>
      <c r="N49" s="480">
        <v>811.62456433800003</v>
      </c>
      <c r="O49" s="480">
        <v>665.77377553600002</v>
      </c>
      <c r="P49" s="467">
        <v>684.22057665800003</v>
      </c>
    </row>
    <row r="50" spans="1:16384" s="465" customFormat="1" ht="17.25" customHeight="1" x14ac:dyDescent="0.25">
      <c r="A50" s="465" t="s">
        <v>415</v>
      </c>
      <c r="B50" s="467">
        <v>1302.3594840969999</v>
      </c>
      <c r="C50" s="467">
        <v>1227.4662270220001</v>
      </c>
      <c r="D50" s="467">
        <v>1135.828989592</v>
      </c>
      <c r="E50" s="467">
        <v>1100.7008454239999</v>
      </c>
      <c r="F50" s="467">
        <v>1170.032437092</v>
      </c>
      <c r="G50" s="467">
        <v>1261.9930451990001</v>
      </c>
      <c r="H50" s="467">
        <v>1285.268613213</v>
      </c>
      <c r="I50" s="467">
        <v>1361.4807983799999</v>
      </c>
      <c r="J50" s="467">
        <v>1349.290756074</v>
      </c>
      <c r="K50" s="467">
        <v>1375.548008166</v>
      </c>
      <c r="L50" s="467" t="s">
        <v>102</v>
      </c>
      <c r="M50" s="480">
        <v>1196.4891882080001</v>
      </c>
      <c r="N50" s="480">
        <v>1358.192310615</v>
      </c>
      <c r="O50" s="480">
        <v>1246.6208296360001</v>
      </c>
      <c r="P50" s="467">
        <v>1229.650346617</v>
      </c>
    </row>
    <row r="51" spans="1:16384" s="465" customFormat="1" ht="17.25" customHeight="1" x14ac:dyDescent="0.25">
      <c r="A51" s="465" t="s">
        <v>460</v>
      </c>
      <c r="B51" s="467">
        <v>635.54436283400003</v>
      </c>
      <c r="C51" s="467">
        <v>566.40825419099997</v>
      </c>
      <c r="D51" s="467">
        <v>429.241278717</v>
      </c>
      <c r="E51" s="467">
        <v>391.10173964099999</v>
      </c>
      <c r="F51" s="467">
        <v>412.92353998599998</v>
      </c>
      <c r="G51" s="467">
        <v>387.251903846</v>
      </c>
      <c r="H51" s="467">
        <v>357.37323911200002</v>
      </c>
      <c r="I51" s="467">
        <v>325.61108376999999</v>
      </c>
      <c r="J51" s="467">
        <v>358.66555377700001</v>
      </c>
      <c r="K51" s="467">
        <v>342.45292574400003</v>
      </c>
      <c r="L51" s="467" t="s">
        <v>102</v>
      </c>
      <c r="M51" s="480">
        <v>392.14327615000002</v>
      </c>
      <c r="N51" s="480">
        <v>341.09133756599999</v>
      </c>
      <c r="O51" s="480">
        <v>376.31601541999999</v>
      </c>
      <c r="P51" s="467">
        <v>318.35555411500002</v>
      </c>
    </row>
    <row r="52" spans="1:16384" s="465" customFormat="1" ht="17.25" customHeight="1" x14ac:dyDescent="0.25">
      <c r="A52" s="465" t="s">
        <v>416</v>
      </c>
      <c r="B52" s="467">
        <v>529.39228379999997</v>
      </c>
      <c r="C52" s="467">
        <v>1069.1164085620001</v>
      </c>
      <c r="D52" s="467">
        <v>866.9511109</v>
      </c>
      <c r="E52" s="467">
        <v>872.26981739099995</v>
      </c>
      <c r="F52" s="467">
        <v>871.57521133299997</v>
      </c>
      <c r="G52" s="467">
        <v>917.93244864999997</v>
      </c>
      <c r="H52" s="467">
        <v>910.707803807</v>
      </c>
      <c r="I52" s="467">
        <v>917.39565099499998</v>
      </c>
      <c r="J52" s="467">
        <v>1155.140815208</v>
      </c>
      <c r="K52" s="467">
        <v>1508.282802835</v>
      </c>
      <c r="L52" s="467" t="s">
        <v>102</v>
      </c>
      <c r="M52" s="480">
        <v>890.99706361000005</v>
      </c>
      <c r="N52" s="480">
        <v>1084.807558166</v>
      </c>
      <c r="O52" s="480">
        <v>951.08271980200004</v>
      </c>
      <c r="P52" s="467">
        <v>913.85846363400003</v>
      </c>
    </row>
    <row r="53" spans="1:16384" s="465" customFormat="1" ht="17.25" customHeight="1" x14ac:dyDescent="0.25">
      <c r="A53" s="465" t="s">
        <v>417</v>
      </c>
      <c r="B53" s="467">
        <v>233.27645995099999</v>
      </c>
      <c r="C53" s="467">
        <v>205.10227970899999</v>
      </c>
      <c r="D53" s="467">
        <v>180.32122829900001</v>
      </c>
      <c r="E53" s="467">
        <v>177.52933319799999</v>
      </c>
      <c r="F53" s="467">
        <v>165.17069741899999</v>
      </c>
      <c r="G53" s="467">
        <v>153.97024177099999</v>
      </c>
      <c r="H53" s="467">
        <v>132.864682045</v>
      </c>
      <c r="I53" s="467">
        <v>111.299960922</v>
      </c>
      <c r="J53" s="467">
        <v>128.536709229</v>
      </c>
      <c r="K53" s="467">
        <v>108.25212426100001</v>
      </c>
      <c r="L53" s="467" t="s">
        <v>102</v>
      </c>
      <c r="M53" s="480">
        <v>160.00353889600001</v>
      </c>
      <c r="N53" s="480">
        <v>117.960305389</v>
      </c>
      <c r="O53" s="480">
        <v>146.969181394</v>
      </c>
      <c r="P53" s="467">
        <v>162.72321535200001</v>
      </c>
    </row>
    <row r="54" spans="1:16384" ht="12.75" customHeight="1" x14ac:dyDescent="0.2">
      <c r="A54" s="235" t="s">
        <v>909</v>
      </c>
      <c r="B54" s="473"/>
      <c r="C54" s="473"/>
      <c r="D54" s="473"/>
      <c r="E54" s="473"/>
      <c r="F54" s="473"/>
      <c r="G54" s="473"/>
      <c r="H54" s="473"/>
      <c r="I54" s="473"/>
      <c r="J54" s="486"/>
      <c r="K54" s="486"/>
      <c r="L54" s="486"/>
      <c r="M54" s="569"/>
      <c r="N54" s="486"/>
      <c r="O54" s="715"/>
      <c r="P54" s="716"/>
      <c r="Q54" s="13"/>
      <c r="R54" s="13"/>
      <c r="S54" s="13"/>
      <c r="T54" s="13"/>
      <c r="U54" s="13"/>
      <c r="V54" s="215"/>
      <c r="W54" s="215"/>
      <c r="X54" s="215"/>
      <c r="Y54" s="39"/>
    </row>
    <row r="55" spans="1:16384" ht="12.75" customHeight="1" x14ac:dyDescent="0.2">
      <c r="A55" s="255" t="s">
        <v>358</v>
      </c>
      <c r="B55" s="13"/>
      <c r="C55" s="13"/>
      <c r="D55" s="13"/>
      <c r="E55" s="13"/>
      <c r="F55" s="13"/>
      <c r="G55" s="13"/>
      <c r="H55" s="13"/>
      <c r="I55" s="13"/>
      <c r="J55" s="13"/>
      <c r="K55" s="13"/>
      <c r="L55" s="13"/>
      <c r="M55" s="215"/>
      <c r="N55" s="215"/>
      <c r="O55" s="215"/>
      <c r="P55" s="39"/>
    </row>
    <row r="56" spans="1:16384" ht="12.75" customHeight="1" x14ac:dyDescent="0.2">
      <c r="A56" s="255" t="s">
        <v>910</v>
      </c>
      <c r="B56" s="13"/>
      <c r="C56" s="13"/>
      <c r="D56" s="13"/>
      <c r="E56" s="13"/>
      <c r="F56" s="13"/>
      <c r="G56" s="13"/>
      <c r="H56" s="13"/>
      <c r="I56" s="13"/>
      <c r="J56" s="13"/>
      <c r="K56" s="13"/>
      <c r="L56" s="13"/>
      <c r="M56" s="215"/>
      <c r="N56" s="215"/>
      <c r="O56" s="215"/>
      <c r="P56" s="39"/>
    </row>
    <row r="57" spans="1:16384" ht="12.75" customHeight="1" x14ac:dyDescent="0.2">
      <c r="A57" s="37" t="s">
        <v>458</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c r="FD57" s="37"/>
      <c r="FE57" s="37"/>
      <c r="FF57" s="37"/>
      <c r="FG57" s="37"/>
      <c r="FH57" s="37"/>
      <c r="FI57" s="37"/>
      <c r="FJ57" s="37"/>
      <c r="FK57" s="37"/>
      <c r="FL57" s="37"/>
      <c r="FM57" s="37"/>
      <c r="FN57" s="37"/>
      <c r="FO57" s="37"/>
      <c r="FP57" s="37"/>
      <c r="FQ57" s="37"/>
      <c r="FR57" s="37"/>
      <c r="FS57" s="37"/>
      <c r="FT57" s="37"/>
      <c r="FU57" s="37"/>
      <c r="FV57" s="37"/>
      <c r="FW57" s="37"/>
      <c r="FX57" s="37"/>
      <c r="FY57" s="37"/>
      <c r="FZ57" s="37"/>
      <c r="GA57" s="37"/>
      <c r="GB57" s="37"/>
      <c r="GC57" s="37"/>
      <c r="GD57" s="37"/>
      <c r="GE57" s="37"/>
      <c r="GF57" s="37"/>
      <c r="GG57" s="37"/>
      <c r="GH57" s="37"/>
      <c r="GI57" s="37"/>
      <c r="GJ57" s="37"/>
      <c r="GK57" s="37"/>
      <c r="GL57" s="37"/>
      <c r="GM57" s="37"/>
      <c r="GN57" s="37"/>
      <c r="GO57" s="37"/>
      <c r="GP57" s="37"/>
      <c r="GQ57" s="37"/>
      <c r="GR57" s="37"/>
      <c r="GS57" s="37"/>
      <c r="GT57" s="37"/>
      <c r="GU57" s="37"/>
      <c r="GV57" s="37"/>
      <c r="GW57" s="37"/>
      <c r="GX57" s="37"/>
      <c r="GY57" s="37"/>
      <c r="GZ57" s="37"/>
      <c r="HA57" s="37"/>
      <c r="HB57" s="37"/>
      <c r="HC57" s="37"/>
      <c r="HD57" s="37"/>
      <c r="HE57" s="37"/>
      <c r="HF57" s="37"/>
      <c r="HG57" s="37"/>
      <c r="HH57" s="37"/>
      <c r="HI57" s="37"/>
      <c r="HJ57" s="37"/>
      <c r="HK57" s="37"/>
      <c r="HL57" s="37"/>
      <c r="HM57" s="37"/>
      <c r="HN57" s="37"/>
      <c r="HO57" s="37"/>
      <c r="HP57" s="37"/>
      <c r="HQ57" s="37"/>
      <c r="HR57" s="37"/>
      <c r="HS57" s="37"/>
      <c r="HT57" s="37"/>
      <c r="HU57" s="37"/>
      <c r="HV57" s="37"/>
      <c r="HW57" s="37"/>
      <c r="HX57" s="37"/>
      <c r="HY57" s="37"/>
      <c r="HZ57" s="37"/>
      <c r="IA57" s="37"/>
      <c r="IB57" s="37"/>
      <c r="IC57" s="37"/>
      <c r="ID57" s="37"/>
      <c r="IE57" s="37"/>
      <c r="IF57" s="37"/>
      <c r="IG57" s="37"/>
      <c r="IH57" s="37"/>
      <c r="II57" s="37"/>
      <c r="IJ57" s="37"/>
      <c r="IK57" s="37"/>
      <c r="IL57" s="37"/>
      <c r="IM57" s="37"/>
      <c r="IN57" s="37"/>
      <c r="IO57" s="37"/>
      <c r="IP57" s="37"/>
      <c r="IQ57" s="37"/>
      <c r="IR57" s="37"/>
      <c r="IS57" s="37"/>
      <c r="IT57" s="37"/>
      <c r="IU57" s="37"/>
      <c r="IV57" s="37"/>
      <c r="IW57" s="37"/>
      <c r="IX57" s="37"/>
      <c r="IY57" s="37"/>
      <c r="IZ57" s="37"/>
      <c r="JA57" s="37"/>
      <c r="JB57" s="37"/>
      <c r="JC57" s="37"/>
      <c r="JD57" s="37"/>
      <c r="JE57" s="37"/>
      <c r="JF57" s="37"/>
      <c r="JG57" s="37"/>
      <c r="JH57" s="37"/>
      <c r="JI57" s="37"/>
      <c r="JJ57" s="37"/>
      <c r="JK57" s="37"/>
      <c r="JL57" s="37"/>
      <c r="JM57" s="37"/>
      <c r="JN57" s="37"/>
      <c r="JO57" s="37"/>
      <c r="JP57" s="37"/>
      <c r="JQ57" s="37"/>
      <c r="JR57" s="37"/>
      <c r="JS57" s="37"/>
      <c r="JT57" s="37"/>
      <c r="JU57" s="37"/>
      <c r="JV57" s="37"/>
      <c r="JW57" s="37"/>
      <c r="JX57" s="37"/>
      <c r="JY57" s="37"/>
      <c r="JZ57" s="37"/>
      <c r="KA57" s="37"/>
      <c r="KB57" s="37"/>
      <c r="KC57" s="37"/>
      <c r="KD57" s="37"/>
      <c r="KE57" s="37"/>
      <c r="KF57" s="37"/>
      <c r="KG57" s="37"/>
      <c r="KH57" s="37"/>
      <c r="KI57" s="37"/>
      <c r="KJ57" s="37"/>
      <c r="KK57" s="37"/>
      <c r="KL57" s="37"/>
      <c r="KM57" s="37"/>
      <c r="KN57" s="37"/>
      <c r="KO57" s="37"/>
      <c r="KP57" s="37"/>
      <c r="KQ57" s="37"/>
      <c r="KR57" s="37"/>
      <c r="KS57" s="37"/>
      <c r="KT57" s="37"/>
      <c r="KU57" s="37"/>
      <c r="KV57" s="37"/>
      <c r="KW57" s="37"/>
      <c r="KX57" s="37"/>
      <c r="KY57" s="37"/>
      <c r="KZ57" s="37"/>
      <c r="LA57" s="37"/>
      <c r="LB57" s="37"/>
      <c r="LC57" s="37"/>
      <c r="LD57" s="37"/>
      <c r="LE57" s="37"/>
      <c r="LF57" s="37"/>
      <c r="LG57" s="37"/>
      <c r="LH57" s="37"/>
      <c r="LI57" s="37"/>
      <c r="LJ57" s="37"/>
      <c r="LK57" s="37"/>
      <c r="LL57" s="37"/>
      <c r="LM57" s="37"/>
      <c r="LN57" s="37"/>
      <c r="LO57" s="37"/>
      <c r="LP57" s="37"/>
      <c r="LQ57" s="37"/>
      <c r="LR57" s="37"/>
      <c r="LS57" s="37"/>
      <c r="LT57" s="37"/>
      <c r="LU57" s="37"/>
      <c r="LV57" s="37"/>
      <c r="LW57" s="37"/>
      <c r="LX57" s="37"/>
      <c r="LY57" s="37"/>
      <c r="LZ57" s="37"/>
      <c r="MA57" s="37"/>
      <c r="MB57" s="37"/>
      <c r="MC57" s="37"/>
      <c r="MD57" s="37"/>
      <c r="ME57" s="37"/>
      <c r="MF57" s="37"/>
      <c r="MG57" s="37"/>
      <c r="MH57" s="37"/>
      <c r="MI57" s="37"/>
      <c r="MJ57" s="37"/>
      <c r="MK57" s="37"/>
      <c r="ML57" s="37"/>
      <c r="MM57" s="37"/>
      <c r="MN57" s="37"/>
      <c r="MO57" s="37"/>
      <c r="MP57" s="37"/>
      <c r="MQ57" s="37"/>
      <c r="MR57" s="37"/>
      <c r="MS57" s="37"/>
      <c r="MT57" s="37"/>
      <c r="MU57" s="37"/>
      <c r="MV57" s="37"/>
      <c r="MW57" s="37"/>
      <c r="MX57" s="37"/>
      <c r="MY57" s="37"/>
      <c r="MZ57" s="37"/>
      <c r="NA57" s="37"/>
      <c r="NB57" s="37"/>
      <c r="NC57" s="37"/>
      <c r="ND57" s="37"/>
      <c r="NE57" s="37"/>
      <c r="NF57" s="37"/>
      <c r="NG57" s="37"/>
      <c r="NH57" s="37"/>
      <c r="NI57" s="37"/>
      <c r="NJ57" s="37"/>
      <c r="NK57" s="37"/>
      <c r="NL57" s="37"/>
      <c r="NM57" s="37"/>
      <c r="NN57" s="37"/>
      <c r="NO57" s="37"/>
      <c r="NP57" s="37"/>
      <c r="NQ57" s="37"/>
      <c r="NR57" s="37"/>
      <c r="NS57" s="37"/>
      <c r="NT57" s="37"/>
      <c r="NU57" s="37"/>
      <c r="NV57" s="37"/>
      <c r="NW57" s="37"/>
      <c r="NX57" s="37"/>
      <c r="NY57" s="37"/>
      <c r="NZ57" s="37"/>
      <c r="OA57" s="37"/>
      <c r="OB57" s="37"/>
      <c r="OC57" s="37"/>
      <c r="OD57" s="37"/>
      <c r="OE57" s="37"/>
      <c r="OF57" s="37"/>
      <c r="OG57" s="37"/>
      <c r="OH57" s="37"/>
      <c r="OI57" s="37"/>
      <c r="OJ57" s="37"/>
      <c r="OK57" s="37"/>
      <c r="OL57" s="37"/>
      <c r="OM57" s="37"/>
      <c r="ON57" s="37"/>
      <c r="OO57" s="37"/>
      <c r="OP57" s="37"/>
      <c r="OQ57" s="37"/>
      <c r="OR57" s="37"/>
      <c r="OS57" s="37"/>
      <c r="OT57" s="37"/>
      <c r="OU57" s="37"/>
      <c r="OV57" s="37"/>
      <c r="OW57" s="37"/>
      <c r="OX57" s="37"/>
      <c r="OY57" s="37"/>
      <c r="OZ57" s="37"/>
      <c r="PA57" s="37"/>
      <c r="PB57" s="37"/>
      <c r="PC57" s="37"/>
      <c r="PD57" s="37"/>
      <c r="PE57" s="37"/>
      <c r="PF57" s="37"/>
      <c r="PG57" s="37"/>
      <c r="PH57" s="37"/>
      <c r="PI57" s="37"/>
      <c r="PJ57" s="37"/>
      <c r="PK57" s="37"/>
      <c r="PL57" s="37"/>
      <c r="PM57" s="37"/>
      <c r="PN57" s="37"/>
      <c r="PO57" s="37"/>
      <c r="PP57" s="37"/>
      <c r="PQ57" s="37"/>
      <c r="PR57" s="37"/>
      <c r="PS57" s="37"/>
      <c r="PT57" s="37"/>
      <c r="PU57" s="37"/>
      <c r="PV57" s="37"/>
      <c r="PW57" s="37"/>
      <c r="PX57" s="37"/>
      <c r="PY57" s="37"/>
      <c r="PZ57" s="37"/>
      <c r="QA57" s="37"/>
      <c r="QB57" s="37"/>
      <c r="QC57" s="37"/>
      <c r="QD57" s="37"/>
      <c r="QE57" s="37"/>
      <c r="QF57" s="37"/>
      <c r="QG57" s="37"/>
      <c r="QH57" s="37"/>
      <c r="QI57" s="37"/>
      <c r="QJ57" s="37"/>
      <c r="QK57" s="37"/>
      <c r="QL57" s="37"/>
      <c r="QM57" s="37"/>
      <c r="QN57" s="37"/>
      <c r="QO57" s="37"/>
      <c r="QP57" s="37"/>
      <c r="QQ57" s="37"/>
      <c r="QR57" s="37"/>
      <c r="QS57" s="37"/>
      <c r="QT57" s="37"/>
      <c r="QU57" s="37"/>
      <c r="QV57" s="37"/>
      <c r="QW57" s="37"/>
      <c r="QX57" s="37"/>
      <c r="QY57" s="37"/>
      <c r="QZ57" s="37"/>
      <c r="RA57" s="37"/>
      <c r="RB57" s="37"/>
      <c r="RC57" s="37"/>
      <c r="RD57" s="37"/>
      <c r="RE57" s="37"/>
      <c r="RF57" s="37"/>
      <c r="RG57" s="37"/>
      <c r="RH57" s="37"/>
      <c r="RI57" s="37"/>
      <c r="RJ57" s="37"/>
      <c r="RK57" s="37"/>
      <c r="RL57" s="37"/>
      <c r="RM57" s="37"/>
      <c r="RN57" s="37"/>
      <c r="RO57" s="37"/>
      <c r="RP57" s="37"/>
      <c r="RQ57" s="37"/>
      <c r="RR57" s="37"/>
      <c r="RS57" s="37"/>
      <c r="RT57" s="37"/>
      <c r="RU57" s="37"/>
      <c r="RV57" s="37"/>
      <c r="RW57" s="37"/>
      <c r="RX57" s="37"/>
      <c r="RY57" s="37"/>
      <c r="RZ57" s="37"/>
      <c r="SA57" s="37"/>
      <c r="SB57" s="37"/>
      <c r="SC57" s="37"/>
      <c r="SD57" s="37"/>
      <c r="SE57" s="37"/>
      <c r="SF57" s="37"/>
      <c r="SG57" s="37"/>
      <c r="SH57" s="37"/>
      <c r="SI57" s="37"/>
      <c r="SJ57" s="37"/>
      <c r="SK57" s="37"/>
      <c r="SL57" s="37"/>
      <c r="SM57" s="37"/>
      <c r="SN57" s="37"/>
      <c r="SO57" s="37"/>
      <c r="SP57" s="37"/>
      <c r="SQ57" s="37"/>
      <c r="SR57" s="37"/>
      <c r="SS57" s="37"/>
      <c r="ST57" s="37"/>
      <c r="SU57" s="37"/>
      <c r="SV57" s="37"/>
      <c r="SW57" s="37"/>
      <c r="SX57" s="37"/>
      <c r="SY57" s="37"/>
      <c r="SZ57" s="37"/>
      <c r="TA57" s="37"/>
      <c r="TB57" s="37"/>
      <c r="TC57" s="37"/>
      <c r="TD57" s="37"/>
      <c r="TE57" s="37"/>
      <c r="TF57" s="37"/>
      <c r="TG57" s="37"/>
      <c r="TH57" s="37"/>
      <c r="TI57" s="37"/>
      <c r="TJ57" s="37"/>
      <c r="TK57" s="37"/>
      <c r="TL57" s="37"/>
      <c r="TM57" s="37"/>
      <c r="TN57" s="37"/>
      <c r="TO57" s="37"/>
      <c r="TP57" s="37"/>
      <c r="TQ57" s="37"/>
      <c r="TR57" s="37"/>
      <c r="TS57" s="37"/>
      <c r="TT57" s="37"/>
      <c r="TU57" s="37"/>
      <c r="TV57" s="37"/>
      <c r="TW57" s="37"/>
      <c r="TX57" s="37"/>
      <c r="TY57" s="37"/>
      <c r="TZ57" s="37"/>
      <c r="UA57" s="37"/>
      <c r="UB57" s="37"/>
      <c r="UC57" s="37"/>
      <c r="UD57" s="37"/>
      <c r="UE57" s="37"/>
      <c r="UF57" s="37"/>
      <c r="UG57" s="37"/>
      <c r="UH57" s="37"/>
      <c r="UI57" s="37"/>
      <c r="UJ57" s="37"/>
      <c r="UK57" s="37"/>
      <c r="UL57" s="37"/>
      <c r="UM57" s="37"/>
      <c r="UN57" s="37"/>
      <c r="UO57" s="37"/>
      <c r="UP57" s="37"/>
      <c r="UQ57" s="37"/>
      <c r="UR57" s="37"/>
      <c r="US57" s="37"/>
      <c r="UT57" s="37"/>
      <c r="UU57" s="37"/>
      <c r="UV57" s="37"/>
      <c r="UW57" s="37"/>
      <c r="UX57" s="37"/>
      <c r="UY57" s="37"/>
      <c r="UZ57" s="37"/>
      <c r="VA57" s="37"/>
      <c r="VB57" s="37"/>
      <c r="VC57" s="37"/>
      <c r="VD57" s="37"/>
      <c r="VE57" s="37"/>
      <c r="VF57" s="37"/>
      <c r="VG57" s="37"/>
      <c r="VH57" s="37"/>
      <c r="VI57" s="37"/>
      <c r="VJ57" s="37"/>
      <c r="VK57" s="37"/>
      <c r="VL57" s="37"/>
      <c r="VM57" s="37"/>
      <c r="VN57" s="37"/>
      <c r="VO57" s="37"/>
      <c r="VP57" s="37"/>
      <c r="VQ57" s="37"/>
      <c r="VR57" s="37"/>
      <c r="VS57" s="37"/>
      <c r="VT57" s="37"/>
      <c r="VU57" s="37"/>
      <c r="VV57" s="37"/>
      <c r="VW57" s="37"/>
      <c r="VX57" s="37"/>
      <c r="VY57" s="37"/>
      <c r="VZ57" s="37"/>
      <c r="WA57" s="37"/>
      <c r="WB57" s="37"/>
      <c r="WC57" s="37"/>
      <c r="WD57" s="37"/>
      <c r="WE57" s="37"/>
      <c r="WF57" s="37"/>
      <c r="WG57" s="37"/>
      <c r="WH57" s="37"/>
      <c r="WI57" s="37"/>
      <c r="WJ57" s="37"/>
      <c r="WK57" s="37"/>
      <c r="WL57" s="37"/>
      <c r="WM57" s="37"/>
      <c r="WN57" s="37"/>
      <c r="WO57" s="37"/>
      <c r="WP57" s="37"/>
      <c r="WQ57" s="37"/>
      <c r="WR57" s="37"/>
      <c r="WS57" s="37"/>
      <c r="WT57" s="37"/>
      <c r="WU57" s="37"/>
      <c r="WV57" s="37"/>
      <c r="WW57" s="37"/>
      <c r="WX57" s="37"/>
      <c r="WY57" s="37"/>
      <c r="WZ57" s="37"/>
      <c r="XA57" s="37"/>
      <c r="XB57" s="37"/>
      <c r="XC57" s="37"/>
      <c r="XD57" s="37"/>
      <c r="XE57" s="37"/>
      <c r="XF57" s="37"/>
      <c r="XG57" s="37"/>
      <c r="XH57" s="37"/>
      <c r="XI57" s="37"/>
      <c r="XJ57" s="37"/>
      <c r="XK57" s="37"/>
      <c r="XL57" s="37"/>
      <c r="XM57" s="37"/>
      <c r="XN57" s="37"/>
      <c r="XO57" s="37"/>
      <c r="XP57" s="37"/>
      <c r="XQ57" s="37"/>
      <c r="XR57" s="37"/>
      <c r="XS57" s="37"/>
      <c r="XT57" s="37"/>
      <c r="XU57" s="37"/>
      <c r="XV57" s="37"/>
      <c r="XW57" s="37"/>
      <c r="XX57" s="37"/>
      <c r="XY57" s="37"/>
      <c r="XZ57" s="37"/>
      <c r="YA57" s="37"/>
      <c r="YB57" s="37"/>
      <c r="YC57" s="37"/>
      <c r="YD57" s="37"/>
      <c r="YE57" s="37"/>
      <c r="YF57" s="37"/>
      <c r="YG57" s="37"/>
      <c r="YH57" s="37"/>
      <c r="YI57" s="37"/>
      <c r="YJ57" s="37"/>
      <c r="YK57" s="37"/>
      <c r="YL57" s="37"/>
      <c r="YM57" s="37"/>
      <c r="YN57" s="37"/>
      <c r="YO57" s="37"/>
      <c r="YP57" s="37"/>
      <c r="YQ57" s="37"/>
      <c r="YR57" s="37"/>
      <c r="YS57" s="37"/>
      <c r="YT57" s="37"/>
      <c r="YU57" s="37"/>
      <c r="YV57" s="37"/>
      <c r="YW57" s="37"/>
      <c r="YX57" s="37"/>
      <c r="YY57" s="37"/>
      <c r="YZ57" s="37"/>
      <c r="ZA57" s="37"/>
      <c r="ZB57" s="37"/>
      <c r="ZC57" s="37"/>
      <c r="ZD57" s="37"/>
      <c r="ZE57" s="37"/>
      <c r="ZF57" s="37"/>
      <c r="ZG57" s="37"/>
      <c r="ZH57" s="37"/>
      <c r="ZI57" s="37"/>
      <c r="ZJ57" s="37"/>
      <c r="ZK57" s="37"/>
      <c r="ZL57" s="37"/>
      <c r="ZM57" s="37"/>
      <c r="ZN57" s="37"/>
      <c r="ZO57" s="37"/>
      <c r="ZP57" s="37"/>
      <c r="ZQ57" s="37"/>
      <c r="ZR57" s="37"/>
      <c r="ZS57" s="37"/>
      <c r="ZT57" s="37"/>
      <c r="ZU57" s="37"/>
      <c r="ZV57" s="37"/>
      <c r="ZW57" s="37"/>
      <c r="ZX57" s="37"/>
      <c r="ZY57" s="37"/>
      <c r="ZZ57" s="37"/>
      <c r="AAA57" s="37"/>
      <c r="AAB57" s="37"/>
      <c r="AAC57" s="37"/>
      <c r="AAD57" s="37"/>
      <c r="AAE57" s="37"/>
      <c r="AAF57" s="37"/>
      <c r="AAG57" s="37"/>
      <c r="AAH57" s="37"/>
      <c r="AAI57" s="37"/>
      <c r="AAJ57" s="37"/>
      <c r="AAK57" s="37"/>
      <c r="AAL57" s="37"/>
      <c r="AAM57" s="37"/>
      <c r="AAN57" s="37"/>
      <c r="AAO57" s="37"/>
      <c r="AAP57" s="37"/>
      <c r="AAQ57" s="37"/>
      <c r="AAR57" s="37"/>
      <c r="AAS57" s="37"/>
      <c r="AAT57" s="37"/>
      <c r="AAU57" s="37"/>
      <c r="AAV57" s="37"/>
      <c r="AAW57" s="37"/>
      <c r="AAX57" s="37"/>
      <c r="AAY57" s="37"/>
      <c r="AAZ57" s="37"/>
      <c r="ABA57" s="37"/>
      <c r="ABB57" s="37"/>
      <c r="ABC57" s="37"/>
      <c r="ABD57" s="37"/>
      <c r="ABE57" s="37"/>
      <c r="ABF57" s="37"/>
      <c r="ABG57" s="37"/>
      <c r="ABH57" s="37"/>
      <c r="ABI57" s="37"/>
      <c r="ABJ57" s="37"/>
      <c r="ABK57" s="37"/>
      <c r="ABL57" s="37"/>
      <c r="ABM57" s="37"/>
      <c r="ABN57" s="37"/>
      <c r="ABO57" s="37"/>
      <c r="ABP57" s="37"/>
      <c r="ABQ57" s="37"/>
      <c r="ABR57" s="37"/>
      <c r="ABS57" s="37"/>
      <c r="ABT57" s="37"/>
      <c r="ABU57" s="37"/>
      <c r="ABV57" s="37"/>
      <c r="ABW57" s="37"/>
      <c r="ABX57" s="37"/>
      <c r="ABY57" s="37"/>
      <c r="ABZ57" s="37"/>
      <c r="ACA57" s="37"/>
      <c r="ACB57" s="37"/>
      <c r="ACC57" s="37"/>
      <c r="ACD57" s="37"/>
      <c r="ACE57" s="37"/>
      <c r="ACF57" s="37"/>
      <c r="ACG57" s="37"/>
      <c r="ACH57" s="37"/>
      <c r="ACI57" s="37"/>
      <c r="ACJ57" s="37"/>
      <c r="ACK57" s="37"/>
      <c r="ACL57" s="37"/>
      <c r="ACM57" s="37"/>
      <c r="ACN57" s="37"/>
      <c r="ACO57" s="37"/>
      <c r="ACP57" s="37"/>
      <c r="ACQ57" s="37"/>
      <c r="ACR57" s="37"/>
      <c r="ACS57" s="37"/>
      <c r="ACT57" s="37"/>
      <c r="ACU57" s="37"/>
      <c r="ACV57" s="37"/>
      <c r="ACW57" s="37"/>
      <c r="ACX57" s="37"/>
      <c r="ACY57" s="37"/>
      <c r="ACZ57" s="37"/>
      <c r="ADA57" s="37"/>
      <c r="ADB57" s="37"/>
      <c r="ADC57" s="37"/>
      <c r="ADD57" s="37"/>
      <c r="ADE57" s="37"/>
      <c r="ADF57" s="37"/>
      <c r="ADG57" s="37"/>
      <c r="ADH57" s="37"/>
      <c r="ADI57" s="37"/>
      <c r="ADJ57" s="37"/>
      <c r="ADK57" s="37"/>
      <c r="ADL57" s="37"/>
      <c r="ADM57" s="37"/>
      <c r="ADN57" s="37"/>
      <c r="ADO57" s="37"/>
      <c r="ADP57" s="37"/>
      <c r="ADQ57" s="37"/>
      <c r="ADR57" s="37"/>
      <c r="ADS57" s="37"/>
      <c r="ADT57" s="37"/>
      <c r="ADU57" s="37"/>
      <c r="ADV57" s="37"/>
      <c r="ADW57" s="37"/>
      <c r="ADX57" s="37"/>
      <c r="ADY57" s="37"/>
      <c r="ADZ57" s="37"/>
      <c r="AEA57" s="37"/>
      <c r="AEB57" s="37"/>
      <c r="AEC57" s="37"/>
      <c r="AED57" s="37"/>
      <c r="AEE57" s="37"/>
      <c r="AEF57" s="37"/>
      <c r="AEG57" s="37"/>
      <c r="AEH57" s="37"/>
      <c r="AEI57" s="37"/>
      <c r="AEJ57" s="37"/>
      <c r="AEK57" s="37"/>
      <c r="AEL57" s="37"/>
      <c r="AEM57" s="37"/>
      <c r="AEN57" s="37"/>
      <c r="AEO57" s="37"/>
      <c r="AEP57" s="37"/>
      <c r="AEQ57" s="37"/>
      <c r="AER57" s="37"/>
      <c r="AES57" s="37"/>
      <c r="AET57" s="37"/>
      <c r="AEU57" s="37"/>
      <c r="AEV57" s="37"/>
      <c r="AEW57" s="37"/>
      <c r="AEX57" s="37"/>
      <c r="AEY57" s="37"/>
      <c r="AEZ57" s="37"/>
      <c r="AFA57" s="37"/>
      <c r="AFB57" s="37"/>
      <c r="AFC57" s="37"/>
      <c r="AFD57" s="37"/>
      <c r="AFE57" s="37"/>
      <c r="AFF57" s="37"/>
      <c r="AFG57" s="37"/>
      <c r="AFH57" s="37"/>
      <c r="AFI57" s="37"/>
      <c r="AFJ57" s="37"/>
      <c r="AFK57" s="37"/>
      <c r="AFL57" s="37"/>
      <c r="AFM57" s="37"/>
      <c r="AFN57" s="37"/>
      <c r="AFO57" s="37"/>
      <c r="AFP57" s="37"/>
      <c r="AFQ57" s="37"/>
      <c r="AFR57" s="37"/>
      <c r="AFS57" s="37"/>
      <c r="AFT57" s="37"/>
      <c r="AFU57" s="37"/>
      <c r="AFV57" s="37"/>
      <c r="AFW57" s="37"/>
      <c r="AFX57" s="37"/>
      <c r="AFY57" s="37"/>
      <c r="AFZ57" s="37"/>
      <c r="AGA57" s="37"/>
      <c r="AGB57" s="37"/>
      <c r="AGC57" s="37"/>
      <c r="AGD57" s="37"/>
      <c r="AGE57" s="37"/>
      <c r="AGF57" s="37"/>
      <c r="AGG57" s="37"/>
      <c r="AGH57" s="37"/>
      <c r="AGI57" s="37"/>
      <c r="AGJ57" s="37"/>
      <c r="AGK57" s="37"/>
      <c r="AGL57" s="37"/>
      <c r="AGM57" s="37"/>
      <c r="AGN57" s="37"/>
      <c r="AGO57" s="37"/>
      <c r="AGP57" s="37"/>
      <c r="AGQ57" s="37"/>
      <c r="AGR57" s="37"/>
      <c r="AGS57" s="37"/>
      <c r="AGT57" s="37"/>
      <c r="AGU57" s="37"/>
      <c r="AGV57" s="37"/>
      <c r="AGW57" s="37"/>
      <c r="AGX57" s="37"/>
      <c r="AGY57" s="37"/>
      <c r="AGZ57" s="37"/>
      <c r="AHA57" s="37"/>
      <c r="AHB57" s="37"/>
      <c r="AHC57" s="37"/>
      <c r="AHD57" s="37"/>
      <c r="AHE57" s="37"/>
      <c r="AHF57" s="37"/>
      <c r="AHG57" s="37"/>
      <c r="AHH57" s="37"/>
      <c r="AHI57" s="37"/>
      <c r="AHJ57" s="37"/>
      <c r="AHK57" s="37"/>
      <c r="AHL57" s="37"/>
      <c r="AHM57" s="37"/>
      <c r="AHN57" s="37"/>
      <c r="AHO57" s="37"/>
      <c r="AHP57" s="37"/>
      <c r="AHQ57" s="37"/>
      <c r="AHR57" s="37"/>
      <c r="AHS57" s="37"/>
      <c r="AHT57" s="37"/>
      <c r="AHU57" s="37"/>
      <c r="AHV57" s="37"/>
      <c r="AHW57" s="37"/>
      <c r="AHX57" s="37"/>
      <c r="AHY57" s="37"/>
      <c r="AHZ57" s="37"/>
      <c r="AIA57" s="37"/>
      <c r="AIB57" s="37"/>
      <c r="AIC57" s="37"/>
      <c r="AID57" s="37"/>
      <c r="AIE57" s="37"/>
      <c r="AIF57" s="37"/>
      <c r="AIG57" s="37"/>
      <c r="AIH57" s="37"/>
      <c r="AII57" s="37"/>
      <c r="AIJ57" s="37"/>
      <c r="AIK57" s="37"/>
      <c r="AIL57" s="37"/>
      <c r="AIM57" s="37"/>
      <c r="AIN57" s="37"/>
      <c r="AIO57" s="37"/>
      <c r="AIP57" s="37"/>
      <c r="AIQ57" s="37"/>
      <c r="AIR57" s="37"/>
      <c r="AIS57" s="37"/>
      <c r="AIT57" s="37"/>
      <c r="AIU57" s="37"/>
      <c r="AIV57" s="37"/>
      <c r="AIW57" s="37"/>
      <c r="AIX57" s="37"/>
      <c r="AIY57" s="37"/>
      <c r="AIZ57" s="37"/>
      <c r="AJA57" s="37"/>
      <c r="AJB57" s="37"/>
      <c r="AJC57" s="37"/>
      <c r="AJD57" s="37"/>
      <c r="AJE57" s="37"/>
      <c r="AJF57" s="37"/>
      <c r="AJG57" s="37"/>
      <c r="AJH57" s="37"/>
      <c r="AJI57" s="37"/>
      <c r="AJJ57" s="37"/>
      <c r="AJK57" s="37"/>
      <c r="AJL57" s="37"/>
      <c r="AJM57" s="37"/>
      <c r="AJN57" s="37"/>
      <c r="AJO57" s="37"/>
      <c r="AJP57" s="37"/>
      <c r="AJQ57" s="37"/>
      <c r="AJR57" s="37"/>
      <c r="AJS57" s="37"/>
      <c r="AJT57" s="37"/>
      <c r="AJU57" s="37"/>
      <c r="AJV57" s="37"/>
      <c r="AJW57" s="37"/>
      <c r="AJX57" s="37"/>
      <c r="AJY57" s="37"/>
      <c r="AJZ57" s="37"/>
      <c r="AKA57" s="37"/>
      <c r="AKB57" s="37"/>
      <c r="AKC57" s="37"/>
      <c r="AKD57" s="37"/>
      <c r="AKE57" s="37"/>
      <c r="AKF57" s="37"/>
      <c r="AKG57" s="37"/>
      <c r="AKH57" s="37"/>
      <c r="AKI57" s="37"/>
      <c r="AKJ57" s="37"/>
      <c r="AKK57" s="37"/>
      <c r="AKL57" s="37"/>
      <c r="AKM57" s="37"/>
      <c r="AKN57" s="37"/>
      <c r="AKO57" s="37"/>
      <c r="AKP57" s="37"/>
      <c r="AKQ57" s="37"/>
      <c r="AKR57" s="37"/>
      <c r="AKS57" s="37"/>
      <c r="AKT57" s="37"/>
      <c r="AKU57" s="37"/>
      <c r="AKV57" s="37"/>
      <c r="AKW57" s="37"/>
      <c r="AKX57" s="37"/>
      <c r="AKY57" s="37"/>
      <c r="AKZ57" s="37"/>
      <c r="ALA57" s="37"/>
      <c r="ALB57" s="37"/>
      <c r="ALC57" s="37"/>
      <c r="ALD57" s="37"/>
      <c r="ALE57" s="37"/>
      <c r="ALF57" s="37"/>
      <c r="ALG57" s="37"/>
      <c r="ALH57" s="37"/>
      <c r="ALI57" s="37"/>
      <c r="ALJ57" s="37"/>
      <c r="ALK57" s="37"/>
      <c r="ALL57" s="37"/>
      <c r="ALM57" s="37"/>
      <c r="ALN57" s="37"/>
      <c r="ALO57" s="37"/>
      <c r="ALP57" s="37"/>
      <c r="ALQ57" s="37"/>
      <c r="ALR57" s="37"/>
      <c r="ALS57" s="37"/>
      <c r="ALT57" s="37"/>
      <c r="ALU57" s="37"/>
      <c r="ALV57" s="37"/>
      <c r="ALW57" s="37"/>
      <c r="ALX57" s="37"/>
      <c r="ALY57" s="37"/>
      <c r="ALZ57" s="37"/>
      <c r="AMA57" s="37"/>
      <c r="AMB57" s="37"/>
      <c r="AMC57" s="37"/>
      <c r="AMD57" s="37"/>
      <c r="AME57" s="37"/>
      <c r="AMF57" s="37"/>
      <c r="AMG57" s="37"/>
      <c r="AMH57" s="37"/>
      <c r="AMI57" s="37"/>
      <c r="AMJ57" s="37"/>
      <c r="AMK57" s="37"/>
      <c r="AML57" s="37"/>
      <c r="AMM57" s="37"/>
      <c r="AMN57" s="37"/>
      <c r="AMO57" s="37"/>
      <c r="AMP57" s="37"/>
      <c r="AMQ57" s="37"/>
      <c r="AMR57" s="37"/>
      <c r="AMS57" s="37"/>
      <c r="AMT57" s="37"/>
      <c r="AMU57" s="37"/>
      <c r="AMV57" s="37"/>
      <c r="AMW57" s="37"/>
      <c r="AMX57" s="37"/>
      <c r="AMY57" s="37"/>
      <c r="AMZ57" s="37"/>
      <c r="ANA57" s="37"/>
      <c r="ANB57" s="37"/>
      <c r="ANC57" s="37"/>
      <c r="AND57" s="37"/>
      <c r="ANE57" s="37"/>
      <c r="ANF57" s="37"/>
      <c r="ANG57" s="37"/>
      <c r="ANH57" s="37"/>
      <c r="ANI57" s="37"/>
      <c r="ANJ57" s="37"/>
      <c r="ANK57" s="37"/>
      <c r="ANL57" s="37"/>
      <c r="ANM57" s="37"/>
      <c r="ANN57" s="37"/>
      <c r="ANO57" s="37"/>
      <c r="ANP57" s="37"/>
      <c r="ANQ57" s="37"/>
      <c r="ANR57" s="37"/>
      <c r="ANS57" s="37"/>
      <c r="ANT57" s="37"/>
      <c r="ANU57" s="37"/>
      <c r="ANV57" s="37"/>
      <c r="ANW57" s="37"/>
      <c r="ANX57" s="37"/>
      <c r="ANY57" s="37"/>
      <c r="ANZ57" s="37"/>
      <c r="AOA57" s="37"/>
      <c r="AOB57" s="37"/>
      <c r="AOC57" s="37"/>
      <c r="AOD57" s="37"/>
      <c r="AOE57" s="37"/>
      <c r="AOF57" s="37"/>
      <c r="AOG57" s="37"/>
      <c r="AOH57" s="37"/>
      <c r="AOI57" s="37"/>
      <c r="AOJ57" s="37"/>
      <c r="AOK57" s="37"/>
      <c r="AOL57" s="37"/>
      <c r="AOM57" s="37"/>
      <c r="AON57" s="37"/>
      <c r="AOO57" s="37"/>
      <c r="AOP57" s="37"/>
      <c r="AOQ57" s="37"/>
      <c r="AOR57" s="37"/>
      <c r="AOS57" s="37"/>
      <c r="AOT57" s="37"/>
      <c r="AOU57" s="37"/>
      <c r="AOV57" s="37"/>
      <c r="AOW57" s="37"/>
      <c r="AOX57" s="37"/>
      <c r="AOY57" s="37"/>
      <c r="AOZ57" s="37"/>
      <c r="APA57" s="37"/>
      <c r="APB57" s="37"/>
      <c r="APC57" s="37"/>
      <c r="APD57" s="37"/>
      <c r="APE57" s="37"/>
      <c r="APF57" s="37"/>
      <c r="APG57" s="37"/>
      <c r="APH57" s="37"/>
      <c r="API57" s="37"/>
      <c r="APJ57" s="37"/>
      <c r="APK57" s="37"/>
      <c r="APL57" s="37"/>
      <c r="APM57" s="37"/>
      <c r="APN57" s="37"/>
      <c r="APO57" s="37"/>
      <c r="APP57" s="37"/>
      <c r="APQ57" s="37"/>
      <c r="APR57" s="37"/>
      <c r="APS57" s="37"/>
      <c r="APT57" s="37"/>
      <c r="APU57" s="37"/>
      <c r="APV57" s="37"/>
      <c r="APW57" s="37"/>
      <c r="APX57" s="37"/>
      <c r="APY57" s="37"/>
      <c r="APZ57" s="37"/>
      <c r="AQA57" s="37"/>
      <c r="AQB57" s="37"/>
      <c r="AQC57" s="37"/>
      <c r="AQD57" s="37"/>
      <c r="AQE57" s="37"/>
      <c r="AQF57" s="37"/>
      <c r="AQG57" s="37"/>
      <c r="AQH57" s="37"/>
      <c r="AQI57" s="37"/>
      <c r="AQJ57" s="37"/>
      <c r="AQK57" s="37"/>
      <c r="AQL57" s="37"/>
      <c r="AQM57" s="37"/>
      <c r="AQN57" s="37"/>
      <c r="AQO57" s="37"/>
      <c r="AQP57" s="37"/>
      <c r="AQQ57" s="37"/>
      <c r="AQR57" s="37"/>
      <c r="AQS57" s="37"/>
      <c r="AQT57" s="37"/>
      <c r="AQU57" s="37"/>
      <c r="AQV57" s="37"/>
      <c r="AQW57" s="37"/>
      <c r="AQX57" s="37"/>
      <c r="AQY57" s="37"/>
      <c r="AQZ57" s="37"/>
      <c r="ARA57" s="37"/>
      <c r="ARB57" s="37"/>
      <c r="ARC57" s="37"/>
      <c r="ARD57" s="37"/>
      <c r="ARE57" s="37"/>
      <c r="ARF57" s="37"/>
      <c r="ARG57" s="37"/>
      <c r="ARH57" s="37"/>
      <c r="ARI57" s="37"/>
      <c r="ARJ57" s="37"/>
      <c r="ARK57" s="37"/>
      <c r="ARL57" s="37"/>
      <c r="ARM57" s="37"/>
      <c r="ARN57" s="37"/>
      <c r="ARO57" s="37"/>
      <c r="ARP57" s="37"/>
      <c r="ARQ57" s="37"/>
      <c r="ARR57" s="37"/>
      <c r="ARS57" s="37"/>
      <c r="ART57" s="37"/>
      <c r="ARU57" s="37"/>
      <c r="ARV57" s="37"/>
      <c r="ARW57" s="37"/>
      <c r="ARX57" s="37"/>
      <c r="ARY57" s="37"/>
      <c r="ARZ57" s="37"/>
      <c r="ASA57" s="37"/>
      <c r="ASB57" s="37"/>
      <c r="ASC57" s="37"/>
      <c r="ASD57" s="37"/>
      <c r="ASE57" s="37"/>
      <c r="ASF57" s="37"/>
      <c r="ASG57" s="37"/>
      <c r="ASH57" s="37"/>
      <c r="ASI57" s="37"/>
      <c r="ASJ57" s="37"/>
      <c r="ASK57" s="37"/>
      <c r="ASL57" s="37"/>
      <c r="ASM57" s="37"/>
      <c r="ASN57" s="37"/>
      <c r="ASO57" s="37"/>
      <c r="ASP57" s="37"/>
      <c r="ASQ57" s="37"/>
      <c r="ASR57" s="37"/>
      <c r="ASS57" s="37"/>
      <c r="AST57" s="37"/>
      <c r="ASU57" s="37"/>
      <c r="ASV57" s="37"/>
      <c r="ASW57" s="37"/>
      <c r="ASX57" s="37"/>
      <c r="ASY57" s="37"/>
      <c r="ASZ57" s="37"/>
      <c r="ATA57" s="37"/>
      <c r="ATB57" s="37"/>
      <c r="ATC57" s="37"/>
      <c r="ATD57" s="37"/>
      <c r="ATE57" s="37"/>
      <c r="ATF57" s="37"/>
      <c r="ATG57" s="37"/>
      <c r="ATH57" s="37"/>
      <c r="ATI57" s="37"/>
      <c r="ATJ57" s="37"/>
      <c r="ATK57" s="37"/>
      <c r="ATL57" s="37"/>
      <c r="ATM57" s="37"/>
      <c r="ATN57" s="37"/>
      <c r="ATO57" s="37"/>
      <c r="ATP57" s="37"/>
      <c r="ATQ57" s="37"/>
      <c r="ATR57" s="37"/>
      <c r="ATS57" s="37"/>
      <c r="ATT57" s="37"/>
      <c r="ATU57" s="37"/>
      <c r="ATV57" s="37"/>
      <c r="ATW57" s="37"/>
      <c r="ATX57" s="37"/>
      <c r="ATY57" s="37"/>
      <c r="ATZ57" s="37"/>
      <c r="AUA57" s="37"/>
      <c r="AUB57" s="37"/>
      <c r="AUC57" s="37"/>
      <c r="AUD57" s="37"/>
      <c r="AUE57" s="37"/>
      <c r="AUF57" s="37"/>
      <c r="AUG57" s="37"/>
      <c r="AUH57" s="37"/>
      <c r="AUI57" s="37"/>
      <c r="AUJ57" s="37"/>
      <c r="AUK57" s="37"/>
      <c r="AUL57" s="37"/>
      <c r="AUM57" s="37"/>
      <c r="AUN57" s="37"/>
      <c r="AUO57" s="37"/>
      <c r="AUP57" s="37"/>
      <c r="AUQ57" s="37"/>
      <c r="AUR57" s="37"/>
      <c r="AUS57" s="37"/>
      <c r="AUT57" s="37"/>
      <c r="AUU57" s="37"/>
      <c r="AUV57" s="37"/>
      <c r="AUW57" s="37"/>
      <c r="AUX57" s="37"/>
      <c r="AUY57" s="37"/>
      <c r="AUZ57" s="37"/>
      <c r="AVA57" s="37"/>
      <c r="AVB57" s="37"/>
      <c r="AVC57" s="37"/>
      <c r="AVD57" s="37"/>
      <c r="AVE57" s="37"/>
      <c r="AVF57" s="37"/>
      <c r="AVG57" s="37"/>
      <c r="AVH57" s="37"/>
      <c r="AVI57" s="37"/>
      <c r="AVJ57" s="37"/>
      <c r="AVK57" s="37"/>
      <c r="AVL57" s="37"/>
      <c r="AVM57" s="37"/>
      <c r="AVN57" s="37"/>
      <c r="AVO57" s="37"/>
      <c r="AVP57" s="37"/>
      <c r="AVQ57" s="37"/>
      <c r="AVR57" s="37"/>
      <c r="AVS57" s="37"/>
      <c r="AVT57" s="37"/>
      <c r="AVU57" s="37"/>
      <c r="AVV57" s="37"/>
      <c r="AVW57" s="37"/>
      <c r="AVX57" s="37"/>
      <c r="AVY57" s="37"/>
      <c r="AVZ57" s="37"/>
      <c r="AWA57" s="37"/>
      <c r="AWB57" s="37"/>
      <c r="AWC57" s="37"/>
      <c r="AWD57" s="37"/>
      <c r="AWE57" s="37"/>
      <c r="AWF57" s="37"/>
      <c r="AWG57" s="37"/>
      <c r="AWH57" s="37"/>
      <c r="AWI57" s="37"/>
      <c r="AWJ57" s="37"/>
      <c r="AWK57" s="37"/>
      <c r="AWL57" s="37"/>
      <c r="AWM57" s="37"/>
      <c r="AWN57" s="37"/>
      <c r="AWO57" s="37"/>
      <c r="AWP57" s="37"/>
      <c r="AWQ57" s="37"/>
      <c r="AWR57" s="37"/>
      <c r="AWS57" s="37"/>
      <c r="AWT57" s="37"/>
      <c r="AWU57" s="37"/>
      <c r="AWV57" s="37"/>
      <c r="AWW57" s="37"/>
      <c r="AWX57" s="37"/>
      <c r="AWY57" s="37"/>
      <c r="AWZ57" s="37"/>
      <c r="AXA57" s="37"/>
      <c r="AXB57" s="37"/>
      <c r="AXC57" s="37"/>
      <c r="AXD57" s="37"/>
      <c r="AXE57" s="37"/>
      <c r="AXF57" s="37"/>
      <c r="AXG57" s="37"/>
      <c r="AXH57" s="37"/>
      <c r="AXI57" s="37"/>
      <c r="AXJ57" s="37"/>
      <c r="AXK57" s="37"/>
      <c r="AXL57" s="37"/>
      <c r="AXM57" s="37"/>
      <c r="AXN57" s="37"/>
      <c r="AXO57" s="37"/>
      <c r="AXP57" s="37"/>
      <c r="AXQ57" s="37"/>
      <c r="AXR57" s="37"/>
      <c r="AXS57" s="37"/>
      <c r="AXT57" s="37"/>
      <c r="AXU57" s="37"/>
      <c r="AXV57" s="37"/>
      <c r="AXW57" s="37"/>
      <c r="AXX57" s="37"/>
      <c r="AXY57" s="37"/>
      <c r="AXZ57" s="37"/>
      <c r="AYA57" s="37"/>
      <c r="AYB57" s="37"/>
      <c r="AYC57" s="37"/>
      <c r="AYD57" s="37"/>
      <c r="AYE57" s="37"/>
      <c r="AYF57" s="37"/>
      <c r="AYG57" s="37"/>
      <c r="AYH57" s="37"/>
      <c r="AYI57" s="37"/>
      <c r="AYJ57" s="37"/>
      <c r="AYK57" s="37"/>
      <c r="AYL57" s="37"/>
      <c r="AYM57" s="37"/>
      <c r="AYN57" s="37"/>
      <c r="AYO57" s="37"/>
      <c r="AYP57" s="37"/>
      <c r="AYQ57" s="37"/>
      <c r="AYR57" s="37"/>
      <c r="AYS57" s="37"/>
      <c r="AYT57" s="37"/>
      <c r="AYU57" s="37"/>
      <c r="AYV57" s="37"/>
      <c r="AYW57" s="37"/>
      <c r="AYX57" s="37"/>
      <c r="AYY57" s="37"/>
      <c r="AYZ57" s="37"/>
      <c r="AZA57" s="37"/>
      <c r="AZB57" s="37"/>
      <c r="AZC57" s="37"/>
      <c r="AZD57" s="37"/>
      <c r="AZE57" s="37"/>
      <c r="AZF57" s="37"/>
      <c r="AZG57" s="37"/>
      <c r="AZH57" s="37"/>
      <c r="AZI57" s="37"/>
      <c r="AZJ57" s="37"/>
      <c r="AZK57" s="37"/>
      <c r="AZL57" s="37"/>
      <c r="AZM57" s="37"/>
      <c r="AZN57" s="37"/>
      <c r="AZO57" s="37"/>
      <c r="AZP57" s="37"/>
      <c r="AZQ57" s="37"/>
      <c r="AZR57" s="37"/>
      <c r="AZS57" s="37"/>
      <c r="AZT57" s="37"/>
      <c r="AZU57" s="37"/>
      <c r="AZV57" s="37"/>
      <c r="AZW57" s="37"/>
      <c r="AZX57" s="37"/>
      <c r="AZY57" s="37"/>
      <c r="AZZ57" s="37"/>
      <c r="BAA57" s="37"/>
      <c r="BAB57" s="37"/>
      <c r="BAC57" s="37"/>
      <c r="BAD57" s="37"/>
      <c r="BAE57" s="37"/>
      <c r="BAF57" s="37"/>
      <c r="BAG57" s="37"/>
      <c r="BAH57" s="37"/>
      <c r="BAI57" s="37"/>
      <c r="BAJ57" s="37"/>
      <c r="BAK57" s="37"/>
      <c r="BAL57" s="37"/>
      <c r="BAM57" s="37"/>
      <c r="BAN57" s="37"/>
      <c r="BAO57" s="37"/>
      <c r="BAP57" s="37"/>
      <c r="BAQ57" s="37"/>
      <c r="BAR57" s="37"/>
      <c r="BAS57" s="37"/>
      <c r="BAT57" s="37"/>
      <c r="BAU57" s="37"/>
      <c r="BAV57" s="37"/>
      <c r="BAW57" s="37"/>
      <c r="BAX57" s="37"/>
      <c r="BAY57" s="37"/>
      <c r="BAZ57" s="37"/>
      <c r="BBA57" s="37"/>
      <c r="BBB57" s="37"/>
      <c r="BBC57" s="37"/>
      <c r="BBD57" s="37"/>
      <c r="BBE57" s="37"/>
      <c r="BBF57" s="37"/>
      <c r="BBG57" s="37"/>
      <c r="BBH57" s="37"/>
      <c r="BBI57" s="37"/>
      <c r="BBJ57" s="37"/>
      <c r="BBK57" s="37"/>
      <c r="BBL57" s="37"/>
      <c r="BBM57" s="37"/>
      <c r="BBN57" s="37"/>
      <c r="BBO57" s="37"/>
      <c r="BBP57" s="37"/>
      <c r="BBQ57" s="37"/>
      <c r="BBR57" s="37"/>
      <c r="BBS57" s="37"/>
      <c r="BBT57" s="37"/>
      <c r="BBU57" s="37"/>
      <c r="BBV57" s="37"/>
      <c r="BBW57" s="37"/>
      <c r="BBX57" s="37"/>
      <c r="BBY57" s="37"/>
      <c r="BBZ57" s="37"/>
      <c r="BCA57" s="37"/>
      <c r="BCB57" s="37"/>
      <c r="BCC57" s="37"/>
      <c r="BCD57" s="37"/>
      <c r="BCE57" s="37"/>
      <c r="BCF57" s="37"/>
      <c r="BCG57" s="37"/>
      <c r="BCH57" s="37"/>
      <c r="BCI57" s="37"/>
      <c r="BCJ57" s="37"/>
      <c r="BCK57" s="37"/>
      <c r="BCL57" s="37"/>
      <c r="BCM57" s="37"/>
      <c r="BCN57" s="37"/>
      <c r="BCO57" s="37"/>
      <c r="BCP57" s="37"/>
      <c r="BCQ57" s="37"/>
      <c r="BCR57" s="37"/>
      <c r="BCS57" s="37"/>
      <c r="BCT57" s="37"/>
      <c r="BCU57" s="37"/>
      <c r="BCV57" s="37"/>
      <c r="BCW57" s="37"/>
      <c r="BCX57" s="37"/>
      <c r="BCY57" s="37"/>
      <c r="BCZ57" s="37"/>
      <c r="BDA57" s="37"/>
      <c r="BDB57" s="37"/>
      <c r="BDC57" s="37"/>
      <c r="BDD57" s="37"/>
      <c r="BDE57" s="37"/>
      <c r="BDF57" s="37"/>
      <c r="BDG57" s="37"/>
      <c r="BDH57" s="37"/>
      <c r="BDI57" s="37"/>
      <c r="BDJ57" s="37"/>
      <c r="BDK57" s="37"/>
      <c r="BDL57" s="37"/>
      <c r="BDM57" s="37"/>
      <c r="BDN57" s="37"/>
      <c r="BDO57" s="37"/>
      <c r="BDP57" s="37"/>
      <c r="BDQ57" s="37"/>
      <c r="BDR57" s="37"/>
      <c r="BDS57" s="37"/>
      <c r="BDT57" s="37"/>
      <c r="BDU57" s="37"/>
      <c r="BDV57" s="37"/>
      <c r="BDW57" s="37"/>
      <c r="BDX57" s="37"/>
      <c r="BDY57" s="37"/>
      <c r="BDZ57" s="37"/>
      <c r="BEA57" s="37"/>
      <c r="BEB57" s="37"/>
      <c r="BEC57" s="37"/>
      <c r="BED57" s="37"/>
      <c r="BEE57" s="37"/>
      <c r="BEF57" s="37"/>
      <c r="BEG57" s="37"/>
      <c r="BEH57" s="37"/>
      <c r="BEI57" s="37"/>
      <c r="BEJ57" s="37"/>
      <c r="BEK57" s="37"/>
      <c r="BEL57" s="37"/>
      <c r="BEM57" s="37"/>
      <c r="BEN57" s="37"/>
      <c r="BEO57" s="37"/>
      <c r="BEP57" s="37"/>
      <c r="BEQ57" s="37"/>
      <c r="BER57" s="37"/>
      <c r="BES57" s="37"/>
      <c r="BET57" s="37"/>
      <c r="BEU57" s="37"/>
      <c r="BEV57" s="37"/>
      <c r="BEW57" s="37"/>
      <c r="BEX57" s="37"/>
      <c r="BEY57" s="37"/>
      <c r="BEZ57" s="37"/>
      <c r="BFA57" s="37"/>
      <c r="BFB57" s="37"/>
      <c r="BFC57" s="37"/>
      <c r="BFD57" s="37"/>
      <c r="BFE57" s="37"/>
      <c r="BFF57" s="37"/>
      <c r="BFG57" s="37"/>
      <c r="BFH57" s="37"/>
      <c r="BFI57" s="37"/>
      <c r="BFJ57" s="37"/>
      <c r="BFK57" s="37"/>
      <c r="BFL57" s="37"/>
      <c r="BFM57" s="37"/>
      <c r="BFN57" s="37"/>
      <c r="BFO57" s="37"/>
      <c r="BFP57" s="37"/>
      <c r="BFQ57" s="37"/>
      <c r="BFR57" s="37"/>
      <c r="BFS57" s="37"/>
      <c r="BFT57" s="37"/>
      <c r="BFU57" s="37"/>
      <c r="BFV57" s="37"/>
      <c r="BFW57" s="37"/>
      <c r="BFX57" s="37"/>
      <c r="BFY57" s="37"/>
      <c r="BFZ57" s="37"/>
      <c r="BGA57" s="37"/>
      <c r="BGB57" s="37"/>
      <c r="BGC57" s="37"/>
      <c r="BGD57" s="37"/>
      <c r="BGE57" s="37"/>
      <c r="BGF57" s="37"/>
      <c r="BGG57" s="37"/>
      <c r="BGH57" s="37"/>
      <c r="BGI57" s="37"/>
      <c r="BGJ57" s="37"/>
      <c r="BGK57" s="37"/>
      <c r="BGL57" s="37"/>
      <c r="BGM57" s="37"/>
      <c r="BGN57" s="37"/>
      <c r="BGO57" s="37"/>
      <c r="BGP57" s="37"/>
      <c r="BGQ57" s="37"/>
      <c r="BGR57" s="37"/>
      <c r="BGS57" s="37"/>
      <c r="BGT57" s="37"/>
      <c r="BGU57" s="37"/>
      <c r="BGV57" s="37"/>
      <c r="BGW57" s="37"/>
      <c r="BGX57" s="37"/>
      <c r="BGY57" s="37"/>
      <c r="BGZ57" s="37"/>
      <c r="BHA57" s="37"/>
      <c r="BHB57" s="37"/>
      <c r="BHC57" s="37"/>
      <c r="BHD57" s="37"/>
      <c r="BHE57" s="37"/>
      <c r="BHF57" s="37"/>
      <c r="BHG57" s="37"/>
      <c r="BHH57" s="37"/>
      <c r="BHI57" s="37"/>
      <c r="BHJ57" s="37"/>
      <c r="BHK57" s="37"/>
      <c r="BHL57" s="37"/>
      <c r="BHM57" s="37"/>
      <c r="BHN57" s="37"/>
      <c r="BHO57" s="37"/>
      <c r="BHP57" s="37"/>
      <c r="BHQ57" s="37"/>
      <c r="BHR57" s="37"/>
      <c r="BHS57" s="37"/>
      <c r="BHT57" s="37"/>
      <c r="BHU57" s="37"/>
      <c r="BHV57" s="37"/>
      <c r="BHW57" s="37"/>
      <c r="BHX57" s="37"/>
      <c r="BHY57" s="37"/>
      <c r="BHZ57" s="37"/>
      <c r="BIA57" s="37"/>
      <c r="BIB57" s="37"/>
      <c r="BIC57" s="37"/>
      <c r="BID57" s="37"/>
      <c r="BIE57" s="37"/>
      <c r="BIF57" s="37"/>
      <c r="BIG57" s="37"/>
      <c r="BIH57" s="37"/>
      <c r="BII57" s="37"/>
      <c r="BIJ57" s="37"/>
      <c r="BIK57" s="37"/>
      <c r="BIL57" s="37"/>
      <c r="BIM57" s="37"/>
      <c r="BIN57" s="37"/>
      <c r="BIO57" s="37"/>
      <c r="BIP57" s="37"/>
      <c r="BIQ57" s="37"/>
      <c r="BIR57" s="37"/>
      <c r="BIS57" s="37"/>
      <c r="BIT57" s="37"/>
      <c r="BIU57" s="37"/>
      <c r="BIV57" s="37"/>
      <c r="BIW57" s="37"/>
      <c r="BIX57" s="37"/>
      <c r="BIY57" s="37"/>
      <c r="BIZ57" s="37"/>
      <c r="BJA57" s="37"/>
      <c r="BJB57" s="37"/>
      <c r="BJC57" s="37"/>
      <c r="BJD57" s="37"/>
      <c r="BJE57" s="37"/>
      <c r="BJF57" s="37"/>
      <c r="BJG57" s="37"/>
      <c r="BJH57" s="37"/>
      <c r="BJI57" s="37"/>
      <c r="BJJ57" s="37"/>
      <c r="BJK57" s="37"/>
      <c r="BJL57" s="37"/>
      <c r="BJM57" s="37"/>
      <c r="BJN57" s="37"/>
      <c r="BJO57" s="37"/>
      <c r="BJP57" s="37"/>
      <c r="BJQ57" s="37"/>
      <c r="BJR57" s="37"/>
      <c r="BJS57" s="37"/>
      <c r="BJT57" s="37"/>
      <c r="BJU57" s="37"/>
      <c r="BJV57" s="37"/>
      <c r="BJW57" s="37"/>
      <c r="BJX57" s="37"/>
      <c r="BJY57" s="37"/>
      <c r="BJZ57" s="37"/>
      <c r="BKA57" s="37"/>
      <c r="BKB57" s="37"/>
      <c r="BKC57" s="37"/>
      <c r="BKD57" s="37"/>
      <c r="BKE57" s="37"/>
      <c r="BKF57" s="37"/>
      <c r="BKG57" s="37"/>
      <c r="BKH57" s="37"/>
      <c r="BKI57" s="37"/>
      <c r="BKJ57" s="37"/>
      <c r="BKK57" s="37"/>
      <c r="BKL57" s="37"/>
      <c r="BKM57" s="37"/>
      <c r="BKN57" s="37"/>
      <c r="BKO57" s="37"/>
      <c r="BKP57" s="37"/>
      <c r="BKQ57" s="37"/>
      <c r="BKR57" s="37"/>
      <c r="BKS57" s="37"/>
      <c r="BKT57" s="37"/>
      <c r="BKU57" s="37"/>
      <c r="BKV57" s="37"/>
      <c r="BKW57" s="37"/>
      <c r="BKX57" s="37"/>
      <c r="BKY57" s="37"/>
      <c r="BKZ57" s="37"/>
      <c r="BLA57" s="37"/>
      <c r="BLB57" s="37"/>
      <c r="BLC57" s="37"/>
      <c r="BLD57" s="37"/>
      <c r="BLE57" s="37"/>
      <c r="BLF57" s="37"/>
      <c r="BLG57" s="37"/>
      <c r="BLH57" s="37"/>
      <c r="BLI57" s="37"/>
      <c r="BLJ57" s="37"/>
      <c r="BLK57" s="37"/>
      <c r="BLL57" s="37"/>
      <c r="BLM57" s="37"/>
      <c r="BLN57" s="37"/>
      <c r="BLO57" s="37"/>
      <c r="BLP57" s="37"/>
      <c r="BLQ57" s="37"/>
      <c r="BLR57" s="37"/>
      <c r="BLS57" s="37"/>
      <c r="BLT57" s="37"/>
      <c r="BLU57" s="37"/>
      <c r="BLV57" s="37"/>
      <c r="BLW57" s="37"/>
      <c r="BLX57" s="37"/>
      <c r="BLY57" s="37"/>
      <c r="BLZ57" s="37"/>
      <c r="BMA57" s="37"/>
      <c r="BMB57" s="37"/>
      <c r="BMC57" s="37"/>
      <c r="BMD57" s="37"/>
      <c r="BME57" s="37"/>
      <c r="BMF57" s="37"/>
      <c r="BMG57" s="37"/>
      <c r="BMH57" s="37"/>
      <c r="BMI57" s="37"/>
      <c r="BMJ57" s="37"/>
      <c r="BMK57" s="37"/>
      <c r="BML57" s="37"/>
      <c r="BMM57" s="37"/>
      <c r="BMN57" s="37"/>
      <c r="BMO57" s="37"/>
      <c r="BMP57" s="37"/>
      <c r="BMQ57" s="37"/>
      <c r="BMR57" s="37"/>
      <c r="BMS57" s="37"/>
      <c r="BMT57" s="37"/>
      <c r="BMU57" s="37"/>
      <c r="BMV57" s="37"/>
      <c r="BMW57" s="37"/>
      <c r="BMX57" s="37"/>
      <c r="BMY57" s="37"/>
      <c r="BMZ57" s="37"/>
      <c r="BNA57" s="37"/>
      <c r="BNB57" s="37"/>
      <c r="BNC57" s="37"/>
      <c r="BND57" s="37"/>
      <c r="BNE57" s="37"/>
      <c r="BNF57" s="37"/>
      <c r="BNG57" s="37"/>
      <c r="BNH57" s="37"/>
      <c r="BNI57" s="37"/>
      <c r="BNJ57" s="37"/>
      <c r="BNK57" s="37"/>
      <c r="BNL57" s="37"/>
      <c r="BNM57" s="37"/>
      <c r="BNN57" s="37"/>
      <c r="BNO57" s="37"/>
      <c r="BNP57" s="37"/>
      <c r="BNQ57" s="37"/>
      <c r="BNR57" s="37"/>
      <c r="BNS57" s="37"/>
      <c r="BNT57" s="37"/>
      <c r="BNU57" s="37"/>
      <c r="BNV57" s="37"/>
      <c r="BNW57" s="37"/>
      <c r="BNX57" s="37"/>
      <c r="BNY57" s="37"/>
      <c r="BNZ57" s="37"/>
      <c r="BOA57" s="37"/>
      <c r="BOB57" s="37"/>
      <c r="BOC57" s="37"/>
      <c r="BOD57" s="37"/>
      <c r="BOE57" s="37"/>
      <c r="BOF57" s="37"/>
      <c r="BOG57" s="37"/>
      <c r="BOH57" s="37"/>
      <c r="BOI57" s="37"/>
      <c r="BOJ57" s="37"/>
      <c r="BOK57" s="37"/>
      <c r="BOL57" s="37"/>
      <c r="BOM57" s="37"/>
      <c r="BON57" s="37"/>
      <c r="BOO57" s="37"/>
      <c r="BOP57" s="37"/>
      <c r="BOQ57" s="37"/>
      <c r="BOR57" s="37"/>
      <c r="BOS57" s="37"/>
      <c r="BOT57" s="37"/>
      <c r="BOU57" s="37"/>
      <c r="BOV57" s="37"/>
      <c r="BOW57" s="37"/>
      <c r="BOX57" s="37"/>
      <c r="BOY57" s="37"/>
      <c r="BOZ57" s="37"/>
      <c r="BPA57" s="37"/>
      <c r="BPB57" s="37"/>
      <c r="BPC57" s="37"/>
      <c r="BPD57" s="37"/>
      <c r="BPE57" s="37"/>
      <c r="BPF57" s="37"/>
      <c r="BPG57" s="37"/>
      <c r="BPH57" s="37"/>
      <c r="BPI57" s="37"/>
      <c r="BPJ57" s="37"/>
      <c r="BPK57" s="37"/>
      <c r="BPL57" s="37"/>
      <c r="BPM57" s="37"/>
      <c r="BPN57" s="37"/>
      <c r="BPO57" s="37"/>
      <c r="BPP57" s="37"/>
      <c r="BPQ57" s="37"/>
      <c r="BPR57" s="37"/>
      <c r="BPS57" s="37"/>
      <c r="BPT57" s="37"/>
      <c r="BPU57" s="37"/>
      <c r="BPV57" s="37"/>
      <c r="BPW57" s="37"/>
      <c r="BPX57" s="37"/>
      <c r="BPY57" s="37"/>
      <c r="BPZ57" s="37"/>
      <c r="BQA57" s="37"/>
      <c r="BQB57" s="37"/>
      <c r="BQC57" s="37"/>
      <c r="BQD57" s="37"/>
      <c r="BQE57" s="37"/>
      <c r="BQF57" s="37"/>
      <c r="BQG57" s="37"/>
      <c r="BQH57" s="37"/>
      <c r="BQI57" s="37"/>
      <c r="BQJ57" s="37"/>
      <c r="BQK57" s="37"/>
      <c r="BQL57" s="37"/>
      <c r="BQM57" s="37"/>
      <c r="BQN57" s="37"/>
      <c r="BQO57" s="37"/>
      <c r="BQP57" s="37"/>
      <c r="BQQ57" s="37"/>
      <c r="BQR57" s="37"/>
      <c r="BQS57" s="37"/>
      <c r="BQT57" s="37"/>
      <c r="BQU57" s="37"/>
      <c r="BQV57" s="37"/>
      <c r="BQW57" s="37"/>
      <c r="BQX57" s="37"/>
      <c r="BQY57" s="37"/>
      <c r="BQZ57" s="37"/>
      <c r="BRA57" s="37"/>
      <c r="BRB57" s="37"/>
      <c r="BRC57" s="37"/>
      <c r="BRD57" s="37"/>
      <c r="BRE57" s="37"/>
      <c r="BRF57" s="37"/>
      <c r="BRG57" s="37"/>
      <c r="BRH57" s="37"/>
      <c r="BRI57" s="37"/>
      <c r="BRJ57" s="37"/>
      <c r="BRK57" s="37"/>
      <c r="BRL57" s="37"/>
      <c r="BRM57" s="37"/>
      <c r="BRN57" s="37"/>
      <c r="BRO57" s="37"/>
      <c r="BRP57" s="37"/>
      <c r="BRQ57" s="37"/>
      <c r="BRR57" s="37"/>
      <c r="BRS57" s="37"/>
      <c r="BRT57" s="37"/>
      <c r="BRU57" s="37"/>
      <c r="BRV57" s="37"/>
      <c r="BRW57" s="37"/>
      <c r="BRX57" s="37"/>
      <c r="BRY57" s="37"/>
      <c r="BRZ57" s="37"/>
      <c r="BSA57" s="37"/>
      <c r="BSB57" s="37"/>
      <c r="BSC57" s="37"/>
      <c r="BSD57" s="37"/>
      <c r="BSE57" s="37"/>
      <c r="BSF57" s="37"/>
      <c r="BSG57" s="37"/>
      <c r="BSH57" s="37"/>
      <c r="BSI57" s="37"/>
      <c r="BSJ57" s="37"/>
      <c r="BSK57" s="37"/>
      <c r="BSL57" s="37"/>
      <c r="BSM57" s="37"/>
      <c r="BSN57" s="37"/>
      <c r="BSO57" s="37"/>
      <c r="BSP57" s="37"/>
      <c r="BSQ57" s="37"/>
      <c r="BSR57" s="37"/>
      <c r="BSS57" s="37"/>
      <c r="BST57" s="37"/>
      <c r="BSU57" s="37"/>
      <c r="BSV57" s="37"/>
      <c r="BSW57" s="37"/>
      <c r="BSX57" s="37"/>
      <c r="BSY57" s="37"/>
      <c r="BSZ57" s="37"/>
      <c r="BTA57" s="37"/>
      <c r="BTB57" s="37"/>
      <c r="BTC57" s="37"/>
      <c r="BTD57" s="37"/>
      <c r="BTE57" s="37"/>
      <c r="BTF57" s="37"/>
      <c r="BTG57" s="37"/>
      <c r="BTH57" s="37"/>
      <c r="BTI57" s="37"/>
      <c r="BTJ57" s="37"/>
      <c r="BTK57" s="37"/>
      <c r="BTL57" s="37"/>
      <c r="BTM57" s="37"/>
      <c r="BTN57" s="37"/>
      <c r="BTO57" s="37"/>
      <c r="BTP57" s="37"/>
      <c r="BTQ57" s="37"/>
      <c r="BTR57" s="37"/>
      <c r="BTS57" s="37"/>
      <c r="BTT57" s="37"/>
      <c r="BTU57" s="37"/>
      <c r="BTV57" s="37"/>
      <c r="BTW57" s="37"/>
      <c r="BTX57" s="37"/>
      <c r="BTY57" s="37"/>
      <c r="BTZ57" s="37"/>
      <c r="BUA57" s="37"/>
      <c r="BUB57" s="37"/>
      <c r="BUC57" s="37"/>
      <c r="BUD57" s="37"/>
      <c r="BUE57" s="37"/>
      <c r="BUF57" s="37"/>
      <c r="BUG57" s="37"/>
      <c r="BUH57" s="37"/>
      <c r="BUI57" s="37"/>
      <c r="BUJ57" s="37"/>
      <c r="BUK57" s="37"/>
      <c r="BUL57" s="37"/>
      <c r="BUM57" s="37"/>
      <c r="BUN57" s="37"/>
      <c r="BUO57" s="37"/>
      <c r="BUP57" s="37"/>
      <c r="BUQ57" s="37"/>
      <c r="BUR57" s="37"/>
      <c r="BUS57" s="37"/>
      <c r="BUT57" s="37"/>
      <c r="BUU57" s="37"/>
      <c r="BUV57" s="37"/>
      <c r="BUW57" s="37"/>
      <c r="BUX57" s="37"/>
      <c r="BUY57" s="37"/>
      <c r="BUZ57" s="37"/>
      <c r="BVA57" s="37"/>
      <c r="BVB57" s="37"/>
      <c r="BVC57" s="37"/>
      <c r="BVD57" s="37"/>
      <c r="BVE57" s="37"/>
      <c r="BVF57" s="37"/>
      <c r="BVG57" s="37"/>
      <c r="BVH57" s="37"/>
      <c r="BVI57" s="37"/>
      <c r="BVJ57" s="37"/>
      <c r="BVK57" s="37"/>
      <c r="BVL57" s="37"/>
      <c r="BVM57" s="37"/>
      <c r="BVN57" s="37"/>
      <c r="BVO57" s="37"/>
      <c r="BVP57" s="37"/>
      <c r="BVQ57" s="37"/>
      <c r="BVR57" s="37"/>
      <c r="BVS57" s="37"/>
      <c r="BVT57" s="37"/>
      <c r="BVU57" s="37"/>
      <c r="BVV57" s="37"/>
      <c r="BVW57" s="37"/>
      <c r="BVX57" s="37"/>
      <c r="BVY57" s="37"/>
      <c r="BVZ57" s="37"/>
      <c r="BWA57" s="37"/>
      <c r="BWB57" s="37"/>
      <c r="BWC57" s="37"/>
      <c r="BWD57" s="37"/>
      <c r="BWE57" s="37"/>
      <c r="BWF57" s="37"/>
      <c r="BWG57" s="37"/>
      <c r="BWH57" s="37"/>
      <c r="BWI57" s="37"/>
      <c r="BWJ57" s="37"/>
      <c r="BWK57" s="37"/>
      <c r="BWL57" s="37"/>
      <c r="BWM57" s="37"/>
      <c r="BWN57" s="37"/>
      <c r="BWO57" s="37"/>
      <c r="BWP57" s="37"/>
      <c r="BWQ57" s="37"/>
      <c r="BWR57" s="37"/>
      <c r="BWS57" s="37"/>
      <c r="BWT57" s="37"/>
      <c r="BWU57" s="37"/>
      <c r="BWV57" s="37"/>
      <c r="BWW57" s="37"/>
      <c r="BWX57" s="37"/>
      <c r="BWY57" s="37"/>
      <c r="BWZ57" s="37"/>
      <c r="BXA57" s="37"/>
      <c r="BXB57" s="37"/>
      <c r="BXC57" s="37"/>
      <c r="BXD57" s="37"/>
      <c r="BXE57" s="37"/>
      <c r="BXF57" s="37"/>
      <c r="BXG57" s="37"/>
      <c r="BXH57" s="37"/>
      <c r="BXI57" s="37"/>
      <c r="BXJ57" s="37"/>
      <c r="BXK57" s="37"/>
      <c r="BXL57" s="37"/>
      <c r="BXM57" s="37"/>
      <c r="BXN57" s="37"/>
      <c r="BXO57" s="37"/>
      <c r="BXP57" s="37"/>
      <c r="BXQ57" s="37"/>
      <c r="BXR57" s="37"/>
      <c r="BXS57" s="37"/>
      <c r="BXT57" s="37"/>
      <c r="BXU57" s="37"/>
      <c r="BXV57" s="37"/>
      <c r="BXW57" s="37"/>
      <c r="BXX57" s="37"/>
      <c r="BXY57" s="37"/>
      <c r="BXZ57" s="37"/>
      <c r="BYA57" s="37"/>
      <c r="BYB57" s="37"/>
      <c r="BYC57" s="37"/>
      <c r="BYD57" s="37"/>
      <c r="BYE57" s="37"/>
      <c r="BYF57" s="37"/>
      <c r="BYG57" s="37"/>
      <c r="BYH57" s="37"/>
      <c r="BYI57" s="37"/>
      <c r="BYJ57" s="37"/>
      <c r="BYK57" s="37"/>
      <c r="BYL57" s="37"/>
      <c r="BYM57" s="37"/>
      <c r="BYN57" s="37"/>
      <c r="BYO57" s="37"/>
      <c r="BYP57" s="37"/>
      <c r="BYQ57" s="37"/>
      <c r="BYR57" s="37"/>
      <c r="BYS57" s="37"/>
      <c r="BYT57" s="37"/>
      <c r="BYU57" s="37"/>
      <c r="BYV57" s="37"/>
      <c r="BYW57" s="37"/>
      <c r="BYX57" s="37"/>
      <c r="BYY57" s="37"/>
      <c r="BYZ57" s="37"/>
      <c r="BZA57" s="37"/>
      <c r="BZB57" s="37"/>
      <c r="BZC57" s="37"/>
      <c r="BZD57" s="37"/>
      <c r="BZE57" s="37"/>
      <c r="BZF57" s="37"/>
      <c r="BZG57" s="37"/>
      <c r="BZH57" s="37"/>
      <c r="BZI57" s="37"/>
      <c r="BZJ57" s="37"/>
      <c r="BZK57" s="37"/>
      <c r="BZL57" s="37"/>
      <c r="BZM57" s="37"/>
      <c r="BZN57" s="37"/>
      <c r="BZO57" s="37"/>
      <c r="BZP57" s="37"/>
      <c r="BZQ57" s="37"/>
      <c r="BZR57" s="37"/>
      <c r="BZS57" s="37"/>
      <c r="BZT57" s="37"/>
      <c r="BZU57" s="37"/>
      <c r="BZV57" s="37"/>
      <c r="BZW57" s="37"/>
      <c r="BZX57" s="37"/>
      <c r="BZY57" s="37"/>
      <c r="BZZ57" s="37"/>
      <c r="CAA57" s="37"/>
      <c r="CAB57" s="37"/>
      <c r="CAC57" s="37"/>
      <c r="CAD57" s="37"/>
      <c r="CAE57" s="37"/>
      <c r="CAF57" s="37"/>
      <c r="CAG57" s="37"/>
      <c r="CAH57" s="37"/>
      <c r="CAI57" s="37"/>
      <c r="CAJ57" s="37"/>
      <c r="CAK57" s="37"/>
      <c r="CAL57" s="37"/>
      <c r="CAM57" s="37"/>
      <c r="CAN57" s="37"/>
      <c r="CAO57" s="37"/>
      <c r="CAP57" s="37"/>
      <c r="CAQ57" s="37"/>
      <c r="CAR57" s="37"/>
      <c r="CAS57" s="37"/>
      <c r="CAT57" s="37"/>
      <c r="CAU57" s="37"/>
      <c r="CAV57" s="37"/>
      <c r="CAW57" s="37"/>
      <c r="CAX57" s="37"/>
      <c r="CAY57" s="37"/>
      <c r="CAZ57" s="37"/>
      <c r="CBA57" s="37"/>
      <c r="CBB57" s="37"/>
      <c r="CBC57" s="37"/>
      <c r="CBD57" s="37"/>
      <c r="CBE57" s="37"/>
      <c r="CBF57" s="37"/>
      <c r="CBG57" s="37"/>
      <c r="CBH57" s="37"/>
      <c r="CBI57" s="37"/>
      <c r="CBJ57" s="37"/>
      <c r="CBK57" s="37"/>
      <c r="CBL57" s="37"/>
      <c r="CBM57" s="37"/>
      <c r="CBN57" s="37"/>
      <c r="CBO57" s="37"/>
      <c r="CBP57" s="37"/>
      <c r="CBQ57" s="37"/>
      <c r="CBR57" s="37"/>
      <c r="CBS57" s="37"/>
      <c r="CBT57" s="37"/>
      <c r="CBU57" s="37"/>
      <c r="CBV57" s="37"/>
      <c r="CBW57" s="37"/>
      <c r="CBX57" s="37"/>
      <c r="CBY57" s="37"/>
      <c r="CBZ57" s="37"/>
      <c r="CCA57" s="37"/>
      <c r="CCB57" s="37"/>
      <c r="CCC57" s="37"/>
      <c r="CCD57" s="37"/>
      <c r="CCE57" s="37"/>
      <c r="CCF57" s="37"/>
      <c r="CCG57" s="37"/>
      <c r="CCH57" s="37"/>
      <c r="CCI57" s="37"/>
      <c r="CCJ57" s="37"/>
      <c r="CCK57" s="37"/>
      <c r="CCL57" s="37"/>
      <c r="CCM57" s="37"/>
      <c r="CCN57" s="37"/>
      <c r="CCO57" s="37"/>
      <c r="CCP57" s="37"/>
      <c r="CCQ57" s="37"/>
      <c r="CCR57" s="37"/>
      <c r="CCS57" s="37"/>
      <c r="CCT57" s="37"/>
      <c r="CCU57" s="37"/>
      <c r="CCV57" s="37"/>
      <c r="CCW57" s="37"/>
      <c r="CCX57" s="37"/>
      <c r="CCY57" s="37"/>
      <c r="CCZ57" s="37"/>
      <c r="CDA57" s="37"/>
      <c r="CDB57" s="37"/>
      <c r="CDC57" s="37"/>
      <c r="CDD57" s="37"/>
      <c r="CDE57" s="37"/>
      <c r="CDF57" s="37"/>
      <c r="CDG57" s="37"/>
      <c r="CDH57" s="37"/>
      <c r="CDI57" s="37"/>
      <c r="CDJ57" s="37"/>
      <c r="CDK57" s="37"/>
      <c r="CDL57" s="37"/>
      <c r="CDM57" s="37"/>
      <c r="CDN57" s="37"/>
      <c r="CDO57" s="37"/>
      <c r="CDP57" s="37"/>
      <c r="CDQ57" s="37"/>
      <c r="CDR57" s="37"/>
      <c r="CDS57" s="37"/>
      <c r="CDT57" s="37"/>
      <c r="CDU57" s="37"/>
      <c r="CDV57" s="37"/>
      <c r="CDW57" s="37"/>
      <c r="CDX57" s="37"/>
      <c r="CDY57" s="37"/>
      <c r="CDZ57" s="37"/>
      <c r="CEA57" s="37"/>
      <c r="CEB57" s="37"/>
      <c r="CEC57" s="37"/>
      <c r="CED57" s="37"/>
      <c r="CEE57" s="37"/>
      <c r="CEF57" s="37"/>
      <c r="CEG57" s="37"/>
      <c r="CEH57" s="37"/>
      <c r="CEI57" s="37"/>
      <c r="CEJ57" s="37"/>
      <c r="CEK57" s="37"/>
      <c r="CEL57" s="37"/>
      <c r="CEM57" s="37"/>
      <c r="CEN57" s="37"/>
      <c r="CEO57" s="37"/>
      <c r="CEP57" s="37"/>
      <c r="CEQ57" s="37"/>
      <c r="CER57" s="37"/>
      <c r="CES57" s="37"/>
      <c r="CET57" s="37"/>
      <c r="CEU57" s="37"/>
      <c r="CEV57" s="37"/>
      <c r="CEW57" s="37"/>
      <c r="CEX57" s="37"/>
      <c r="CEY57" s="37"/>
      <c r="CEZ57" s="37"/>
      <c r="CFA57" s="37"/>
      <c r="CFB57" s="37"/>
      <c r="CFC57" s="37"/>
      <c r="CFD57" s="37"/>
      <c r="CFE57" s="37"/>
      <c r="CFF57" s="37"/>
      <c r="CFG57" s="37"/>
      <c r="CFH57" s="37"/>
      <c r="CFI57" s="37"/>
      <c r="CFJ57" s="37"/>
      <c r="CFK57" s="37"/>
      <c r="CFL57" s="37"/>
      <c r="CFM57" s="37"/>
      <c r="CFN57" s="37"/>
      <c r="CFO57" s="37"/>
      <c r="CFP57" s="37"/>
      <c r="CFQ57" s="37"/>
      <c r="CFR57" s="37"/>
      <c r="CFS57" s="37"/>
      <c r="CFT57" s="37"/>
      <c r="CFU57" s="37"/>
      <c r="CFV57" s="37"/>
      <c r="CFW57" s="37"/>
      <c r="CFX57" s="37"/>
      <c r="CFY57" s="37"/>
      <c r="CFZ57" s="37"/>
      <c r="CGA57" s="37"/>
      <c r="CGB57" s="37"/>
      <c r="CGC57" s="37"/>
      <c r="CGD57" s="37"/>
      <c r="CGE57" s="37"/>
      <c r="CGF57" s="37"/>
      <c r="CGG57" s="37"/>
      <c r="CGH57" s="37"/>
      <c r="CGI57" s="37"/>
      <c r="CGJ57" s="37"/>
      <c r="CGK57" s="37"/>
      <c r="CGL57" s="37"/>
      <c r="CGM57" s="37"/>
      <c r="CGN57" s="37"/>
      <c r="CGO57" s="37"/>
      <c r="CGP57" s="37"/>
      <c r="CGQ57" s="37"/>
      <c r="CGR57" s="37"/>
      <c r="CGS57" s="37"/>
      <c r="CGT57" s="37"/>
      <c r="CGU57" s="37"/>
      <c r="CGV57" s="37"/>
      <c r="CGW57" s="37"/>
      <c r="CGX57" s="37"/>
      <c r="CGY57" s="37"/>
      <c r="CGZ57" s="37"/>
      <c r="CHA57" s="37"/>
      <c r="CHB57" s="37"/>
      <c r="CHC57" s="37"/>
      <c r="CHD57" s="37"/>
      <c r="CHE57" s="37"/>
      <c r="CHF57" s="37"/>
      <c r="CHG57" s="37"/>
      <c r="CHH57" s="37"/>
      <c r="CHI57" s="37"/>
      <c r="CHJ57" s="37"/>
      <c r="CHK57" s="37"/>
      <c r="CHL57" s="37"/>
      <c r="CHM57" s="37"/>
      <c r="CHN57" s="37"/>
      <c r="CHO57" s="37"/>
      <c r="CHP57" s="37"/>
      <c r="CHQ57" s="37"/>
      <c r="CHR57" s="37"/>
      <c r="CHS57" s="37"/>
      <c r="CHT57" s="37"/>
      <c r="CHU57" s="37"/>
      <c r="CHV57" s="37"/>
      <c r="CHW57" s="37"/>
      <c r="CHX57" s="37"/>
      <c r="CHY57" s="37"/>
      <c r="CHZ57" s="37"/>
      <c r="CIA57" s="37"/>
      <c r="CIB57" s="37"/>
      <c r="CIC57" s="37"/>
      <c r="CID57" s="37"/>
      <c r="CIE57" s="37"/>
      <c r="CIF57" s="37"/>
      <c r="CIG57" s="37"/>
      <c r="CIH57" s="37"/>
      <c r="CII57" s="37"/>
      <c r="CIJ57" s="37"/>
      <c r="CIK57" s="37"/>
      <c r="CIL57" s="37"/>
      <c r="CIM57" s="37"/>
      <c r="CIN57" s="37"/>
      <c r="CIO57" s="37"/>
      <c r="CIP57" s="37"/>
      <c r="CIQ57" s="37"/>
      <c r="CIR57" s="37"/>
      <c r="CIS57" s="37"/>
      <c r="CIT57" s="37"/>
      <c r="CIU57" s="37"/>
      <c r="CIV57" s="37"/>
      <c r="CIW57" s="37"/>
      <c r="CIX57" s="37"/>
      <c r="CIY57" s="37"/>
      <c r="CIZ57" s="37"/>
      <c r="CJA57" s="37"/>
      <c r="CJB57" s="37"/>
      <c r="CJC57" s="37"/>
      <c r="CJD57" s="37"/>
      <c r="CJE57" s="37"/>
      <c r="CJF57" s="37"/>
      <c r="CJG57" s="37"/>
      <c r="CJH57" s="37"/>
      <c r="CJI57" s="37"/>
      <c r="CJJ57" s="37"/>
      <c r="CJK57" s="37"/>
      <c r="CJL57" s="37"/>
      <c r="CJM57" s="37"/>
      <c r="CJN57" s="37"/>
      <c r="CJO57" s="37"/>
      <c r="CJP57" s="37"/>
      <c r="CJQ57" s="37"/>
      <c r="CJR57" s="37"/>
      <c r="CJS57" s="37"/>
      <c r="CJT57" s="37"/>
      <c r="CJU57" s="37"/>
      <c r="CJV57" s="37"/>
      <c r="CJW57" s="37"/>
      <c r="CJX57" s="37"/>
      <c r="CJY57" s="37"/>
      <c r="CJZ57" s="37"/>
      <c r="CKA57" s="37"/>
      <c r="CKB57" s="37"/>
      <c r="CKC57" s="37"/>
      <c r="CKD57" s="37"/>
      <c r="CKE57" s="37"/>
      <c r="CKF57" s="37"/>
      <c r="CKG57" s="37"/>
      <c r="CKH57" s="37"/>
      <c r="CKI57" s="37"/>
      <c r="CKJ57" s="37"/>
      <c r="CKK57" s="37"/>
      <c r="CKL57" s="37"/>
      <c r="CKM57" s="37"/>
      <c r="CKN57" s="37"/>
      <c r="CKO57" s="37"/>
      <c r="CKP57" s="37"/>
      <c r="CKQ57" s="37"/>
      <c r="CKR57" s="37"/>
      <c r="CKS57" s="37"/>
      <c r="CKT57" s="37"/>
      <c r="CKU57" s="37"/>
      <c r="CKV57" s="37"/>
      <c r="CKW57" s="37"/>
      <c r="CKX57" s="37"/>
      <c r="CKY57" s="37"/>
      <c r="CKZ57" s="37"/>
      <c r="CLA57" s="37"/>
      <c r="CLB57" s="37"/>
      <c r="CLC57" s="37"/>
      <c r="CLD57" s="37"/>
      <c r="CLE57" s="37"/>
      <c r="CLF57" s="37"/>
      <c r="CLG57" s="37"/>
      <c r="CLH57" s="37"/>
      <c r="CLI57" s="37"/>
      <c r="CLJ57" s="37"/>
      <c r="CLK57" s="37"/>
      <c r="CLL57" s="37"/>
      <c r="CLM57" s="37"/>
      <c r="CLN57" s="37"/>
      <c r="CLO57" s="37"/>
      <c r="CLP57" s="37"/>
      <c r="CLQ57" s="37"/>
      <c r="CLR57" s="37"/>
      <c r="CLS57" s="37"/>
      <c r="CLT57" s="37"/>
      <c r="CLU57" s="37"/>
      <c r="CLV57" s="37"/>
      <c r="CLW57" s="37"/>
      <c r="CLX57" s="37"/>
      <c r="CLY57" s="37"/>
      <c r="CLZ57" s="37"/>
      <c r="CMA57" s="37"/>
      <c r="CMB57" s="37"/>
      <c r="CMC57" s="37"/>
      <c r="CMD57" s="37"/>
      <c r="CME57" s="37"/>
      <c r="CMF57" s="37"/>
      <c r="CMG57" s="37"/>
      <c r="CMH57" s="37"/>
      <c r="CMI57" s="37"/>
      <c r="CMJ57" s="37"/>
      <c r="CMK57" s="37"/>
      <c r="CML57" s="37"/>
      <c r="CMM57" s="37"/>
      <c r="CMN57" s="37"/>
      <c r="CMO57" s="37"/>
      <c r="CMP57" s="37"/>
      <c r="CMQ57" s="37"/>
      <c r="CMR57" s="37"/>
      <c r="CMS57" s="37"/>
      <c r="CMT57" s="37"/>
      <c r="CMU57" s="37"/>
      <c r="CMV57" s="37"/>
      <c r="CMW57" s="37"/>
      <c r="CMX57" s="37"/>
      <c r="CMY57" s="37"/>
      <c r="CMZ57" s="37"/>
      <c r="CNA57" s="37"/>
      <c r="CNB57" s="37"/>
      <c r="CNC57" s="37"/>
      <c r="CND57" s="37"/>
      <c r="CNE57" s="37"/>
      <c r="CNF57" s="37"/>
      <c r="CNG57" s="37"/>
      <c r="CNH57" s="37"/>
      <c r="CNI57" s="37"/>
      <c r="CNJ57" s="37"/>
      <c r="CNK57" s="37"/>
      <c r="CNL57" s="37"/>
      <c r="CNM57" s="37"/>
      <c r="CNN57" s="37"/>
      <c r="CNO57" s="37"/>
      <c r="CNP57" s="37"/>
      <c r="CNQ57" s="37"/>
      <c r="CNR57" s="37"/>
      <c r="CNS57" s="37"/>
      <c r="CNT57" s="37"/>
      <c r="CNU57" s="37"/>
      <c r="CNV57" s="37"/>
      <c r="CNW57" s="37"/>
      <c r="CNX57" s="37"/>
      <c r="CNY57" s="37"/>
      <c r="CNZ57" s="37"/>
      <c r="COA57" s="37"/>
      <c r="COB57" s="37"/>
      <c r="COC57" s="37"/>
      <c r="COD57" s="37"/>
      <c r="COE57" s="37"/>
      <c r="COF57" s="37"/>
      <c r="COG57" s="37"/>
      <c r="COH57" s="37"/>
      <c r="COI57" s="37"/>
      <c r="COJ57" s="37"/>
      <c r="COK57" s="37"/>
      <c r="COL57" s="37"/>
      <c r="COM57" s="37"/>
      <c r="CON57" s="37"/>
      <c r="COO57" s="37"/>
      <c r="COP57" s="37"/>
      <c r="COQ57" s="37"/>
      <c r="COR57" s="37"/>
      <c r="COS57" s="37"/>
      <c r="COT57" s="37"/>
      <c r="COU57" s="37"/>
      <c r="COV57" s="37"/>
      <c r="COW57" s="37"/>
      <c r="COX57" s="37"/>
      <c r="COY57" s="37"/>
      <c r="COZ57" s="37"/>
      <c r="CPA57" s="37"/>
      <c r="CPB57" s="37"/>
      <c r="CPC57" s="37"/>
      <c r="CPD57" s="37"/>
      <c r="CPE57" s="37"/>
      <c r="CPF57" s="37"/>
      <c r="CPG57" s="37"/>
      <c r="CPH57" s="37"/>
      <c r="CPI57" s="37"/>
      <c r="CPJ57" s="37"/>
      <c r="CPK57" s="37"/>
      <c r="CPL57" s="37"/>
      <c r="CPM57" s="37"/>
      <c r="CPN57" s="37"/>
      <c r="CPO57" s="37"/>
      <c r="CPP57" s="37"/>
      <c r="CPQ57" s="37"/>
      <c r="CPR57" s="37"/>
      <c r="CPS57" s="37"/>
      <c r="CPT57" s="37"/>
      <c r="CPU57" s="37"/>
      <c r="CPV57" s="37"/>
      <c r="CPW57" s="37"/>
      <c r="CPX57" s="37"/>
      <c r="CPY57" s="37"/>
      <c r="CPZ57" s="37"/>
      <c r="CQA57" s="37"/>
      <c r="CQB57" s="37"/>
      <c r="CQC57" s="37"/>
      <c r="CQD57" s="37"/>
      <c r="CQE57" s="37"/>
      <c r="CQF57" s="37"/>
      <c r="CQG57" s="37"/>
      <c r="CQH57" s="37"/>
      <c r="CQI57" s="37"/>
      <c r="CQJ57" s="37"/>
      <c r="CQK57" s="37"/>
      <c r="CQL57" s="37"/>
      <c r="CQM57" s="37"/>
      <c r="CQN57" s="37"/>
      <c r="CQO57" s="37"/>
      <c r="CQP57" s="37"/>
      <c r="CQQ57" s="37"/>
      <c r="CQR57" s="37"/>
      <c r="CQS57" s="37"/>
      <c r="CQT57" s="37"/>
      <c r="CQU57" s="37"/>
      <c r="CQV57" s="37"/>
      <c r="CQW57" s="37"/>
      <c r="CQX57" s="37"/>
      <c r="CQY57" s="37"/>
      <c r="CQZ57" s="37"/>
      <c r="CRA57" s="37"/>
      <c r="CRB57" s="37"/>
      <c r="CRC57" s="37"/>
      <c r="CRD57" s="37"/>
      <c r="CRE57" s="37"/>
      <c r="CRF57" s="37"/>
      <c r="CRG57" s="37"/>
      <c r="CRH57" s="37"/>
      <c r="CRI57" s="37"/>
      <c r="CRJ57" s="37"/>
      <c r="CRK57" s="37"/>
      <c r="CRL57" s="37"/>
      <c r="CRM57" s="37"/>
      <c r="CRN57" s="37"/>
      <c r="CRO57" s="37"/>
      <c r="CRP57" s="37"/>
      <c r="CRQ57" s="37"/>
      <c r="CRR57" s="37"/>
      <c r="CRS57" s="37"/>
      <c r="CRT57" s="37"/>
      <c r="CRU57" s="37"/>
      <c r="CRV57" s="37"/>
      <c r="CRW57" s="37"/>
      <c r="CRX57" s="37"/>
      <c r="CRY57" s="37"/>
      <c r="CRZ57" s="37"/>
      <c r="CSA57" s="37"/>
      <c r="CSB57" s="37"/>
      <c r="CSC57" s="37"/>
      <c r="CSD57" s="37"/>
      <c r="CSE57" s="37"/>
      <c r="CSF57" s="37"/>
      <c r="CSG57" s="37"/>
      <c r="CSH57" s="37"/>
      <c r="CSI57" s="37"/>
      <c r="CSJ57" s="37"/>
      <c r="CSK57" s="37"/>
      <c r="CSL57" s="37"/>
      <c r="CSM57" s="37"/>
      <c r="CSN57" s="37"/>
      <c r="CSO57" s="37"/>
      <c r="CSP57" s="37"/>
      <c r="CSQ57" s="37"/>
      <c r="CSR57" s="37"/>
      <c r="CSS57" s="37"/>
      <c r="CST57" s="37"/>
      <c r="CSU57" s="37"/>
      <c r="CSV57" s="37"/>
      <c r="CSW57" s="37"/>
      <c r="CSX57" s="37"/>
      <c r="CSY57" s="37"/>
      <c r="CSZ57" s="37"/>
      <c r="CTA57" s="37"/>
      <c r="CTB57" s="37"/>
      <c r="CTC57" s="37"/>
      <c r="CTD57" s="37"/>
      <c r="CTE57" s="37"/>
      <c r="CTF57" s="37"/>
      <c r="CTG57" s="37"/>
      <c r="CTH57" s="37"/>
      <c r="CTI57" s="37"/>
      <c r="CTJ57" s="37"/>
      <c r="CTK57" s="37"/>
      <c r="CTL57" s="37"/>
      <c r="CTM57" s="37"/>
      <c r="CTN57" s="37"/>
      <c r="CTO57" s="37"/>
      <c r="CTP57" s="37"/>
      <c r="CTQ57" s="37"/>
      <c r="CTR57" s="37"/>
      <c r="CTS57" s="37"/>
      <c r="CTT57" s="37"/>
      <c r="CTU57" s="37"/>
      <c r="CTV57" s="37"/>
      <c r="CTW57" s="37"/>
      <c r="CTX57" s="37"/>
      <c r="CTY57" s="37"/>
      <c r="CTZ57" s="37"/>
      <c r="CUA57" s="37"/>
      <c r="CUB57" s="37"/>
      <c r="CUC57" s="37"/>
      <c r="CUD57" s="37"/>
      <c r="CUE57" s="37"/>
      <c r="CUF57" s="37"/>
      <c r="CUG57" s="37"/>
      <c r="CUH57" s="37"/>
      <c r="CUI57" s="37"/>
      <c r="CUJ57" s="37"/>
      <c r="CUK57" s="37"/>
      <c r="CUL57" s="37"/>
      <c r="CUM57" s="37"/>
      <c r="CUN57" s="37"/>
      <c r="CUO57" s="37"/>
      <c r="CUP57" s="37"/>
      <c r="CUQ57" s="37"/>
      <c r="CUR57" s="37"/>
      <c r="CUS57" s="37"/>
      <c r="CUT57" s="37"/>
      <c r="CUU57" s="37"/>
      <c r="CUV57" s="37"/>
      <c r="CUW57" s="37"/>
      <c r="CUX57" s="37"/>
      <c r="CUY57" s="37"/>
      <c r="CUZ57" s="37"/>
      <c r="CVA57" s="37"/>
      <c r="CVB57" s="37"/>
      <c r="CVC57" s="37"/>
      <c r="CVD57" s="37"/>
      <c r="CVE57" s="37"/>
      <c r="CVF57" s="37"/>
      <c r="CVG57" s="37"/>
      <c r="CVH57" s="37"/>
      <c r="CVI57" s="37"/>
      <c r="CVJ57" s="37"/>
      <c r="CVK57" s="37"/>
      <c r="CVL57" s="37"/>
      <c r="CVM57" s="37"/>
      <c r="CVN57" s="37"/>
      <c r="CVO57" s="37"/>
      <c r="CVP57" s="37"/>
      <c r="CVQ57" s="37"/>
      <c r="CVR57" s="37"/>
      <c r="CVS57" s="37"/>
      <c r="CVT57" s="37"/>
      <c r="CVU57" s="37"/>
      <c r="CVV57" s="37"/>
      <c r="CVW57" s="37"/>
      <c r="CVX57" s="37"/>
      <c r="CVY57" s="37"/>
      <c r="CVZ57" s="37"/>
      <c r="CWA57" s="37"/>
      <c r="CWB57" s="37"/>
      <c r="CWC57" s="37"/>
      <c r="CWD57" s="37"/>
      <c r="CWE57" s="37"/>
      <c r="CWF57" s="37"/>
      <c r="CWG57" s="37"/>
      <c r="CWH57" s="37"/>
      <c r="CWI57" s="37"/>
      <c r="CWJ57" s="37"/>
      <c r="CWK57" s="37"/>
      <c r="CWL57" s="37"/>
      <c r="CWM57" s="37"/>
      <c r="CWN57" s="37"/>
      <c r="CWO57" s="37"/>
      <c r="CWP57" s="37"/>
      <c r="CWQ57" s="37"/>
      <c r="CWR57" s="37"/>
      <c r="CWS57" s="37"/>
      <c r="CWT57" s="37"/>
      <c r="CWU57" s="37"/>
      <c r="CWV57" s="37"/>
      <c r="CWW57" s="37"/>
      <c r="CWX57" s="37"/>
      <c r="CWY57" s="37"/>
      <c r="CWZ57" s="37"/>
      <c r="CXA57" s="37"/>
      <c r="CXB57" s="37"/>
      <c r="CXC57" s="37"/>
      <c r="CXD57" s="37"/>
      <c r="CXE57" s="37"/>
      <c r="CXF57" s="37"/>
      <c r="CXG57" s="37"/>
      <c r="CXH57" s="37"/>
      <c r="CXI57" s="37"/>
      <c r="CXJ57" s="37"/>
      <c r="CXK57" s="37"/>
      <c r="CXL57" s="37"/>
      <c r="CXM57" s="37"/>
      <c r="CXN57" s="37"/>
      <c r="CXO57" s="37"/>
      <c r="CXP57" s="37"/>
      <c r="CXQ57" s="37"/>
      <c r="CXR57" s="37"/>
      <c r="CXS57" s="37"/>
      <c r="CXT57" s="37"/>
      <c r="CXU57" s="37"/>
      <c r="CXV57" s="37"/>
      <c r="CXW57" s="37"/>
      <c r="CXX57" s="37"/>
      <c r="CXY57" s="37"/>
      <c r="CXZ57" s="37"/>
      <c r="CYA57" s="37"/>
      <c r="CYB57" s="37"/>
      <c r="CYC57" s="37"/>
      <c r="CYD57" s="37"/>
      <c r="CYE57" s="37"/>
      <c r="CYF57" s="37"/>
      <c r="CYG57" s="37"/>
      <c r="CYH57" s="37"/>
      <c r="CYI57" s="37"/>
      <c r="CYJ57" s="37"/>
      <c r="CYK57" s="37"/>
      <c r="CYL57" s="37"/>
      <c r="CYM57" s="37"/>
      <c r="CYN57" s="37"/>
      <c r="CYO57" s="37"/>
      <c r="CYP57" s="37"/>
      <c r="CYQ57" s="37"/>
      <c r="CYR57" s="37"/>
      <c r="CYS57" s="37"/>
      <c r="CYT57" s="37"/>
      <c r="CYU57" s="37"/>
      <c r="CYV57" s="37"/>
      <c r="CYW57" s="37"/>
      <c r="CYX57" s="37"/>
      <c r="CYY57" s="37"/>
      <c r="CYZ57" s="37"/>
      <c r="CZA57" s="37"/>
      <c r="CZB57" s="37"/>
      <c r="CZC57" s="37"/>
      <c r="CZD57" s="37"/>
      <c r="CZE57" s="37"/>
      <c r="CZF57" s="37"/>
      <c r="CZG57" s="37"/>
      <c r="CZH57" s="37"/>
      <c r="CZI57" s="37"/>
      <c r="CZJ57" s="37"/>
      <c r="CZK57" s="37"/>
      <c r="CZL57" s="37"/>
      <c r="CZM57" s="37"/>
      <c r="CZN57" s="37"/>
      <c r="CZO57" s="37"/>
      <c r="CZP57" s="37"/>
      <c r="CZQ57" s="37"/>
      <c r="CZR57" s="37"/>
      <c r="CZS57" s="37"/>
      <c r="CZT57" s="37"/>
      <c r="CZU57" s="37"/>
      <c r="CZV57" s="37"/>
      <c r="CZW57" s="37"/>
      <c r="CZX57" s="37"/>
      <c r="CZY57" s="37"/>
      <c r="CZZ57" s="37"/>
      <c r="DAA57" s="37"/>
      <c r="DAB57" s="37"/>
      <c r="DAC57" s="37"/>
      <c r="DAD57" s="37"/>
      <c r="DAE57" s="37"/>
      <c r="DAF57" s="37"/>
      <c r="DAG57" s="37"/>
      <c r="DAH57" s="37"/>
      <c r="DAI57" s="37"/>
      <c r="DAJ57" s="37"/>
      <c r="DAK57" s="37"/>
      <c r="DAL57" s="37"/>
      <c r="DAM57" s="37"/>
      <c r="DAN57" s="37"/>
      <c r="DAO57" s="37"/>
      <c r="DAP57" s="37"/>
      <c r="DAQ57" s="37"/>
      <c r="DAR57" s="37"/>
      <c r="DAS57" s="37"/>
      <c r="DAT57" s="37"/>
      <c r="DAU57" s="37"/>
      <c r="DAV57" s="37"/>
      <c r="DAW57" s="37"/>
      <c r="DAX57" s="37"/>
      <c r="DAY57" s="37"/>
      <c r="DAZ57" s="37"/>
      <c r="DBA57" s="37"/>
      <c r="DBB57" s="37"/>
      <c r="DBC57" s="37"/>
      <c r="DBD57" s="37"/>
      <c r="DBE57" s="37"/>
      <c r="DBF57" s="37"/>
      <c r="DBG57" s="37"/>
      <c r="DBH57" s="37"/>
      <c r="DBI57" s="37"/>
      <c r="DBJ57" s="37"/>
      <c r="DBK57" s="37"/>
      <c r="DBL57" s="37"/>
      <c r="DBM57" s="37"/>
      <c r="DBN57" s="37"/>
      <c r="DBO57" s="37"/>
      <c r="DBP57" s="37"/>
      <c r="DBQ57" s="37"/>
      <c r="DBR57" s="37"/>
      <c r="DBS57" s="37"/>
      <c r="DBT57" s="37"/>
      <c r="DBU57" s="37"/>
      <c r="DBV57" s="37"/>
      <c r="DBW57" s="37"/>
      <c r="DBX57" s="37"/>
      <c r="DBY57" s="37"/>
      <c r="DBZ57" s="37"/>
      <c r="DCA57" s="37"/>
      <c r="DCB57" s="37"/>
      <c r="DCC57" s="37"/>
      <c r="DCD57" s="37"/>
      <c r="DCE57" s="37"/>
      <c r="DCF57" s="37"/>
      <c r="DCG57" s="37"/>
      <c r="DCH57" s="37"/>
      <c r="DCI57" s="37"/>
      <c r="DCJ57" s="37"/>
      <c r="DCK57" s="37"/>
      <c r="DCL57" s="37"/>
      <c r="DCM57" s="37"/>
      <c r="DCN57" s="37"/>
      <c r="DCO57" s="37"/>
      <c r="DCP57" s="37"/>
      <c r="DCQ57" s="37"/>
      <c r="DCR57" s="37"/>
      <c r="DCS57" s="37"/>
      <c r="DCT57" s="37"/>
      <c r="DCU57" s="37"/>
      <c r="DCV57" s="37"/>
      <c r="DCW57" s="37"/>
      <c r="DCX57" s="37"/>
      <c r="DCY57" s="37"/>
      <c r="DCZ57" s="37"/>
      <c r="DDA57" s="37"/>
      <c r="DDB57" s="37"/>
      <c r="DDC57" s="37"/>
      <c r="DDD57" s="37"/>
      <c r="DDE57" s="37"/>
      <c r="DDF57" s="37"/>
      <c r="DDG57" s="37"/>
      <c r="DDH57" s="37"/>
      <c r="DDI57" s="37"/>
      <c r="DDJ57" s="37"/>
      <c r="DDK57" s="37"/>
      <c r="DDL57" s="37"/>
      <c r="DDM57" s="37"/>
      <c r="DDN57" s="37"/>
      <c r="DDO57" s="37"/>
      <c r="DDP57" s="37"/>
      <c r="DDQ57" s="37"/>
      <c r="DDR57" s="37"/>
      <c r="DDS57" s="37"/>
      <c r="DDT57" s="37"/>
      <c r="DDU57" s="37"/>
      <c r="DDV57" s="37"/>
      <c r="DDW57" s="37"/>
      <c r="DDX57" s="37"/>
      <c r="DDY57" s="37"/>
      <c r="DDZ57" s="37"/>
      <c r="DEA57" s="37"/>
      <c r="DEB57" s="37"/>
      <c r="DEC57" s="37"/>
      <c r="DED57" s="37"/>
      <c r="DEE57" s="37"/>
      <c r="DEF57" s="37"/>
      <c r="DEG57" s="37"/>
      <c r="DEH57" s="37"/>
      <c r="DEI57" s="37"/>
      <c r="DEJ57" s="37"/>
      <c r="DEK57" s="37"/>
      <c r="DEL57" s="37"/>
      <c r="DEM57" s="37"/>
      <c r="DEN57" s="37"/>
      <c r="DEO57" s="37"/>
      <c r="DEP57" s="37"/>
      <c r="DEQ57" s="37"/>
      <c r="DER57" s="37"/>
      <c r="DES57" s="37"/>
      <c r="DET57" s="37"/>
      <c r="DEU57" s="37"/>
      <c r="DEV57" s="37"/>
      <c r="DEW57" s="37"/>
      <c r="DEX57" s="37"/>
      <c r="DEY57" s="37"/>
      <c r="DEZ57" s="37"/>
      <c r="DFA57" s="37"/>
      <c r="DFB57" s="37"/>
      <c r="DFC57" s="37"/>
      <c r="DFD57" s="37"/>
      <c r="DFE57" s="37"/>
      <c r="DFF57" s="37"/>
      <c r="DFG57" s="37"/>
      <c r="DFH57" s="37"/>
      <c r="DFI57" s="37"/>
      <c r="DFJ57" s="37"/>
      <c r="DFK57" s="37"/>
      <c r="DFL57" s="37"/>
      <c r="DFM57" s="37"/>
      <c r="DFN57" s="37"/>
      <c r="DFO57" s="37"/>
      <c r="DFP57" s="37"/>
      <c r="DFQ57" s="37"/>
      <c r="DFR57" s="37"/>
      <c r="DFS57" s="37"/>
      <c r="DFT57" s="37"/>
      <c r="DFU57" s="37"/>
      <c r="DFV57" s="37"/>
      <c r="DFW57" s="37"/>
      <c r="DFX57" s="37"/>
      <c r="DFY57" s="37"/>
      <c r="DFZ57" s="37"/>
      <c r="DGA57" s="37"/>
      <c r="DGB57" s="37"/>
      <c r="DGC57" s="37"/>
      <c r="DGD57" s="37"/>
      <c r="DGE57" s="37"/>
      <c r="DGF57" s="37"/>
      <c r="DGG57" s="37"/>
      <c r="DGH57" s="37"/>
      <c r="DGI57" s="37"/>
      <c r="DGJ57" s="37"/>
      <c r="DGK57" s="37"/>
      <c r="DGL57" s="37"/>
      <c r="DGM57" s="37"/>
      <c r="DGN57" s="37"/>
      <c r="DGO57" s="37"/>
      <c r="DGP57" s="37"/>
      <c r="DGQ57" s="37"/>
      <c r="DGR57" s="37"/>
      <c r="DGS57" s="37"/>
      <c r="DGT57" s="37"/>
      <c r="DGU57" s="37"/>
      <c r="DGV57" s="37"/>
      <c r="DGW57" s="37"/>
      <c r="DGX57" s="37"/>
      <c r="DGY57" s="37"/>
      <c r="DGZ57" s="37"/>
      <c r="DHA57" s="37"/>
      <c r="DHB57" s="37"/>
      <c r="DHC57" s="37"/>
      <c r="DHD57" s="37"/>
      <c r="DHE57" s="37"/>
      <c r="DHF57" s="37"/>
      <c r="DHG57" s="37"/>
      <c r="DHH57" s="37"/>
      <c r="DHI57" s="37"/>
      <c r="DHJ57" s="37"/>
      <c r="DHK57" s="37"/>
      <c r="DHL57" s="37"/>
      <c r="DHM57" s="37"/>
      <c r="DHN57" s="37"/>
      <c r="DHO57" s="37"/>
      <c r="DHP57" s="37"/>
      <c r="DHQ57" s="37"/>
      <c r="DHR57" s="37"/>
      <c r="DHS57" s="37"/>
      <c r="DHT57" s="37"/>
      <c r="DHU57" s="37"/>
      <c r="DHV57" s="37"/>
      <c r="DHW57" s="37"/>
      <c r="DHX57" s="37"/>
      <c r="DHY57" s="37"/>
      <c r="DHZ57" s="37"/>
      <c r="DIA57" s="37"/>
      <c r="DIB57" s="37"/>
      <c r="DIC57" s="37"/>
      <c r="DID57" s="37"/>
      <c r="DIE57" s="37"/>
      <c r="DIF57" s="37"/>
      <c r="DIG57" s="37"/>
      <c r="DIH57" s="37"/>
      <c r="DII57" s="37"/>
      <c r="DIJ57" s="37"/>
      <c r="DIK57" s="37"/>
      <c r="DIL57" s="37"/>
      <c r="DIM57" s="37"/>
      <c r="DIN57" s="37"/>
      <c r="DIO57" s="37"/>
      <c r="DIP57" s="37"/>
      <c r="DIQ57" s="37"/>
      <c r="DIR57" s="37"/>
      <c r="DIS57" s="37"/>
      <c r="DIT57" s="37"/>
      <c r="DIU57" s="37"/>
      <c r="DIV57" s="37"/>
      <c r="DIW57" s="37"/>
      <c r="DIX57" s="37"/>
      <c r="DIY57" s="37"/>
      <c r="DIZ57" s="37"/>
      <c r="DJA57" s="37"/>
      <c r="DJB57" s="37"/>
      <c r="DJC57" s="37"/>
      <c r="DJD57" s="37"/>
      <c r="DJE57" s="37"/>
      <c r="DJF57" s="37"/>
      <c r="DJG57" s="37"/>
      <c r="DJH57" s="37"/>
      <c r="DJI57" s="37"/>
      <c r="DJJ57" s="37"/>
      <c r="DJK57" s="37"/>
      <c r="DJL57" s="37"/>
      <c r="DJM57" s="37"/>
      <c r="DJN57" s="37"/>
      <c r="DJO57" s="37"/>
      <c r="DJP57" s="37"/>
      <c r="DJQ57" s="37"/>
      <c r="DJR57" s="37"/>
      <c r="DJS57" s="37"/>
      <c r="DJT57" s="37"/>
      <c r="DJU57" s="37"/>
      <c r="DJV57" s="37"/>
      <c r="DJW57" s="37"/>
      <c r="DJX57" s="37"/>
      <c r="DJY57" s="37"/>
      <c r="DJZ57" s="37"/>
      <c r="DKA57" s="37"/>
      <c r="DKB57" s="37"/>
      <c r="DKC57" s="37"/>
      <c r="DKD57" s="37"/>
      <c r="DKE57" s="37"/>
      <c r="DKF57" s="37"/>
      <c r="DKG57" s="37"/>
      <c r="DKH57" s="37"/>
      <c r="DKI57" s="37"/>
      <c r="DKJ57" s="37"/>
      <c r="DKK57" s="37"/>
      <c r="DKL57" s="37"/>
      <c r="DKM57" s="37"/>
      <c r="DKN57" s="37"/>
      <c r="DKO57" s="37"/>
      <c r="DKP57" s="37"/>
      <c r="DKQ57" s="37"/>
      <c r="DKR57" s="37"/>
      <c r="DKS57" s="37"/>
      <c r="DKT57" s="37"/>
      <c r="DKU57" s="37"/>
      <c r="DKV57" s="37"/>
      <c r="DKW57" s="37"/>
      <c r="DKX57" s="37"/>
      <c r="DKY57" s="37"/>
      <c r="DKZ57" s="37"/>
      <c r="DLA57" s="37"/>
      <c r="DLB57" s="37"/>
      <c r="DLC57" s="37"/>
      <c r="DLD57" s="37"/>
      <c r="DLE57" s="37"/>
      <c r="DLF57" s="37"/>
      <c r="DLG57" s="37"/>
      <c r="DLH57" s="37"/>
      <c r="DLI57" s="37"/>
      <c r="DLJ57" s="37"/>
      <c r="DLK57" s="37"/>
      <c r="DLL57" s="37"/>
      <c r="DLM57" s="37"/>
      <c r="DLN57" s="37"/>
      <c r="DLO57" s="37"/>
      <c r="DLP57" s="37"/>
      <c r="DLQ57" s="37"/>
      <c r="DLR57" s="37"/>
      <c r="DLS57" s="37"/>
      <c r="DLT57" s="37"/>
      <c r="DLU57" s="37"/>
      <c r="DLV57" s="37"/>
      <c r="DLW57" s="37"/>
      <c r="DLX57" s="37"/>
      <c r="DLY57" s="37"/>
      <c r="DLZ57" s="37"/>
      <c r="DMA57" s="37"/>
      <c r="DMB57" s="37"/>
      <c r="DMC57" s="37"/>
      <c r="DMD57" s="37"/>
      <c r="DME57" s="37"/>
      <c r="DMF57" s="37"/>
      <c r="DMG57" s="37"/>
      <c r="DMH57" s="37"/>
      <c r="DMI57" s="37"/>
      <c r="DMJ57" s="37"/>
      <c r="DMK57" s="37"/>
      <c r="DML57" s="37"/>
      <c r="DMM57" s="37"/>
      <c r="DMN57" s="37"/>
      <c r="DMO57" s="37"/>
      <c r="DMP57" s="37"/>
      <c r="DMQ57" s="37"/>
      <c r="DMR57" s="37"/>
      <c r="DMS57" s="37"/>
      <c r="DMT57" s="37"/>
      <c r="DMU57" s="37"/>
      <c r="DMV57" s="37"/>
      <c r="DMW57" s="37"/>
      <c r="DMX57" s="37"/>
      <c r="DMY57" s="37"/>
      <c r="DMZ57" s="37"/>
      <c r="DNA57" s="37"/>
      <c r="DNB57" s="37"/>
      <c r="DNC57" s="37"/>
      <c r="DND57" s="37"/>
      <c r="DNE57" s="37"/>
      <c r="DNF57" s="37"/>
      <c r="DNG57" s="37"/>
      <c r="DNH57" s="37"/>
      <c r="DNI57" s="37"/>
      <c r="DNJ57" s="37"/>
      <c r="DNK57" s="37"/>
      <c r="DNL57" s="37"/>
      <c r="DNM57" s="37"/>
      <c r="DNN57" s="37"/>
      <c r="DNO57" s="37"/>
      <c r="DNP57" s="37"/>
      <c r="DNQ57" s="37"/>
      <c r="DNR57" s="37"/>
      <c r="DNS57" s="37"/>
      <c r="DNT57" s="37"/>
      <c r="DNU57" s="37"/>
      <c r="DNV57" s="37"/>
      <c r="DNW57" s="37"/>
      <c r="DNX57" s="37"/>
      <c r="DNY57" s="37"/>
      <c r="DNZ57" s="37"/>
      <c r="DOA57" s="37"/>
      <c r="DOB57" s="37"/>
      <c r="DOC57" s="37"/>
      <c r="DOD57" s="37"/>
      <c r="DOE57" s="37"/>
      <c r="DOF57" s="37"/>
      <c r="DOG57" s="37"/>
      <c r="DOH57" s="37"/>
      <c r="DOI57" s="37"/>
      <c r="DOJ57" s="37"/>
      <c r="DOK57" s="37"/>
      <c r="DOL57" s="37"/>
      <c r="DOM57" s="37"/>
      <c r="DON57" s="37"/>
      <c r="DOO57" s="37"/>
      <c r="DOP57" s="37"/>
      <c r="DOQ57" s="37"/>
      <c r="DOR57" s="37"/>
      <c r="DOS57" s="37"/>
      <c r="DOT57" s="37"/>
      <c r="DOU57" s="37"/>
      <c r="DOV57" s="37"/>
      <c r="DOW57" s="37"/>
      <c r="DOX57" s="37"/>
      <c r="DOY57" s="37"/>
      <c r="DOZ57" s="37"/>
      <c r="DPA57" s="37"/>
      <c r="DPB57" s="37"/>
      <c r="DPC57" s="37"/>
      <c r="DPD57" s="37"/>
      <c r="DPE57" s="37"/>
      <c r="DPF57" s="37"/>
      <c r="DPG57" s="37"/>
      <c r="DPH57" s="37"/>
      <c r="DPI57" s="37"/>
      <c r="DPJ57" s="37"/>
      <c r="DPK57" s="37"/>
      <c r="DPL57" s="37"/>
      <c r="DPM57" s="37"/>
      <c r="DPN57" s="37"/>
      <c r="DPO57" s="37"/>
      <c r="DPP57" s="37"/>
      <c r="DPQ57" s="37"/>
      <c r="DPR57" s="37"/>
      <c r="DPS57" s="37"/>
      <c r="DPT57" s="37"/>
      <c r="DPU57" s="37"/>
      <c r="DPV57" s="37"/>
      <c r="DPW57" s="37"/>
      <c r="DPX57" s="37"/>
      <c r="DPY57" s="37"/>
      <c r="DPZ57" s="37"/>
      <c r="DQA57" s="37"/>
      <c r="DQB57" s="37"/>
      <c r="DQC57" s="37"/>
      <c r="DQD57" s="37"/>
      <c r="DQE57" s="37"/>
      <c r="DQF57" s="37"/>
      <c r="DQG57" s="37"/>
      <c r="DQH57" s="37"/>
      <c r="DQI57" s="37"/>
      <c r="DQJ57" s="37"/>
      <c r="DQK57" s="37"/>
      <c r="DQL57" s="37"/>
      <c r="DQM57" s="37"/>
      <c r="DQN57" s="37"/>
      <c r="DQO57" s="37"/>
      <c r="DQP57" s="37"/>
      <c r="DQQ57" s="37"/>
      <c r="DQR57" s="37"/>
      <c r="DQS57" s="37"/>
      <c r="DQT57" s="37"/>
      <c r="DQU57" s="37"/>
      <c r="DQV57" s="37"/>
      <c r="DQW57" s="37"/>
      <c r="DQX57" s="37"/>
      <c r="DQY57" s="37"/>
      <c r="DQZ57" s="37"/>
      <c r="DRA57" s="37"/>
      <c r="DRB57" s="37"/>
      <c r="DRC57" s="37"/>
      <c r="DRD57" s="37"/>
      <c r="DRE57" s="37"/>
      <c r="DRF57" s="37"/>
      <c r="DRG57" s="37"/>
      <c r="DRH57" s="37"/>
      <c r="DRI57" s="37"/>
      <c r="DRJ57" s="37"/>
      <c r="DRK57" s="37"/>
      <c r="DRL57" s="37"/>
      <c r="DRM57" s="37"/>
      <c r="DRN57" s="37"/>
      <c r="DRO57" s="37"/>
      <c r="DRP57" s="37"/>
      <c r="DRQ57" s="37"/>
      <c r="DRR57" s="37"/>
      <c r="DRS57" s="37"/>
      <c r="DRT57" s="37"/>
      <c r="DRU57" s="37"/>
      <c r="DRV57" s="37"/>
      <c r="DRW57" s="37"/>
      <c r="DRX57" s="37"/>
      <c r="DRY57" s="37"/>
      <c r="DRZ57" s="37"/>
      <c r="DSA57" s="37"/>
      <c r="DSB57" s="37"/>
      <c r="DSC57" s="37"/>
      <c r="DSD57" s="37"/>
      <c r="DSE57" s="37"/>
      <c r="DSF57" s="37"/>
      <c r="DSG57" s="37"/>
      <c r="DSH57" s="37"/>
      <c r="DSI57" s="37"/>
      <c r="DSJ57" s="37"/>
      <c r="DSK57" s="37"/>
      <c r="DSL57" s="37"/>
      <c r="DSM57" s="37"/>
      <c r="DSN57" s="37"/>
      <c r="DSO57" s="37"/>
      <c r="DSP57" s="37"/>
      <c r="DSQ57" s="37"/>
      <c r="DSR57" s="37"/>
      <c r="DSS57" s="37"/>
      <c r="DST57" s="37"/>
      <c r="DSU57" s="37"/>
      <c r="DSV57" s="37"/>
      <c r="DSW57" s="37"/>
      <c r="DSX57" s="37"/>
      <c r="DSY57" s="37"/>
      <c r="DSZ57" s="37"/>
      <c r="DTA57" s="37"/>
      <c r="DTB57" s="37"/>
      <c r="DTC57" s="37"/>
      <c r="DTD57" s="37"/>
      <c r="DTE57" s="37"/>
      <c r="DTF57" s="37"/>
      <c r="DTG57" s="37"/>
      <c r="DTH57" s="37"/>
      <c r="DTI57" s="37"/>
      <c r="DTJ57" s="37"/>
      <c r="DTK57" s="37"/>
      <c r="DTL57" s="37"/>
      <c r="DTM57" s="37"/>
      <c r="DTN57" s="37"/>
      <c r="DTO57" s="37"/>
      <c r="DTP57" s="37"/>
      <c r="DTQ57" s="37"/>
      <c r="DTR57" s="37"/>
      <c r="DTS57" s="37"/>
      <c r="DTT57" s="37"/>
      <c r="DTU57" s="37"/>
      <c r="DTV57" s="37"/>
      <c r="DTW57" s="37"/>
      <c r="DTX57" s="37"/>
      <c r="DTY57" s="37"/>
      <c r="DTZ57" s="37"/>
      <c r="DUA57" s="37"/>
      <c r="DUB57" s="37"/>
      <c r="DUC57" s="37"/>
      <c r="DUD57" s="37"/>
      <c r="DUE57" s="37"/>
      <c r="DUF57" s="37"/>
      <c r="DUG57" s="37"/>
      <c r="DUH57" s="37"/>
      <c r="DUI57" s="37"/>
      <c r="DUJ57" s="37"/>
      <c r="DUK57" s="37"/>
      <c r="DUL57" s="37"/>
      <c r="DUM57" s="37"/>
      <c r="DUN57" s="37"/>
      <c r="DUO57" s="37"/>
      <c r="DUP57" s="37"/>
      <c r="DUQ57" s="37"/>
      <c r="DUR57" s="37"/>
      <c r="DUS57" s="37"/>
      <c r="DUT57" s="37"/>
      <c r="DUU57" s="37"/>
      <c r="DUV57" s="37"/>
      <c r="DUW57" s="37"/>
      <c r="DUX57" s="37"/>
      <c r="DUY57" s="37"/>
      <c r="DUZ57" s="37"/>
      <c r="DVA57" s="37"/>
      <c r="DVB57" s="37"/>
      <c r="DVC57" s="37"/>
      <c r="DVD57" s="37"/>
      <c r="DVE57" s="37"/>
      <c r="DVF57" s="37"/>
      <c r="DVG57" s="37"/>
      <c r="DVH57" s="37"/>
      <c r="DVI57" s="37"/>
      <c r="DVJ57" s="37"/>
      <c r="DVK57" s="37"/>
      <c r="DVL57" s="37"/>
      <c r="DVM57" s="37"/>
      <c r="DVN57" s="37"/>
      <c r="DVO57" s="37"/>
      <c r="DVP57" s="37"/>
      <c r="DVQ57" s="37"/>
      <c r="DVR57" s="37"/>
      <c r="DVS57" s="37"/>
      <c r="DVT57" s="37"/>
      <c r="DVU57" s="37"/>
      <c r="DVV57" s="37"/>
      <c r="DVW57" s="37"/>
      <c r="DVX57" s="37"/>
      <c r="DVY57" s="37"/>
      <c r="DVZ57" s="37"/>
      <c r="DWA57" s="37"/>
      <c r="DWB57" s="37"/>
      <c r="DWC57" s="37"/>
      <c r="DWD57" s="37"/>
      <c r="DWE57" s="37"/>
      <c r="DWF57" s="37"/>
      <c r="DWG57" s="37"/>
      <c r="DWH57" s="37"/>
      <c r="DWI57" s="37"/>
      <c r="DWJ57" s="37"/>
      <c r="DWK57" s="37"/>
      <c r="DWL57" s="37"/>
      <c r="DWM57" s="37"/>
      <c r="DWN57" s="37"/>
      <c r="DWO57" s="37"/>
      <c r="DWP57" s="37"/>
      <c r="DWQ57" s="37"/>
      <c r="DWR57" s="37"/>
      <c r="DWS57" s="37"/>
      <c r="DWT57" s="37"/>
      <c r="DWU57" s="37"/>
      <c r="DWV57" s="37"/>
      <c r="DWW57" s="37"/>
      <c r="DWX57" s="37"/>
      <c r="DWY57" s="37"/>
      <c r="DWZ57" s="37"/>
      <c r="DXA57" s="37"/>
      <c r="DXB57" s="37"/>
      <c r="DXC57" s="37"/>
      <c r="DXD57" s="37"/>
      <c r="DXE57" s="37"/>
      <c r="DXF57" s="37"/>
      <c r="DXG57" s="37"/>
      <c r="DXH57" s="37"/>
      <c r="DXI57" s="37"/>
      <c r="DXJ57" s="37"/>
      <c r="DXK57" s="37"/>
      <c r="DXL57" s="37"/>
      <c r="DXM57" s="37"/>
      <c r="DXN57" s="37"/>
      <c r="DXO57" s="37"/>
      <c r="DXP57" s="37"/>
      <c r="DXQ57" s="37"/>
      <c r="DXR57" s="37"/>
      <c r="DXS57" s="37"/>
      <c r="DXT57" s="37"/>
      <c r="DXU57" s="37"/>
      <c r="DXV57" s="37"/>
      <c r="DXW57" s="37"/>
      <c r="DXX57" s="37"/>
      <c r="DXY57" s="37"/>
      <c r="DXZ57" s="37"/>
      <c r="DYA57" s="37"/>
      <c r="DYB57" s="37"/>
      <c r="DYC57" s="37"/>
      <c r="DYD57" s="37"/>
      <c r="DYE57" s="37"/>
      <c r="DYF57" s="37"/>
      <c r="DYG57" s="37"/>
      <c r="DYH57" s="37"/>
      <c r="DYI57" s="37"/>
      <c r="DYJ57" s="37"/>
      <c r="DYK57" s="37"/>
      <c r="DYL57" s="37"/>
      <c r="DYM57" s="37"/>
      <c r="DYN57" s="37"/>
      <c r="DYO57" s="37"/>
      <c r="DYP57" s="37"/>
      <c r="DYQ57" s="37"/>
      <c r="DYR57" s="37"/>
      <c r="DYS57" s="37"/>
      <c r="DYT57" s="37"/>
      <c r="DYU57" s="37"/>
      <c r="DYV57" s="37"/>
      <c r="DYW57" s="37"/>
      <c r="DYX57" s="37"/>
      <c r="DYY57" s="37"/>
      <c r="DYZ57" s="37"/>
      <c r="DZA57" s="37"/>
      <c r="DZB57" s="37"/>
      <c r="DZC57" s="37"/>
      <c r="DZD57" s="37"/>
      <c r="DZE57" s="37"/>
      <c r="DZF57" s="37"/>
      <c r="DZG57" s="37"/>
      <c r="DZH57" s="37"/>
      <c r="DZI57" s="37"/>
      <c r="DZJ57" s="37"/>
      <c r="DZK57" s="37"/>
      <c r="DZL57" s="37"/>
      <c r="DZM57" s="37"/>
      <c r="DZN57" s="37"/>
      <c r="DZO57" s="37"/>
      <c r="DZP57" s="37"/>
      <c r="DZQ57" s="37"/>
      <c r="DZR57" s="37"/>
      <c r="DZS57" s="37"/>
      <c r="DZT57" s="37"/>
      <c r="DZU57" s="37"/>
      <c r="DZV57" s="37"/>
      <c r="DZW57" s="37"/>
      <c r="DZX57" s="37"/>
      <c r="DZY57" s="37"/>
      <c r="DZZ57" s="37"/>
      <c r="EAA57" s="37"/>
      <c r="EAB57" s="37"/>
      <c r="EAC57" s="37"/>
      <c r="EAD57" s="37"/>
      <c r="EAE57" s="37"/>
      <c r="EAF57" s="37"/>
      <c r="EAG57" s="37"/>
      <c r="EAH57" s="37"/>
      <c r="EAI57" s="37"/>
      <c r="EAJ57" s="37"/>
      <c r="EAK57" s="37"/>
      <c r="EAL57" s="37"/>
      <c r="EAM57" s="37"/>
      <c r="EAN57" s="37"/>
      <c r="EAO57" s="37"/>
      <c r="EAP57" s="37"/>
      <c r="EAQ57" s="37"/>
      <c r="EAR57" s="37"/>
      <c r="EAS57" s="37"/>
      <c r="EAT57" s="37"/>
      <c r="EAU57" s="37"/>
      <c r="EAV57" s="37"/>
      <c r="EAW57" s="37"/>
      <c r="EAX57" s="37"/>
      <c r="EAY57" s="37"/>
      <c r="EAZ57" s="37"/>
      <c r="EBA57" s="37"/>
      <c r="EBB57" s="37"/>
      <c r="EBC57" s="37"/>
      <c r="EBD57" s="37"/>
      <c r="EBE57" s="37"/>
      <c r="EBF57" s="37"/>
      <c r="EBG57" s="37"/>
      <c r="EBH57" s="37"/>
      <c r="EBI57" s="37"/>
      <c r="EBJ57" s="37"/>
      <c r="EBK57" s="37"/>
      <c r="EBL57" s="37"/>
      <c r="EBM57" s="37"/>
      <c r="EBN57" s="37"/>
      <c r="EBO57" s="37"/>
      <c r="EBP57" s="37"/>
      <c r="EBQ57" s="37"/>
      <c r="EBR57" s="37"/>
      <c r="EBS57" s="37"/>
      <c r="EBT57" s="37"/>
      <c r="EBU57" s="37"/>
      <c r="EBV57" s="37"/>
      <c r="EBW57" s="37"/>
      <c r="EBX57" s="37"/>
      <c r="EBY57" s="37"/>
      <c r="EBZ57" s="37"/>
      <c r="ECA57" s="37"/>
      <c r="ECB57" s="37"/>
      <c r="ECC57" s="37"/>
      <c r="ECD57" s="37"/>
      <c r="ECE57" s="37"/>
      <c r="ECF57" s="37"/>
      <c r="ECG57" s="37"/>
      <c r="ECH57" s="37"/>
      <c r="ECI57" s="37"/>
      <c r="ECJ57" s="37"/>
      <c r="ECK57" s="37"/>
      <c r="ECL57" s="37"/>
      <c r="ECM57" s="37"/>
      <c r="ECN57" s="37"/>
      <c r="ECO57" s="37"/>
      <c r="ECP57" s="37"/>
      <c r="ECQ57" s="37"/>
      <c r="ECR57" s="37"/>
      <c r="ECS57" s="37"/>
      <c r="ECT57" s="37"/>
      <c r="ECU57" s="37"/>
      <c r="ECV57" s="37"/>
      <c r="ECW57" s="37"/>
      <c r="ECX57" s="37"/>
      <c r="ECY57" s="37"/>
      <c r="ECZ57" s="37"/>
      <c r="EDA57" s="37"/>
      <c r="EDB57" s="37"/>
      <c r="EDC57" s="37"/>
      <c r="EDD57" s="37"/>
      <c r="EDE57" s="37"/>
      <c r="EDF57" s="37"/>
      <c r="EDG57" s="37"/>
      <c r="EDH57" s="37"/>
      <c r="EDI57" s="37"/>
      <c r="EDJ57" s="37"/>
      <c r="EDK57" s="37"/>
      <c r="EDL57" s="37"/>
      <c r="EDM57" s="37"/>
      <c r="EDN57" s="37"/>
      <c r="EDO57" s="37"/>
      <c r="EDP57" s="37"/>
      <c r="EDQ57" s="37"/>
      <c r="EDR57" s="37"/>
      <c r="EDS57" s="37"/>
      <c r="EDT57" s="37"/>
      <c r="EDU57" s="37"/>
      <c r="EDV57" s="37"/>
      <c r="EDW57" s="37"/>
      <c r="EDX57" s="37"/>
      <c r="EDY57" s="37"/>
      <c r="EDZ57" s="37"/>
      <c r="EEA57" s="37"/>
      <c r="EEB57" s="37"/>
      <c r="EEC57" s="37"/>
      <c r="EED57" s="37"/>
      <c r="EEE57" s="37"/>
      <c r="EEF57" s="37"/>
      <c r="EEG57" s="37"/>
      <c r="EEH57" s="37"/>
      <c r="EEI57" s="37"/>
      <c r="EEJ57" s="37"/>
      <c r="EEK57" s="37"/>
      <c r="EEL57" s="37"/>
      <c r="EEM57" s="37"/>
      <c r="EEN57" s="37"/>
      <c r="EEO57" s="37"/>
      <c r="EEP57" s="37"/>
      <c r="EEQ57" s="37"/>
      <c r="EER57" s="37"/>
      <c r="EES57" s="37"/>
      <c r="EET57" s="37"/>
      <c r="EEU57" s="37"/>
      <c r="EEV57" s="37"/>
      <c r="EEW57" s="37"/>
      <c r="EEX57" s="37"/>
      <c r="EEY57" s="37"/>
      <c r="EEZ57" s="37"/>
      <c r="EFA57" s="37"/>
      <c r="EFB57" s="37"/>
      <c r="EFC57" s="37"/>
      <c r="EFD57" s="37"/>
      <c r="EFE57" s="37"/>
      <c r="EFF57" s="37"/>
      <c r="EFG57" s="37"/>
      <c r="EFH57" s="37"/>
      <c r="EFI57" s="37"/>
      <c r="EFJ57" s="37"/>
      <c r="EFK57" s="37"/>
      <c r="EFL57" s="37"/>
      <c r="EFM57" s="37"/>
      <c r="EFN57" s="37"/>
      <c r="EFO57" s="37"/>
      <c r="EFP57" s="37"/>
      <c r="EFQ57" s="37"/>
      <c r="EFR57" s="37"/>
      <c r="EFS57" s="37"/>
      <c r="EFT57" s="37"/>
      <c r="EFU57" s="37"/>
      <c r="EFV57" s="37"/>
      <c r="EFW57" s="37"/>
      <c r="EFX57" s="37"/>
      <c r="EFY57" s="37"/>
      <c r="EFZ57" s="37"/>
      <c r="EGA57" s="37"/>
      <c r="EGB57" s="37"/>
      <c r="EGC57" s="37"/>
      <c r="EGD57" s="37"/>
      <c r="EGE57" s="37"/>
      <c r="EGF57" s="37"/>
      <c r="EGG57" s="37"/>
      <c r="EGH57" s="37"/>
      <c r="EGI57" s="37"/>
      <c r="EGJ57" s="37"/>
      <c r="EGK57" s="37"/>
      <c r="EGL57" s="37"/>
      <c r="EGM57" s="37"/>
      <c r="EGN57" s="37"/>
      <c r="EGO57" s="37"/>
      <c r="EGP57" s="37"/>
      <c r="EGQ57" s="37"/>
      <c r="EGR57" s="37"/>
      <c r="EGS57" s="37"/>
      <c r="EGT57" s="37"/>
      <c r="EGU57" s="37"/>
      <c r="EGV57" s="37"/>
      <c r="EGW57" s="37"/>
      <c r="EGX57" s="37"/>
      <c r="EGY57" s="37"/>
      <c r="EGZ57" s="37"/>
      <c r="EHA57" s="37"/>
      <c r="EHB57" s="37"/>
      <c r="EHC57" s="37"/>
      <c r="EHD57" s="37"/>
      <c r="EHE57" s="37"/>
      <c r="EHF57" s="37"/>
      <c r="EHG57" s="37"/>
      <c r="EHH57" s="37"/>
      <c r="EHI57" s="37"/>
      <c r="EHJ57" s="37"/>
      <c r="EHK57" s="37"/>
      <c r="EHL57" s="37"/>
      <c r="EHM57" s="37"/>
      <c r="EHN57" s="37"/>
      <c r="EHO57" s="37"/>
      <c r="EHP57" s="37"/>
      <c r="EHQ57" s="37"/>
      <c r="EHR57" s="37"/>
      <c r="EHS57" s="37"/>
      <c r="EHT57" s="37"/>
      <c r="EHU57" s="37"/>
      <c r="EHV57" s="37"/>
      <c r="EHW57" s="37"/>
      <c r="EHX57" s="37"/>
      <c r="EHY57" s="37"/>
      <c r="EHZ57" s="37"/>
      <c r="EIA57" s="37"/>
      <c r="EIB57" s="37"/>
      <c r="EIC57" s="37"/>
      <c r="EID57" s="37"/>
      <c r="EIE57" s="37"/>
      <c r="EIF57" s="37"/>
      <c r="EIG57" s="37"/>
      <c r="EIH57" s="37"/>
      <c r="EII57" s="37"/>
      <c r="EIJ57" s="37"/>
      <c r="EIK57" s="37"/>
      <c r="EIL57" s="37"/>
      <c r="EIM57" s="37"/>
      <c r="EIN57" s="37"/>
      <c r="EIO57" s="37"/>
      <c r="EIP57" s="37"/>
      <c r="EIQ57" s="37"/>
      <c r="EIR57" s="37"/>
      <c r="EIS57" s="37"/>
      <c r="EIT57" s="37"/>
      <c r="EIU57" s="37"/>
      <c r="EIV57" s="37"/>
      <c r="EIW57" s="37"/>
      <c r="EIX57" s="37"/>
      <c r="EIY57" s="37"/>
      <c r="EIZ57" s="37"/>
      <c r="EJA57" s="37"/>
      <c r="EJB57" s="37"/>
      <c r="EJC57" s="37"/>
      <c r="EJD57" s="37"/>
      <c r="EJE57" s="37"/>
      <c r="EJF57" s="37"/>
      <c r="EJG57" s="37"/>
      <c r="EJH57" s="37"/>
      <c r="EJI57" s="37"/>
      <c r="EJJ57" s="37"/>
      <c r="EJK57" s="37"/>
      <c r="EJL57" s="37"/>
      <c r="EJM57" s="37"/>
      <c r="EJN57" s="37"/>
      <c r="EJO57" s="37"/>
      <c r="EJP57" s="37"/>
      <c r="EJQ57" s="37"/>
      <c r="EJR57" s="37"/>
      <c r="EJS57" s="37"/>
      <c r="EJT57" s="37"/>
      <c r="EJU57" s="37"/>
      <c r="EJV57" s="37"/>
      <c r="EJW57" s="37"/>
      <c r="EJX57" s="37"/>
      <c r="EJY57" s="37"/>
      <c r="EJZ57" s="37"/>
      <c r="EKA57" s="37"/>
      <c r="EKB57" s="37"/>
      <c r="EKC57" s="37"/>
      <c r="EKD57" s="37"/>
      <c r="EKE57" s="37"/>
      <c r="EKF57" s="37"/>
      <c r="EKG57" s="37"/>
      <c r="EKH57" s="37"/>
      <c r="EKI57" s="37"/>
      <c r="EKJ57" s="37"/>
      <c r="EKK57" s="37"/>
      <c r="EKL57" s="37"/>
      <c r="EKM57" s="37"/>
      <c r="EKN57" s="37"/>
      <c r="EKO57" s="37"/>
      <c r="EKP57" s="37"/>
      <c r="EKQ57" s="37"/>
      <c r="EKR57" s="37"/>
      <c r="EKS57" s="37"/>
      <c r="EKT57" s="37"/>
      <c r="EKU57" s="37"/>
      <c r="EKV57" s="37"/>
      <c r="EKW57" s="37"/>
      <c r="EKX57" s="37"/>
      <c r="EKY57" s="37"/>
      <c r="EKZ57" s="37"/>
      <c r="ELA57" s="37"/>
      <c r="ELB57" s="37"/>
      <c r="ELC57" s="37"/>
      <c r="ELD57" s="37"/>
      <c r="ELE57" s="37"/>
      <c r="ELF57" s="37"/>
      <c r="ELG57" s="37"/>
      <c r="ELH57" s="37"/>
      <c r="ELI57" s="37"/>
      <c r="ELJ57" s="37"/>
      <c r="ELK57" s="37"/>
      <c r="ELL57" s="37"/>
      <c r="ELM57" s="37"/>
      <c r="ELN57" s="37"/>
      <c r="ELO57" s="37"/>
      <c r="ELP57" s="37"/>
      <c r="ELQ57" s="37"/>
      <c r="ELR57" s="37"/>
      <c r="ELS57" s="37"/>
      <c r="ELT57" s="37"/>
      <c r="ELU57" s="37"/>
      <c r="ELV57" s="37"/>
      <c r="ELW57" s="37"/>
      <c r="ELX57" s="37"/>
      <c r="ELY57" s="37"/>
      <c r="ELZ57" s="37"/>
      <c r="EMA57" s="37"/>
      <c r="EMB57" s="37"/>
      <c r="EMC57" s="37"/>
      <c r="EMD57" s="37"/>
      <c r="EME57" s="37"/>
      <c r="EMF57" s="37"/>
      <c r="EMG57" s="37"/>
      <c r="EMH57" s="37"/>
      <c r="EMI57" s="37"/>
      <c r="EMJ57" s="37"/>
      <c r="EMK57" s="37"/>
      <c r="EML57" s="37"/>
      <c r="EMM57" s="37"/>
      <c r="EMN57" s="37"/>
      <c r="EMO57" s="37"/>
      <c r="EMP57" s="37"/>
      <c r="EMQ57" s="37"/>
      <c r="EMR57" s="37"/>
      <c r="EMS57" s="37"/>
      <c r="EMT57" s="37"/>
      <c r="EMU57" s="37"/>
      <c r="EMV57" s="37"/>
      <c r="EMW57" s="37"/>
      <c r="EMX57" s="37"/>
      <c r="EMY57" s="37"/>
      <c r="EMZ57" s="37"/>
      <c r="ENA57" s="37"/>
      <c r="ENB57" s="37"/>
      <c r="ENC57" s="37"/>
      <c r="END57" s="37"/>
      <c r="ENE57" s="37"/>
      <c r="ENF57" s="37"/>
      <c r="ENG57" s="37"/>
      <c r="ENH57" s="37"/>
      <c r="ENI57" s="37"/>
      <c r="ENJ57" s="37"/>
      <c r="ENK57" s="37"/>
      <c r="ENL57" s="37"/>
      <c r="ENM57" s="37"/>
      <c r="ENN57" s="37"/>
      <c r="ENO57" s="37"/>
      <c r="ENP57" s="37"/>
      <c r="ENQ57" s="37"/>
      <c r="ENR57" s="37"/>
      <c r="ENS57" s="37"/>
      <c r="ENT57" s="37"/>
      <c r="ENU57" s="37"/>
      <c r="ENV57" s="37"/>
      <c r="ENW57" s="37"/>
      <c r="ENX57" s="37"/>
      <c r="ENY57" s="37"/>
      <c r="ENZ57" s="37"/>
      <c r="EOA57" s="37"/>
      <c r="EOB57" s="37"/>
      <c r="EOC57" s="37"/>
      <c r="EOD57" s="37"/>
      <c r="EOE57" s="37"/>
      <c r="EOF57" s="37"/>
      <c r="EOG57" s="37"/>
      <c r="EOH57" s="37"/>
      <c r="EOI57" s="37"/>
      <c r="EOJ57" s="37"/>
      <c r="EOK57" s="37"/>
      <c r="EOL57" s="37"/>
      <c r="EOM57" s="37"/>
      <c r="EON57" s="37"/>
      <c r="EOO57" s="37"/>
      <c r="EOP57" s="37"/>
      <c r="EOQ57" s="37"/>
      <c r="EOR57" s="37"/>
      <c r="EOS57" s="37"/>
      <c r="EOT57" s="37"/>
      <c r="EOU57" s="37"/>
      <c r="EOV57" s="37"/>
      <c r="EOW57" s="37"/>
      <c r="EOX57" s="37"/>
      <c r="EOY57" s="37"/>
      <c r="EOZ57" s="37"/>
      <c r="EPA57" s="37"/>
      <c r="EPB57" s="37"/>
      <c r="EPC57" s="37"/>
      <c r="EPD57" s="37"/>
      <c r="EPE57" s="37"/>
      <c r="EPF57" s="37"/>
      <c r="EPG57" s="37"/>
      <c r="EPH57" s="37"/>
      <c r="EPI57" s="37"/>
      <c r="EPJ57" s="37"/>
      <c r="EPK57" s="37"/>
      <c r="EPL57" s="37"/>
      <c r="EPM57" s="37"/>
      <c r="EPN57" s="37"/>
      <c r="EPO57" s="37"/>
      <c r="EPP57" s="37"/>
      <c r="EPQ57" s="37"/>
      <c r="EPR57" s="37"/>
      <c r="EPS57" s="37"/>
      <c r="EPT57" s="37"/>
      <c r="EPU57" s="37"/>
      <c r="EPV57" s="37"/>
      <c r="EPW57" s="37"/>
      <c r="EPX57" s="37"/>
      <c r="EPY57" s="37"/>
      <c r="EPZ57" s="37"/>
      <c r="EQA57" s="37"/>
      <c r="EQB57" s="37"/>
      <c r="EQC57" s="37"/>
      <c r="EQD57" s="37"/>
      <c r="EQE57" s="37"/>
      <c r="EQF57" s="37"/>
      <c r="EQG57" s="37"/>
      <c r="EQH57" s="37"/>
      <c r="EQI57" s="37"/>
      <c r="EQJ57" s="37"/>
      <c r="EQK57" s="37"/>
      <c r="EQL57" s="37"/>
      <c r="EQM57" s="37"/>
      <c r="EQN57" s="37"/>
      <c r="EQO57" s="37"/>
      <c r="EQP57" s="37"/>
      <c r="EQQ57" s="37"/>
      <c r="EQR57" s="37"/>
      <c r="EQS57" s="37"/>
      <c r="EQT57" s="37"/>
      <c r="EQU57" s="37"/>
      <c r="EQV57" s="37"/>
      <c r="EQW57" s="37"/>
      <c r="EQX57" s="37"/>
      <c r="EQY57" s="37"/>
      <c r="EQZ57" s="37"/>
      <c r="ERA57" s="37"/>
      <c r="ERB57" s="37"/>
      <c r="ERC57" s="37"/>
      <c r="ERD57" s="37"/>
      <c r="ERE57" s="37"/>
      <c r="ERF57" s="37"/>
      <c r="ERG57" s="37"/>
      <c r="ERH57" s="37"/>
      <c r="ERI57" s="37"/>
      <c r="ERJ57" s="37"/>
      <c r="ERK57" s="37"/>
      <c r="ERL57" s="37"/>
      <c r="ERM57" s="37"/>
      <c r="ERN57" s="37"/>
      <c r="ERO57" s="37"/>
      <c r="ERP57" s="37"/>
      <c r="ERQ57" s="37"/>
      <c r="ERR57" s="37"/>
      <c r="ERS57" s="37"/>
      <c r="ERT57" s="37"/>
      <c r="ERU57" s="37"/>
      <c r="ERV57" s="37"/>
      <c r="ERW57" s="37"/>
      <c r="ERX57" s="37"/>
      <c r="ERY57" s="37"/>
      <c r="ERZ57" s="37"/>
      <c r="ESA57" s="37"/>
      <c r="ESB57" s="37"/>
      <c r="ESC57" s="37"/>
      <c r="ESD57" s="37"/>
      <c r="ESE57" s="37"/>
      <c r="ESF57" s="37"/>
      <c r="ESG57" s="37"/>
      <c r="ESH57" s="37"/>
      <c r="ESI57" s="37"/>
      <c r="ESJ57" s="37"/>
      <c r="ESK57" s="37"/>
      <c r="ESL57" s="37"/>
      <c r="ESM57" s="37"/>
      <c r="ESN57" s="37"/>
      <c r="ESO57" s="37"/>
      <c r="ESP57" s="37"/>
      <c r="ESQ57" s="37"/>
      <c r="ESR57" s="37"/>
      <c r="ESS57" s="37"/>
      <c r="EST57" s="37"/>
      <c r="ESU57" s="37"/>
      <c r="ESV57" s="37"/>
      <c r="ESW57" s="37"/>
      <c r="ESX57" s="37"/>
      <c r="ESY57" s="37"/>
      <c r="ESZ57" s="37"/>
      <c r="ETA57" s="37"/>
      <c r="ETB57" s="37"/>
      <c r="ETC57" s="37"/>
      <c r="ETD57" s="37"/>
      <c r="ETE57" s="37"/>
      <c r="ETF57" s="37"/>
      <c r="ETG57" s="37"/>
      <c r="ETH57" s="37"/>
      <c r="ETI57" s="37"/>
      <c r="ETJ57" s="37"/>
      <c r="ETK57" s="37"/>
      <c r="ETL57" s="37"/>
      <c r="ETM57" s="37"/>
      <c r="ETN57" s="37"/>
      <c r="ETO57" s="37"/>
      <c r="ETP57" s="37"/>
      <c r="ETQ57" s="37"/>
      <c r="ETR57" s="37"/>
      <c r="ETS57" s="37"/>
      <c r="ETT57" s="37"/>
      <c r="ETU57" s="37"/>
      <c r="ETV57" s="37"/>
      <c r="ETW57" s="37"/>
      <c r="ETX57" s="37"/>
      <c r="ETY57" s="37"/>
      <c r="ETZ57" s="37"/>
      <c r="EUA57" s="37"/>
      <c r="EUB57" s="37"/>
      <c r="EUC57" s="37"/>
      <c r="EUD57" s="37"/>
      <c r="EUE57" s="37"/>
      <c r="EUF57" s="37"/>
      <c r="EUG57" s="37"/>
      <c r="EUH57" s="37"/>
      <c r="EUI57" s="37"/>
      <c r="EUJ57" s="37"/>
      <c r="EUK57" s="37"/>
      <c r="EUL57" s="37"/>
      <c r="EUM57" s="37"/>
      <c r="EUN57" s="37"/>
      <c r="EUO57" s="37"/>
      <c r="EUP57" s="37"/>
      <c r="EUQ57" s="37"/>
      <c r="EUR57" s="37"/>
      <c r="EUS57" s="37"/>
      <c r="EUT57" s="37"/>
      <c r="EUU57" s="37"/>
      <c r="EUV57" s="37"/>
      <c r="EUW57" s="37"/>
      <c r="EUX57" s="37"/>
      <c r="EUY57" s="37"/>
      <c r="EUZ57" s="37"/>
      <c r="EVA57" s="37"/>
      <c r="EVB57" s="37"/>
      <c r="EVC57" s="37"/>
      <c r="EVD57" s="37"/>
      <c r="EVE57" s="37"/>
      <c r="EVF57" s="37"/>
      <c r="EVG57" s="37"/>
      <c r="EVH57" s="37"/>
      <c r="EVI57" s="37"/>
      <c r="EVJ57" s="37"/>
      <c r="EVK57" s="37"/>
      <c r="EVL57" s="37"/>
      <c r="EVM57" s="37"/>
      <c r="EVN57" s="37"/>
      <c r="EVO57" s="37"/>
      <c r="EVP57" s="37"/>
      <c r="EVQ57" s="37"/>
      <c r="EVR57" s="37"/>
      <c r="EVS57" s="37"/>
      <c r="EVT57" s="37"/>
      <c r="EVU57" s="37"/>
      <c r="EVV57" s="37"/>
      <c r="EVW57" s="37"/>
      <c r="EVX57" s="37"/>
      <c r="EVY57" s="37"/>
      <c r="EVZ57" s="37"/>
      <c r="EWA57" s="37"/>
      <c r="EWB57" s="37"/>
      <c r="EWC57" s="37"/>
      <c r="EWD57" s="37"/>
      <c r="EWE57" s="37"/>
      <c r="EWF57" s="37"/>
      <c r="EWG57" s="37"/>
      <c r="EWH57" s="37"/>
      <c r="EWI57" s="37"/>
      <c r="EWJ57" s="37"/>
      <c r="EWK57" s="37"/>
      <c r="EWL57" s="37"/>
      <c r="EWM57" s="37"/>
      <c r="EWN57" s="37"/>
      <c r="EWO57" s="37"/>
      <c r="EWP57" s="37"/>
      <c r="EWQ57" s="37"/>
      <c r="EWR57" s="37"/>
      <c r="EWS57" s="37"/>
      <c r="EWT57" s="37"/>
      <c r="EWU57" s="37"/>
      <c r="EWV57" s="37"/>
      <c r="EWW57" s="37"/>
      <c r="EWX57" s="37"/>
      <c r="EWY57" s="37"/>
      <c r="EWZ57" s="37"/>
      <c r="EXA57" s="37"/>
      <c r="EXB57" s="37"/>
      <c r="EXC57" s="37"/>
      <c r="EXD57" s="37"/>
      <c r="EXE57" s="37"/>
      <c r="EXF57" s="37"/>
      <c r="EXG57" s="37"/>
      <c r="EXH57" s="37"/>
      <c r="EXI57" s="37"/>
      <c r="EXJ57" s="37"/>
      <c r="EXK57" s="37"/>
      <c r="EXL57" s="37"/>
      <c r="EXM57" s="37"/>
      <c r="EXN57" s="37"/>
      <c r="EXO57" s="37"/>
      <c r="EXP57" s="37"/>
      <c r="EXQ57" s="37"/>
      <c r="EXR57" s="37"/>
      <c r="EXS57" s="37"/>
      <c r="EXT57" s="37"/>
      <c r="EXU57" s="37"/>
      <c r="EXV57" s="37"/>
      <c r="EXW57" s="37"/>
      <c r="EXX57" s="37"/>
      <c r="EXY57" s="37"/>
      <c r="EXZ57" s="37"/>
      <c r="EYA57" s="37"/>
      <c r="EYB57" s="37"/>
      <c r="EYC57" s="37"/>
      <c r="EYD57" s="37"/>
      <c r="EYE57" s="37"/>
      <c r="EYF57" s="37"/>
      <c r="EYG57" s="37"/>
      <c r="EYH57" s="37"/>
      <c r="EYI57" s="37"/>
      <c r="EYJ57" s="37"/>
      <c r="EYK57" s="37"/>
      <c r="EYL57" s="37"/>
      <c r="EYM57" s="37"/>
      <c r="EYN57" s="37"/>
      <c r="EYO57" s="37"/>
      <c r="EYP57" s="37"/>
      <c r="EYQ57" s="37"/>
      <c r="EYR57" s="37"/>
      <c r="EYS57" s="37"/>
      <c r="EYT57" s="37"/>
      <c r="EYU57" s="37"/>
      <c r="EYV57" s="37"/>
      <c r="EYW57" s="37"/>
      <c r="EYX57" s="37"/>
      <c r="EYY57" s="37"/>
      <c r="EYZ57" s="37"/>
      <c r="EZA57" s="37"/>
      <c r="EZB57" s="37"/>
      <c r="EZC57" s="37"/>
      <c r="EZD57" s="37"/>
      <c r="EZE57" s="37"/>
      <c r="EZF57" s="37"/>
      <c r="EZG57" s="37"/>
      <c r="EZH57" s="37"/>
      <c r="EZI57" s="37"/>
      <c r="EZJ57" s="37"/>
      <c r="EZK57" s="37"/>
      <c r="EZL57" s="37"/>
      <c r="EZM57" s="37"/>
      <c r="EZN57" s="37"/>
      <c r="EZO57" s="37"/>
      <c r="EZP57" s="37"/>
      <c r="EZQ57" s="37"/>
      <c r="EZR57" s="37"/>
      <c r="EZS57" s="37"/>
      <c r="EZT57" s="37"/>
      <c r="EZU57" s="37"/>
      <c r="EZV57" s="37"/>
      <c r="EZW57" s="37"/>
      <c r="EZX57" s="37"/>
      <c r="EZY57" s="37"/>
      <c r="EZZ57" s="37"/>
      <c r="FAA57" s="37"/>
      <c r="FAB57" s="37"/>
      <c r="FAC57" s="37"/>
      <c r="FAD57" s="37"/>
      <c r="FAE57" s="37"/>
      <c r="FAF57" s="37"/>
      <c r="FAG57" s="37"/>
      <c r="FAH57" s="37"/>
      <c r="FAI57" s="37"/>
      <c r="FAJ57" s="37"/>
      <c r="FAK57" s="37"/>
      <c r="FAL57" s="37"/>
      <c r="FAM57" s="37"/>
      <c r="FAN57" s="37"/>
      <c r="FAO57" s="37"/>
      <c r="FAP57" s="37"/>
      <c r="FAQ57" s="37"/>
      <c r="FAR57" s="37"/>
      <c r="FAS57" s="37"/>
      <c r="FAT57" s="37"/>
      <c r="FAU57" s="37"/>
      <c r="FAV57" s="37"/>
      <c r="FAW57" s="37"/>
      <c r="FAX57" s="37"/>
      <c r="FAY57" s="37"/>
      <c r="FAZ57" s="37"/>
      <c r="FBA57" s="37"/>
      <c r="FBB57" s="37"/>
      <c r="FBC57" s="37"/>
      <c r="FBD57" s="37"/>
      <c r="FBE57" s="37"/>
      <c r="FBF57" s="37"/>
      <c r="FBG57" s="37"/>
      <c r="FBH57" s="37"/>
      <c r="FBI57" s="37"/>
      <c r="FBJ57" s="37"/>
      <c r="FBK57" s="37"/>
      <c r="FBL57" s="37"/>
      <c r="FBM57" s="37"/>
      <c r="FBN57" s="37"/>
      <c r="FBO57" s="37"/>
      <c r="FBP57" s="37"/>
      <c r="FBQ57" s="37"/>
      <c r="FBR57" s="37"/>
      <c r="FBS57" s="37"/>
      <c r="FBT57" s="37"/>
      <c r="FBU57" s="37"/>
      <c r="FBV57" s="37"/>
      <c r="FBW57" s="37"/>
      <c r="FBX57" s="37"/>
      <c r="FBY57" s="37"/>
      <c r="FBZ57" s="37"/>
      <c r="FCA57" s="37"/>
      <c r="FCB57" s="37"/>
      <c r="FCC57" s="37"/>
      <c r="FCD57" s="37"/>
      <c r="FCE57" s="37"/>
      <c r="FCF57" s="37"/>
      <c r="FCG57" s="37"/>
      <c r="FCH57" s="37"/>
      <c r="FCI57" s="37"/>
      <c r="FCJ57" s="37"/>
      <c r="FCK57" s="37"/>
      <c r="FCL57" s="37"/>
      <c r="FCM57" s="37"/>
      <c r="FCN57" s="37"/>
      <c r="FCO57" s="37"/>
      <c r="FCP57" s="37"/>
      <c r="FCQ57" s="37"/>
      <c r="FCR57" s="37"/>
      <c r="FCS57" s="37"/>
      <c r="FCT57" s="37"/>
      <c r="FCU57" s="37"/>
      <c r="FCV57" s="37"/>
      <c r="FCW57" s="37"/>
      <c r="FCX57" s="37"/>
      <c r="FCY57" s="37"/>
      <c r="FCZ57" s="37"/>
      <c r="FDA57" s="37"/>
      <c r="FDB57" s="37"/>
      <c r="FDC57" s="37"/>
      <c r="FDD57" s="37"/>
      <c r="FDE57" s="37"/>
      <c r="FDF57" s="37"/>
      <c r="FDG57" s="37"/>
      <c r="FDH57" s="37"/>
      <c r="FDI57" s="37"/>
      <c r="FDJ57" s="37"/>
      <c r="FDK57" s="37"/>
      <c r="FDL57" s="37"/>
      <c r="FDM57" s="37"/>
      <c r="FDN57" s="37"/>
      <c r="FDO57" s="37"/>
      <c r="FDP57" s="37"/>
      <c r="FDQ57" s="37"/>
      <c r="FDR57" s="37"/>
      <c r="FDS57" s="37"/>
      <c r="FDT57" s="37"/>
      <c r="FDU57" s="37"/>
      <c r="FDV57" s="37"/>
      <c r="FDW57" s="37"/>
      <c r="FDX57" s="37"/>
      <c r="FDY57" s="37"/>
      <c r="FDZ57" s="37"/>
      <c r="FEA57" s="37"/>
      <c r="FEB57" s="37"/>
      <c r="FEC57" s="37"/>
      <c r="FED57" s="37"/>
      <c r="FEE57" s="37"/>
      <c r="FEF57" s="37"/>
      <c r="FEG57" s="37"/>
      <c r="FEH57" s="37"/>
      <c r="FEI57" s="37"/>
      <c r="FEJ57" s="37"/>
      <c r="FEK57" s="37"/>
      <c r="FEL57" s="37"/>
      <c r="FEM57" s="37"/>
      <c r="FEN57" s="37"/>
      <c r="FEO57" s="37"/>
      <c r="FEP57" s="37"/>
      <c r="FEQ57" s="37"/>
      <c r="FER57" s="37"/>
      <c r="FES57" s="37"/>
      <c r="FET57" s="37"/>
      <c r="FEU57" s="37"/>
      <c r="FEV57" s="37"/>
      <c r="FEW57" s="37"/>
      <c r="FEX57" s="37"/>
      <c r="FEY57" s="37"/>
      <c r="FEZ57" s="37"/>
      <c r="FFA57" s="37"/>
      <c r="FFB57" s="37"/>
      <c r="FFC57" s="37"/>
      <c r="FFD57" s="37"/>
      <c r="FFE57" s="37"/>
      <c r="FFF57" s="37"/>
      <c r="FFG57" s="37"/>
      <c r="FFH57" s="37"/>
      <c r="FFI57" s="37"/>
      <c r="FFJ57" s="37"/>
      <c r="FFK57" s="37"/>
      <c r="FFL57" s="37"/>
      <c r="FFM57" s="37"/>
      <c r="FFN57" s="37"/>
      <c r="FFO57" s="37"/>
      <c r="FFP57" s="37"/>
      <c r="FFQ57" s="37"/>
      <c r="FFR57" s="37"/>
      <c r="FFS57" s="37"/>
      <c r="FFT57" s="37"/>
      <c r="FFU57" s="37"/>
      <c r="FFV57" s="37"/>
      <c r="FFW57" s="37"/>
      <c r="FFX57" s="37"/>
      <c r="FFY57" s="37"/>
      <c r="FFZ57" s="37"/>
      <c r="FGA57" s="37"/>
      <c r="FGB57" s="37"/>
      <c r="FGC57" s="37"/>
      <c r="FGD57" s="37"/>
      <c r="FGE57" s="37"/>
      <c r="FGF57" s="37"/>
      <c r="FGG57" s="37"/>
      <c r="FGH57" s="37"/>
      <c r="FGI57" s="37"/>
      <c r="FGJ57" s="37"/>
      <c r="FGK57" s="37"/>
      <c r="FGL57" s="37"/>
      <c r="FGM57" s="37"/>
      <c r="FGN57" s="37"/>
      <c r="FGO57" s="37"/>
      <c r="FGP57" s="37"/>
      <c r="FGQ57" s="37"/>
      <c r="FGR57" s="37"/>
      <c r="FGS57" s="37"/>
      <c r="FGT57" s="37"/>
      <c r="FGU57" s="37"/>
      <c r="FGV57" s="37"/>
      <c r="FGW57" s="37"/>
      <c r="FGX57" s="37"/>
      <c r="FGY57" s="37"/>
      <c r="FGZ57" s="37"/>
      <c r="FHA57" s="37"/>
      <c r="FHB57" s="37"/>
      <c r="FHC57" s="37"/>
      <c r="FHD57" s="37"/>
      <c r="FHE57" s="37"/>
      <c r="FHF57" s="37"/>
      <c r="FHG57" s="37"/>
      <c r="FHH57" s="37"/>
      <c r="FHI57" s="37"/>
      <c r="FHJ57" s="37"/>
      <c r="FHK57" s="37"/>
      <c r="FHL57" s="37"/>
      <c r="FHM57" s="37"/>
      <c r="FHN57" s="37"/>
      <c r="FHO57" s="37"/>
      <c r="FHP57" s="37"/>
      <c r="FHQ57" s="37"/>
      <c r="FHR57" s="37"/>
      <c r="FHS57" s="37"/>
      <c r="FHT57" s="37"/>
      <c r="FHU57" s="37"/>
      <c r="FHV57" s="37"/>
      <c r="FHW57" s="37"/>
      <c r="FHX57" s="37"/>
      <c r="FHY57" s="37"/>
      <c r="FHZ57" s="37"/>
      <c r="FIA57" s="37"/>
      <c r="FIB57" s="37"/>
      <c r="FIC57" s="37"/>
      <c r="FID57" s="37"/>
      <c r="FIE57" s="37"/>
      <c r="FIF57" s="37"/>
      <c r="FIG57" s="37"/>
      <c r="FIH57" s="37"/>
      <c r="FII57" s="37"/>
      <c r="FIJ57" s="37"/>
      <c r="FIK57" s="37"/>
      <c r="FIL57" s="37"/>
      <c r="FIM57" s="37"/>
      <c r="FIN57" s="37"/>
      <c r="FIO57" s="37"/>
      <c r="FIP57" s="37"/>
      <c r="FIQ57" s="37"/>
      <c r="FIR57" s="37"/>
      <c r="FIS57" s="37"/>
      <c r="FIT57" s="37"/>
      <c r="FIU57" s="37"/>
      <c r="FIV57" s="37"/>
      <c r="FIW57" s="37"/>
      <c r="FIX57" s="37"/>
      <c r="FIY57" s="37"/>
      <c r="FIZ57" s="37"/>
      <c r="FJA57" s="37"/>
      <c r="FJB57" s="37"/>
      <c r="FJC57" s="37"/>
      <c r="FJD57" s="37"/>
      <c r="FJE57" s="37"/>
      <c r="FJF57" s="37"/>
      <c r="FJG57" s="37"/>
      <c r="FJH57" s="37"/>
      <c r="FJI57" s="37"/>
      <c r="FJJ57" s="37"/>
      <c r="FJK57" s="37"/>
      <c r="FJL57" s="37"/>
      <c r="FJM57" s="37"/>
      <c r="FJN57" s="37"/>
      <c r="FJO57" s="37"/>
      <c r="FJP57" s="37"/>
      <c r="FJQ57" s="37"/>
      <c r="FJR57" s="37"/>
      <c r="FJS57" s="37"/>
      <c r="FJT57" s="37"/>
      <c r="FJU57" s="37"/>
      <c r="FJV57" s="37"/>
      <c r="FJW57" s="37"/>
      <c r="FJX57" s="37"/>
      <c r="FJY57" s="37"/>
      <c r="FJZ57" s="37"/>
      <c r="FKA57" s="37"/>
      <c r="FKB57" s="37"/>
      <c r="FKC57" s="37"/>
      <c r="FKD57" s="37"/>
      <c r="FKE57" s="37"/>
      <c r="FKF57" s="37"/>
      <c r="FKG57" s="37"/>
      <c r="FKH57" s="37"/>
      <c r="FKI57" s="37"/>
      <c r="FKJ57" s="37"/>
      <c r="FKK57" s="37"/>
      <c r="FKL57" s="37"/>
      <c r="FKM57" s="37"/>
      <c r="FKN57" s="37"/>
      <c r="FKO57" s="37"/>
      <c r="FKP57" s="37"/>
      <c r="FKQ57" s="37"/>
      <c r="FKR57" s="37"/>
      <c r="FKS57" s="37"/>
      <c r="FKT57" s="37"/>
      <c r="FKU57" s="37"/>
      <c r="FKV57" s="37"/>
      <c r="FKW57" s="37"/>
      <c r="FKX57" s="37"/>
      <c r="FKY57" s="37"/>
      <c r="FKZ57" s="37"/>
      <c r="FLA57" s="37"/>
      <c r="FLB57" s="37"/>
      <c r="FLC57" s="37"/>
      <c r="FLD57" s="37"/>
      <c r="FLE57" s="37"/>
      <c r="FLF57" s="37"/>
      <c r="FLG57" s="37"/>
      <c r="FLH57" s="37"/>
      <c r="FLI57" s="37"/>
      <c r="FLJ57" s="37"/>
      <c r="FLK57" s="37"/>
      <c r="FLL57" s="37"/>
      <c r="FLM57" s="37"/>
      <c r="FLN57" s="37"/>
      <c r="FLO57" s="37"/>
      <c r="FLP57" s="37"/>
      <c r="FLQ57" s="37"/>
      <c r="FLR57" s="37"/>
      <c r="FLS57" s="37"/>
      <c r="FLT57" s="37"/>
      <c r="FLU57" s="37"/>
      <c r="FLV57" s="37"/>
      <c r="FLW57" s="37"/>
      <c r="FLX57" s="37"/>
      <c r="FLY57" s="37"/>
      <c r="FLZ57" s="37"/>
      <c r="FMA57" s="37"/>
      <c r="FMB57" s="37"/>
      <c r="FMC57" s="37"/>
      <c r="FMD57" s="37"/>
      <c r="FME57" s="37"/>
      <c r="FMF57" s="37"/>
      <c r="FMG57" s="37"/>
      <c r="FMH57" s="37"/>
      <c r="FMI57" s="37"/>
      <c r="FMJ57" s="37"/>
      <c r="FMK57" s="37"/>
      <c r="FML57" s="37"/>
      <c r="FMM57" s="37"/>
      <c r="FMN57" s="37"/>
      <c r="FMO57" s="37"/>
      <c r="FMP57" s="37"/>
      <c r="FMQ57" s="37"/>
      <c r="FMR57" s="37"/>
      <c r="FMS57" s="37"/>
      <c r="FMT57" s="37"/>
      <c r="FMU57" s="37"/>
      <c r="FMV57" s="37"/>
      <c r="FMW57" s="37"/>
      <c r="FMX57" s="37"/>
      <c r="FMY57" s="37"/>
      <c r="FMZ57" s="37"/>
      <c r="FNA57" s="37"/>
      <c r="FNB57" s="37"/>
      <c r="FNC57" s="37"/>
      <c r="FND57" s="37"/>
      <c r="FNE57" s="37"/>
      <c r="FNF57" s="37"/>
      <c r="FNG57" s="37"/>
      <c r="FNH57" s="37"/>
      <c r="FNI57" s="37"/>
      <c r="FNJ57" s="37"/>
      <c r="FNK57" s="37"/>
      <c r="FNL57" s="37"/>
      <c r="FNM57" s="37"/>
      <c r="FNN57" s="37"/>
      <c r="FNO57" s="37"/>
      <c r="FNP57" s="37"/>
      <c r="FNQ57" s="37"/>
      <c r="FNR57" s="37"/>
      <c r="FNS57" s="37"/>
      <c r="FNT57" s="37"/>
      <c r="FNU57" s="37"/>
      <c r="FNV57" s="37"/>
      <c r="FNW57" s="37"/>
      <c r="FNX57" s="37"/>
      <c r="FNY57" s="37"/>
      <c r="FNZ57" s="37"/>
      <c r="FOA57" s="37"/>
      <c r="FOB57" s="37"/>
      <c r="FOC57" s="37"/>
      <c r="FOD57" s="37"/>
      <c r="FOE57" s="37"/>
      <c r="FOF57" s="37"/>
      <c r="FOG57" s="37"/>
      <c r="FOH57" s="37"/>
      <c r="FOI57" s="37"/>
      <c r="FOJ57" s="37"/>
      <c r="FOK57" s="37"/>
      <c r="FOL57" s="37"/>
      <c r="FOM57" s="37"/>
      <c r="FON57" s="37"/>
      <c r="FOO57" s="37"/>
      <c r="FOP57" s="37"/>
      <c r="FOQ57" s="37"/>
      <c r="FOR57" s="37"/>
      <c r="FOS57" s="37"/>
      <c r="FOT57" s="37"/>
      <c r="FOU57" s="37"/>
      <c r="FOV57" s="37"/>
      <c r="FOW57" s="37"/>
      <c r="FOX57" s="37"/>
      <c r="FOY57" s="37"/>
      <c r="FOZ57" s="37"/>
      <c r="FPA57" s="37"/>
      <c r="FPB57" s="37"/>
      <c r="FPC57" s="37"/>
      <c r="FPD57" s="37"/>
      <c r="FPE57" s="37"/>
      <c r="FPF57" s="37"/>
      <c r="FPG57" s="37"/>
      <c r="FPH57" s="37"/>
      <c r="FPI57" s="37"/>
      <c r="FPJ57" s="37"/>
      <c r="FPK57" s="37"/>
      <c r="FPL57" s="37"/>
      <c r="FPM57" s="37"/>
      <c r="FPN57" s="37"/>
      <c r="FPO57" s="37"/>
      <c r="FPP57" s="37"/>
      <c r="FPQ57" s="37"/>
      <c r="FPR57" s="37"/>
      <c r="FPS57" s="37"/>
      <c r="FPT57" s="37"/>
      <c r="FPU57" s="37"/>
      <c r="FPV57" s="37"/>
      <c r="FPW57" s="37"/>
      <c r="FPX57" s="37"/>
      <c r="FPY57" s="37"/>
      <c r="FPZ57" s="37"/>
      <c r="FQA57" s="37"/>
      <c r="FQB57" s="37"/>
      <c r="FQC57" s="37"/>
      <c r="FQD57" s="37"/>
      <c r="FQE57" s="37"/>
      <c r="FQF57" s="37"/>
      <c r="FQG57" s="37"/>
      <c r="FQH57" s="37"/>
      <c r="FQI57" s="37"/>
      <c r="FQJ57" s="37"/>
      <c r="FQK57" s="37"/>
      <c r="FQL57" s="37"/>
      <c r="FQM57" s="37"/>
      <c r="FQN57" s="37"/>
      <c r="FQO57" s="37"/>
      <c r="FQP57" s="37"/>
      <c r="FQQ57" s="37"/>
      <c r="FQR57" s="37"/>
      <c r="FQS57" s="37"/>
      <c r="FQT57" s="37"/>
      <c r="FQU57" s="37"/>
      <c r="FQV57" s="37"/>
      <c r="FQW57" s="37"/>
      <c r="FQX57" s="37"/>
      <c r="FQY57" s="37"/>
      <c r="FQZ57" s="37"/>
      <c r="FRA57" s="37"/>
      <c r="FRB57" s="37"/>
      <c r="FRC57" s="37"/>
      <c r="FRD57" s="37"/>
      <c r="FRE57" s="37"/>
      <c r="FRF57" s="37"/>
      <c r="FRG57" s="37"/>
      <c r="FRH57" s="37"/>
      <c r="FRI57" s="37"/>
      <c r="FRJ57" s="37"/>
      <c r="FRK57" s="37"/>
      <c r="FRL57" s="37"/>
      <c r="FRM57" s="37"/>
      <c r="FRN57" s="37"/>
      <c r="FRO57" s="37"/>
      <c r="FRP57" s="37"/>
      <c r="FRQ57" s="37"/>
      <c r="FRR57" s="37"/>
      <c r="FRS57" s="37"/>
      <c r="FRT57" s="37"/>
      <c r="FRU57" s="37"/>
      <c r="FRV57" s="37"/>
      <c r="FRW57" s="37"/>
      <c r="FRX57" s="37"/>
      <c r="FRY57" s="37"/>
      <c r="FRZ57" s="37"/>
      <c r="FSA57" s="37"/>
      <c r="FSB57" s="37"/>
      <c r="FSC57" s="37"/>
      <c r="FSD57" s="37"/>
      <c r="FSE57" s="37"/>
      <c r="FSF57" s="37"/>
      <c r="FSG57" s="37"/>
      <c r="FSH57" s="37"/>
      <c r="FSI57" s="37"/>
      <c r="FSJ57" s="37"/>
      <c r="FSK57" s="37"/>
      <c r="FSL57" s="37"/>
      <c r="FSM57" s="37"/>
      <c r="FSN57" s="37"/>
      <c r="FSO57" s="37"/>
      <c r="FSP57" s="37"/>
      <c r="FSQ57" s="37"/>
      <c r="FSR57" s="37"/>
      <c r="FSS57" s="37"/>
      <c r="FST57" s="37"/>
      <c r="FSU57" s="37"/>
      <c r="FSV57" s="37"/>
      <c r="FSW57" s="37"/>
      <c r="FSX57" s="37"/>
      <c r="FSY57" s="37"/>
      <c r="FSZ57" s="37"/>
      <c r="FTA57" s="37"/>
      <c r="FTB57" s="37"/>
      <c r="FTC57" s="37"/>
      <c r="FTD57" s="37"/>
      <c r="FTE57" s="37"/>
      <c r="FTF57" s="37"/>
      <c r="FTG57" s="37"/>
      <c r="FTH57" s="37"/>
      <c r="FTI57" s="37"/>
      <c r="FTJ57" s="37"/>
      <c r="FTK57" s="37"/>
      <c r="FTL57" s="37"/>
      <c r="FTM57" s="37"/>
      <c r="FTN57" s="37"/>
      <c r="FTO57" s="37"/>
      <c r="FTP57" s="37"/>
      <c r="FTQ57" s="37"/>
      <c r="FTR57" s="37"/>
      <c r="FTS57" s="37"/>
      <c r="FTT57" s="37"/>
      <c r="FTU57" s="37"/>
      <c r="FTV57" s="37"/>
      <c r="FTW57" s="37"/>
      <c r="FTX57" s="37"/>
      <c r="FTY57" s="37"/>
      <c r="FTZ57" s="37"/>
      <c r="FUA57" s="37"/>
      <c r="FUB57" s="37"/>
      <c r="FUC57" s="37"/>
      <c r="FUD57" s="37"/>
      <c r="FUE57" s="37"/>
      <c r="FUF57" s="37"/>
      <c r="FUG57" s="37"/>
      <c r="FUH57" s="37"/>
      <c r="FUI57" s="37"/>
      <c r="FUJ57" s="37"/>
      <c r="FUK57" s="37"/>
      <c r="FUL57" s="37"/>
      <c r="FUM57" s="37"/>
      <c r="FUN57" s="37"/>
      <c r="FUO57" s="37"/>
      <c r="FUP57" s="37"/>
      <c r="FUQ57" s="37"/>
      <c r="FUR57" s="37"/>
      <c r="FUS57" s="37"/>
      <c r="FUT57" s="37"/>
      <c r="FUU57" s="37"/>
      <c r="FUV57" s="37"/>
      <c r="FUW57" s="37"/>
      <c r="FUX57" s="37"/>
      <c r="FUY57" s="37"/>
      <c r="FUZ57" s="37"/>
      <c r="FVA57" s="37"/>
      <c r="FVB57" s="37"/>
      <c r="FVC57" s="37"/>
      <c r="FVD57" s="37"/>
      <c r="FVE57" s="37"/>
      <c r="FVF57" s="37"/>
      <c r="FVG57" s="37"/>
      <c r="FVH57" s="37"/>
      <c r="FVI57" s="37"/>
      <c r="FVJ57" s="37"/>
      <c r="FVK57" s="37"/>
      <c r="FVL57" s="37"/>
      <c r="FVM57" s="37"/>
      <c r="FVN57" s="37"/>
      <c r="FVO57" s="37"/>
      <c r="FVP57" s="37"/>
      <c r="FVQ57" s="37"/>
      <c r="FVR57" s="37"/>
      <c r="FVS57" s="37"/>
      <c r="FVT57" s="37"/>
      <c r="FVU57" s="37"/>
      <c r="FVV57" s="37"/>
      <c r="FVW57" s="37"/>
      <c r="FVX57" s="37"/>
      <c r="FVY57" s="37"/>
      <c r="FVZ57" s="37"/>
      <c r="FWA57" s="37"/>
      <c r="FWB57" s="37"/>
      <c r="FWC57" s="37"/>
      <c r="FWD57" s="37"/>
      <c r="FWE57" s="37"/>
      <c r="FWF57" s="37"/>
      <c r="FWG57" s="37"/>
      <c r="FWH57" s="37"/>
      <c r="FWI57" s="37"/>
      <c r="FWJ57" s="37"/>
      <c r="FWK57" s="37"/>
      <c r="FWL57" s="37"/>
      <c r="FWM57" s="37"/>
      <c r="FWN57" s="37"/>
      <c r="FWO57" s="37"/>
      <c r="FWP57" s="37"/>
      <c r="FWQ57" s="37"/>
      <c r="FWR57" s="37"/>
      <c r="FWS57" s="37"/>
      <c r="FWT57" s="37"/>
      <c r="FWU57" s="37"/>
      <c r="FWV57" s="37"/>
      <c r="FWW57" s="37"/>
      <c r="FWX57" s="37"/>
      <c r="FWY57" s="37"/>
      <c r="FWZ57" s="37"/>
      <c r="FXA57" s="37"/>
      <c r="FXB57" s="37"/>
      <c r="FXC57" s="37"/>
      <c r="FXD57" s="37"/>
      <c r="FXE57" s="37"/>
      <c r="FXF57" s="37"/>
      <c r="FXG57" s="37"/>
      <c r="FXH57" s="37"/>
      <c r="FXI57" s="37"/>
      <c r="FXJ57" s="37"/>
      <c r="FXK57" s="37"/>
      <c r="FXL57" s="37"/>
      <c r="FXM57" s="37"/>
      <c r="FXN57" s="37"/>
      <c r="FXO57" s="37"/>
      <c r="FXP57" s="37"/>
      <c r="FXQ57" s="37"/>
      <c r="FXR57" s="37"/>
      <c r="FXS57" s="37"/>
      <c r="FXT57" s="37"/>
      <c r="FXU57" s="37"/>
      <c r="FXV57" s="37"/>
      <c r="FXW57" s="37"/>
      <c r="FXX57" s="37"/>
      <c r="FXY57" s="37"/>
      <c r="FXZ57" s="37"/>
      <c r="FYA57" s="37"/>
      <c r="FYB57" s="37"/>
      <c r="FYC57" s="37"/>
      <c r="FYD57" s="37"/>
      <c r="FYE57" s="37"/>
      <c r="FYF57" s="37"/>
      <c r="FYG57" s="37"/>
      <c r="FYH57" s="37"/>
      <c r="FYI57" s="37"/>
      <c r="FYJ57" s="37"/>
      <c r="FYK57" s="37"/>
      <c r="FYL57" s="37"/>
      <c r="FYM57" s="37"/>
      <c r="FYN57" s="37"/>
      <c r="FYO57" s="37"/>
      <c r="FYP57" s="37"/>
      <c r="FYQ57" s="37"/>
      <c r="FYR57" s="37"/>
      <c r="FYS57" s="37"/>
      <c r="FYT57" s="37"/>
      <c r="FYU57" s="37"/>
      <c r="FYV57" s="37"/>
      <c r="FYW57" s="37"/>
      <c r="FYX57" s="37"/>
      <c r="FYY57" s="37"/>
      <c r="FYZ57" s="37"/>
      <c r="FZA57" s="37"/>
      <c r="FZB57" s="37"/>
      <c r="FZC57" s="37"/>
      <c r="FZD57" s="37"/>
      <c r="FZE57" s="37"/>
      <c r="FZF57" s="37"/>
      <c r="FZG57" s="37"/>
      <c r="FZH57" s="37"/>
      <c r="FZI57" s="37"/>
      <c r="FZJ57" s="37"/>
      <c r="FZK57" s="37"/>
      <c r="FZL57" s="37"/>
      <c r="FZM57" s="37"/>
      <c r="FZN57" s="37"/>
      <c r="FZO57" s="37"/>
      <c r="FZP57" s="37"/>
      <c r="FZQ57" s="37"/>
      <c r="FZR57" s="37"/>
      <c r="FZS57" s="37"/>
      <c r="FZT57" s="37"/>
      <c r="FZU57" s="37"/>
      <c r="FZV57" s="37"/>
      <c r="FZW57" s="37"/>
      <c r="FZX57" s="37"/>
      <c r="FZY57" s="37"/>
      <c r="FZZ57" s="37"/>
      <c r="GAA57" s="37"/>
      <c r="GAB57" s="37"/>
      <c r="GAC57" s="37"/>
      <c r="GAD57" s="37"/>
      <c r="GAE57" s="37"/>
      <c r="GAF57" s="37"/>
      <c r="GAG57" s="37"/>
      <c r="GAH57" s="37"/>
      <c r="GAI57" s="37"/>
      <c r="GAJ57" s="37"/>
      <c r="GAK57" s="37"/>
      <c r="GAL57" s="37"/>
      <c r="GAM57" s="37"/>
      <c r="GAN57" s="37"/>
      <c r="GAO57" s="37"/>
      <c r="GAP57" s="37"/>
      <c r="GAQ57" s="37"/>
      <c r="GAR57" s="37"/>
      <c r="GAS57" s="37"/>
      <c r="GAT57" s="37"/>
      <c r="GAU57" s="37"/>
      <c r="GAV57" s="37"/>
      <c r="GAW57" s="37"/>
      <c r="GAX57" s="37"/>
      <c r="GAY57" s="37"/>
      <c r="GAZ57" s="37"/>
      <c r="GBA57" s="37"/>
      <c r="GBB57" s="37"/>
      <c r="GBC57" s="37"/>
      <c r="GBD57" s="37"/>
      <c r="GBE57" s="37"/>
      <c r="GBF57" s="37"/>
      <c r="GBG57" s="37"/>
      <c r="GBH57" s="37"/>
      <c r="GBI57" s="37"/>
      <c r="GBJ57" s="37"/>
      <c r="GBK57" s="37"/>
      <c r="GBL57" s="37"/>
      <c r="GBM57" s="37"/>
      <c r="GBN57" s="37"/>
      <c r="GBO57" s="37"/>
      <c r="GBP57" s="37"/>
      <c r="GBQ57" s="37"/>
      <c r="GBR57" s="37"/>
      <c r="GBS57" s="37"/>
      <c r="GBT57" s="37"/>
      <c r="GBU57" s="37"/>
      <c r="GBV57" s="37"/>
      <c r="GBW57" s="37"/>
      <c r="GBX57" s="37"/>
      <c r="GBY57" s="37"/>
      <c r="GBZ57" s="37"/>
      <c r="GCA57" s="37"/>
      <c r="GCB57" s="37"/>
      <c r="GCC57" s="37"/>
      <c r="GCD57" s="37"/>
      <c r="GCE57" s="37"/>
      <c r="GCF57" s="37"/>
      <c r="GCG57" s="37"/>
      <c r="GCH57" s="37"/>
      <c r="GCI57" s="37"/>
      <c r="GCJ57" s="37"/>
      <c r="GCK57" s="37"/>
      <c r="GCL57" s="37"/>
      <c r="GCM57" s="37"/>
      <c r="GCN57" s="37"/>
      <c r="GCO57" s="37"/>
      <c r="GCP57" s="37"/>
      <c r="GCQ57" s="37"/>
      <c r="GCR57" s="37"/>
      <c r="GCS57" s="37"/>
      <c r="GCT57" s="37"/>
      <c r="GCU57" s="37"/>
      <c r="GCV57" s="37"/>
      <c r="GCW57" s="37"/>
      <c r="GCX57" s="37"/>
      <c r="GCY57" s="37"/>
      <c r="GCZ57" s="37"/>
      <c r="GDA57" s="37"/>
      <c r="GDB57" s="37"/>
      <c r="GDC57" s="37"/>
      <c r="GDD57" s="37"/>
      <c r="GDE57" s="37"/>
      <c r="GDF57" s="37"/>
      <c r="GDG57" s="37"/>
      <c r="GDH57" s="37"/>
      <c r="GDI57" s="37"/>
      <c r="GDJ57" s="37"/>
      <c r="GDK57" s="37"/>
      <c r="GDL57" s="37"/>
      <c r="GDM57" s="37"/>
      <c r="GDN57" s="37"/>
      <c r="GDO57" s="37"/>
      <c r="GDP57" s="37"/>
      <c r="GDQ57" s="37"/>
      <c r="GDR57" s="37"/>
      <c r="GDS57" s="37"/>
      <c r="GDT57" s="37"/>
      <c r="GDU57" s="37"/>
      <c r="GDV57" s="37"/>
      <c r="GDW57" s="37"/>
      <c r="GDX57" s="37"/>
      <c r="GDY57" s="37"/>
      <c r="GDZ57" s="37"/>
      <c r="GEA57" s="37"/>
      <c r="GEB57" s="37"/>
      <c r="GEC57" s="37"/>
      <c r="GED57" s="37"/>
      <c r="GEE57" s="37"/>
      <c r="GEF57" s="37"/>
      <c r="GEG57" s="37"/>
      <c r="GEH57" s="37"/>
      <c r="GEI57" s="37"/>
      <c r="GEJ57" s="37"/>
      <c r="GEK57" s="37"/>
      <c r="GEL57" s="37"/>
      <c r="GEM57" s="37"/>
      <c r="GEN57" s="37"/>
      <c r="GEO57" s="37"/>
      <c r="GEP57" s="37"/>
      <c r="GEQ57" s="37"/>
      <c r="GER57" s="37"/>
      <c r="GES57" s="37"/>
      <c r="GET57" s="37"/>
      <c r="GEU57" s="37"/>
      <c r="GEV57" s="37"/>
      <c r="GEW57" s="37"/>
      <c r="GEX57" s="37"/>
      <c r="GEY57" s="37"/>
      <c r="GEZ57" s="37"/>
      <c r="GFA57" s="37"/>
      <c r="GFB57" s="37"/>
      <c r="GFC57" s="37"/>
      <c r="GFD57" s="37"/>
      <c r="GFE57" s="37"/>
      <c r="GFF57" s="37"/>
      <c r="GFG57" s="37"/>
      <c r="GFH57" s="37"/>
      <c r="GFI57" s="37"/>
      <c r="GFJ57" s="37"/>
      <c r="GFK57" s="37"/>
      <c r="GFL57" s="37"/>
      <c r="GFM57" s="37"/>
      <c r="GFN57" s="37"/>
      <c r="GFO57" s="37"/>
      <c r="GFP57" s="37"/>
      <c r="GFQ57" s="37"/>
      <c r="GFR57" s="37"/>
      <c r="GFS57" s="37"/>
      <c r="GFT57" s="37"/>
      <c r="GFU57" s="37"/>
      <c r="GFV57" s="37"/>
      <c r="GFW57" s="37"/>
      <c r="GFX57" s="37"/>
      <c r="GFY57" s="37"/>
      <c r="GFZ57" s="37"/>
      <c r="GGA57" s="37"/>
      <c r="GGB57" s="37"/>
      <c r="GGC57" s="37"/>
      <c r="GGD57" s="37"/>
      <c r="GGE57" s="37"/>
      <c r="GGF57" s="37"/>
      <c r="GGG57" s="37"/>
      <c r="GGH57" s="37"/>
      <c r="GGI57" s="37"/>
      <c r="GGJ57" s="37"/>
      <c r="GGK57" s="37"/>
      <c r="GGL57" s="37"/>
      <c r="GGM57" s="37"/>
      <c r="GGN57" s="37"/>
      <c r="GGO57" s="37"/>
      <c r="GGP57" s="37"/>
      <c r="GGQ57" s="37"/>
      <c r="GGR57" s="37"/>
      <c r="GGS57" s="37"/>
      <c r="GGT57" s="37"/>
      <c r="GGU57" s="37"/>
      <c r="GGV57" s="37"/>
      <c r="GGW57" s="37"/>
      <c r="GGX57" s="37"/>
      <c r="GGY57" s="37"/>
      <c r="GGZ57" s="37"/>
      <c r="GHA57" s="37"/>
      <c r="GHB57" s="37"/>
      <c r="GHC57" s="37"/>
      <c r="GHD57" s="37"/>
      <c r="GHE57" s="37"/>
      <c r="GHF57" s="37"/>
      <c r="GHG57" s="37"/>
      <c r="GHH57" s="37"/>
      <c r="GHI57" s="37"/>
      <c r="GHJ57" s="37"/>
      <c r="GHK57" s="37"/>
      <c r="GHL57" s="37"/>
      <c r="GHM57" s="37"/>
      <c r="GHN57" s="37"/>
      <c r="GHO57" s="37"/>
      <c r="GHP57" s="37"/>
      <c r="GHQ57" s="37"/>
      <c r="GHR57" s="37"/>
      <c r="GHS57" s="37"/>
      <c r="GHT57" s="37"/>
      <c r="GHU57" s="37"/>
      <c r="GHV57" s="37"/>
      <c r="GHW57" s="37"/>
      <c r="GHX57" s="37"/>
      <c r="GHY57" s="37"/>
      <c r="GHZ57" s="37"/>
      <c r="GIA57" s="37"/>
      <c r="GIB57" s="37"/>
      <c r="GIC57" s="37"/>
      <c r="GID57" s="37"/>
      <c r="GIE57" s="37"/>
      <c r="GIF57" s="37"/>
      <c r="GIG57" s="37"/>
      <c r="GIH57" s="37"/>
      <c r="GII57" s="37"/>
      <c r="GIJ57" s="37"/>
      <c r="GIK57" s="37"/>
      <c r="GIL57" s="37"/>
      <c r="GIM57" s="37"/>
      <c r="GIN57" s="37"/>
      <c r="GIO57" s="37"/>
      <c r="GIP57" s="37"/>
      <c r="GIQ57" s="37"/>
      <c r="GIR57" s="37"/>
      <c r="GIS57" s="37"/>
      <c r="GIT57" s="37"/>
      <c r="GIU57" s="37"/>
      <c r="GIV57" s="37"/>
      <c r="GIW57" s="37"/>
      <c r="GIX57" s="37"/>
      <c r="GIY57" s="37"/>
      <c r="GIZ57" s="37"/>
      <c r="GJA57" s="37"/>
      <c r="GJB57" s="37"/>
      <c r="GJC57" s="37"/>
      <c r="GJD57" s="37"/>
      <c r="GJE57" s="37"/>
      <c r="GJF57" s="37"/>
      <c r="GJG57" s="37"/>
      <c r="GJH57" s="37"/>
      <c r="GJI57" s="37"/>
      <c r="GJJ57" s="37"/>
      <c r="GJK57" s="37"/>
      <c r="GJL57" s="37"/>
      <c r="GJM57" s="37"/>
      <c r="GJN57" s="37"/>
      <c r="GJO57" s="37"/>
      <c r="GJP57" s="37"/>
      <c r="GJQ57" s="37"/>
      <c r="GJR57" s="37"/>
      <c r="GJS57" s="37"/>
      <c r="GJT57" s="37"/>
      <c r="GJU57" s="37"/>
      <c r="GJV57" s="37"/>
      <c r="GJW57" s="37"/>
      <c r="GJX57" s="37"/>
      <c r="GJY57" s="37"/>
      <c r="GJZ57" s="37"/>
      <c r="GKA57" s="37"/>
      <c r="GKB57" s="37"/>
      <c r="GKC57" s="37"/>
      <c r="GKD57" s="37"/>
      <c r="GKE57" s="37"/>
      <c r="GKF57" s="37"/>
      <c r="GKG57" s="37"/>
      <c r="GKH57" s="37"/>
      <c r="GKI57" s="37"/>
      <c r="GKJ57" s="37"/>
      <c r="GKK57" s="37"/>
      <c r="GKL57" s="37"/>
      <c r="GKM57" s="37"/>
      <c r="GKN57" s="37"/>
      <c r="GKO57" s="37"/>
      <c r="GKP57" s="37"/>
      <c r="GKQ57" s="37"/>
      <c r="GKR57" s="37"/>
      <c r="GKS57" s="37"/>
      <c r="GKT57" s="37"/>
      <c r="GKU57" s="37"/>
      <c r="GKV57" s="37"/>
      <c r="GKW57" s="37"/>
      <c r="GKX57" s="37"/>
      <c r="GKY57" s="37"/>
      <c r="GKZ57" s="37"/>
      <c r="GLA57" s="37"/>
      <c r="GLB57" s="37"/>
      <c r="GLC57" s="37"/>
      <c r="GLD57" s="37"/>
      <c r="GLE57" s="37"/>
      <c r="GLF57" s="37"/>
      <c r="GLG57" s="37"/>
      <c r="GLH57" s="37"/>
      <c r="GLI57" s="37"/>
      <c r="GLJ57" s="37"/>
      <c r="GLK57" s="37"/>
      <c r="GLL57" s="37"/>
      <c r="GLM57" s="37"/>
      <c r="GLN57" s="37"/>
      <c r="GLO57" s="37"/>
      <c r="GLP57" s="37"/>
      <c r="GLQ57" s="37"/>
      <c r="GLR57" s="37"/>
      <c r="GLS57" s="37"/>
      <c r="GLT57" s="37"/>
      <c r="GLU57" s="37"/>
      <c r="GLV57" s="37"/>
      <c r="GLW57" s="37"/>
      <c r="GLX57" s="37"/>
      <c r="GLY57" s="37"/>
      <c r="GLZ57" s="37"/>
      <c r="GMA57" s="37"/>
      <c r="GMB57" s="37"/>
      <c r="GMC57" s="37"/>
      <c r="GMD57" s="37"/>
      <c r="GME57" s="37"/>
      <c r="GMF57" s="37"/>
      <c r="GMG57" s="37"/>
      <c r="GMH57" s="37"/>
      <c r="GMI57" s="37"/>
      <c r="GMJ57" s="37"/>
      <c r="GMK57" s="37"/>
      <c r="GML57" s="37"/>
      <c r="GMM57" s="37"/>
      <c r="GMN57" s="37"/>
      <c r="GMO57" s="37"/>
      <c r="GMP57" s="37"/>
      <c r="GMQ57" s="37"/>
      <c r="GMR57" s="37"/>
      <c r="GMS57" s="37"/>
      <c r="GMT57" s="37"/>
      <c r="GMU57" s="37"/>
      <c r="GMV57" s="37"/>
      <c r="GMW57" s="37"/>
      <c r="GMX57" s="37"/>
      <c r="GMY57" s="37"/>
      <c r="GMZ57" s="37"/>
      <c r="GNA57" s="37"/>
      <c r="GNB57" s="37"/>
      <c r="GNC57" s="37"/>
      <c r="GND57" s="37"/>
      <c r="GNE57" s="37"/>
      <c r="GNF57" s="37"/>
      <c r="GNG57" s="37"/>
      <c r="GNH57" s="37"/>
      <c r="GNI57" s="37"/>
      <c r="GNJ57" s="37"/>
      <c r="GNK57" s="37"/>
      <c r="GNL57" s="37"/>
      <c r="GNM57" s="37"/>
      <c r="GNN57" s="37"/>
      <c r="GNO57" s="37"/>
      <c r="GNP57" s="37"/>
      <c r="GNQ57" s="37"/>
      <c r="GNR57" s="37"/>
      <c r="GNS57" s="37"/>
      <c r="GNT57" s="37"/>
      <c r="GNU57" s="37"/>
      <c r="GNV57" s="37"/>
      <c r="GNW57" s="37"/>
      <c r="GNX57" s="37"/>
      <c r="GNY57" s="37"/>
      <c r="GNZ57" s="37"/>
      <c r="GOA57" s="37"/>
      <c r="GOB57" s="37"/>
      <c r="GOC57" s="37"/>
      <c r="GOD57" s="37"/>
      <c r="GOE57" s="37"/>
      <c r="GOF57" s="37"/>
      <c r="GOG57" s="37"/>
      <c r="GOH57" s="37"/>
      <c r="GOI57" s="37"/>
      <c r="GOJ57" s="37"/>
      <c r="GOK57" s="37"/>
      <c r="GOL57" s="37"/>
      <c r="GOM57" s="37"/>
      <c r="GON57" s="37"/>
      <c r="GOO57" s="37"/>
      <c r="GOP57" s="37"/>
      <c r="GOQ57" s="37"/>
      <c r="GOR57" s="37"/>
      <c r="GOS57" s="37"/>
      <c r="GOT57" s="37"/>
      <c r="GOU57" s="37"/>
      <c r="GOV57" s="37"/>
      <c r="GOW57" s="37"/>
      <c r="GOX57" s="37"/>
      <c r="GOY57" s="37"/>
      <c r="GOZ57" s="37"/>
      <c r="GPA57" s="37"/>
      <c r="GPB57" s="37"/>
      <c r="GPC57" s="37"/>
      <c r="GPD57" s="37"/>
      <c r="GPE57" s="37"/>
      <c r="GPF57" s="37"/>
      <c r="GPG57" s="37"/>
      <c r="GPH57" s="37"/>
      <c r="GPI57" s="37"/>
      <c r="GPJ57" s="37"/>
      <c r="GPK57" s="37"/>
      <c r="GPL57" s="37"/>
      <c r="GPM57" s="37"/>
      <c r="GPN57" s="37"/>
      <c r="GPO57" s="37"/>
      <c r="GPP57" s="37"/>
      <c r="GPQ57" s="37"/>
      <c r="GPR57" s="37"/>
      <c r="GPS57" s="37"/>
      <c r="GPT57" s="37"/>
      <c r="GPU57" s="37"/>
      <c r="GPV57" s="37"/>
      <c r="GPW57" s="37"/>
      <c r="GPX57" s="37"/>
      <c r="GPY57" s="37"/>
      <c r="GPZ57" s="37"/>
      <c r="GQA57" s="37"/>
      <c r="GQB57" s="37"/>
      <c r="GQC57" s="37"/>
      <c r="GQD57" s="37"/>
      <c r="GQE57" s="37"/>
      <c r="GQF57" s="37"/>
      <c r="GQG57" s="37"/>
      <c r="GQH57" s="37"/>
      <c r="GQI57" s="37"/>
      <c r="GQJ57" s="37"/>
      <c r="GQK57" s="37"/>
      <c r="GQL57" s="37"/>
      <c r="GQM57" s="37"/>
      <c r="GQN57" s="37"/>
      <c r="GQO57" s="37"/>
      <c r="GQP57" s="37"/>
      <c r="GQQ57" s="37"/>
      <c r="GQR57" s="37"/>
      <c r="GQS57" s="37"/>
      <c r="GQT57" s="37"/>
      <c r="GQU57" s="37"/>
      <c r="GQV57" s="37"/>
      <c r="GQW57" s="37"/>
      <c r="GQX57" s="37"/>
      <c r="GQY57" s="37"/>
      <c r="GQZ57" s="37"/>
      <c r="GRA57" s="37"/>
      <c r="GRB57" s="37"/>
      <c r="GRC57" s="37"/>
      <c r="GRD57" s="37"/>
      <c r="GRE57" s="37"/>
      <c r="GRF57" s="37"/>
      <c r="GRG57" s="37"/>
      <c r="GRH57" s="37"/>
      <c r="GRI57" s="37"/>
      <c r="GRJ57" s="37"/>
      <c r="GRK57" s="37"/>
      <c r="GRL57" s="37"/>
      <c r="GRM57" s="37"/>
      <c r="GRN57" s="37"/>
      <c r="GRO57" s="37"/>
      <c r="GRP57" s="37"/>
      <c r="GRQ57" s="37"/>
      <c r="GRR57" s="37"/>
      <c r="GRS57" s="37"/>
      <c r="GRT57" s="37"/>
      <c r="GRU57" s="37"/>
      <c r="GRV57" s="37"/>
      <c r="GRW57" s="37"/>
      <c r="GRX57" s="37"/>
      <c r="GRY57" s="37"/>
      <c r="GRZ57" s="37"/>
      <c r="GSA57" s="37"/>
      <c r="GSB57" s="37"/>
      <c r="GSC57" s="37"/>
      <c r="GSD57" s="37"/>
      <c r="GSE57" s="37"/>
      <c r="GSF57" s="37"/>
      <c r="GSG57" s="37"/>
      <c r="GSH57" s="37"/>
      <c r="GSI57" s="37"/>
      <c r="GSJ57" s="37"/>
      <c r="GSK57" s="37"/>
      <c r="GSL57" s="37"/>
      <c r="GSM57" s="37"/>
      <c r="GSN57" s="37"/>
      <c r="GSO57" s="37"/>
      <c r="GSP57" s="37"/>
      <c r="GSQ57" s="37"/>
      <c r="GSR57" s="37"/>
      <c r="GSS57" s="37"/>
      <c r="GST57" s="37"/>
      <c r="GSU57" s="37"/>
      <c r="GSV57" s="37"/>
      <c r="GSW57" s="37"/>
      <c r="GSX57" s="37"/>
      <c r="GSY57" s="37"/>
      <c r="GSZ57" s="37"/>
      <c r="GTA57" s="37"/>
      <c r="GTB57" s="37"/>
      <c r="GTC57" s="37"/>
      <c r="GTD57" s="37"/>
      <c r="GTE57" s="37"/>
      <c r="GTF57" s="37"/>
      <c r="GTG57" s="37"/>
      <c r="GTH57" s="37"/>
      <c r="GTI57" s="37"/>
      <c r="GTJ57" s="37"/>
      <c r="GTK57" s="37"/>
      <c r="GTL57" s="37"/>
      <c r="GTM57" s="37"/>
      <c r="GTN57" s="37"/>
      <c r="GTO57" s="37"/>
      <c r="GTP57" s="37"/>
      <c r="GTQ57" s="37"/>
      <c r="GTR57" s="37"/>
      <c r="GTS57" s="37"/>
      <c r="GTT57" s="37"/>
      <c r="GTU57" s="37"/>
      <c r="GTV57" s="37"/>
      <c r="GTW57" s="37"/>
      <c r="GTX57" s="37"/>
      <c r="GTY57" s="37"/>
      <c r="GTZ57" s="37"/>
      <c r="GUA57" s="37"/>
      <c r="GUB57" s="37"/>
      <c r="GUC57" s="37"/>
      <c r="GUD57" s="37"/>
      <c r="GUE57" s="37"/>
      <c r="GUF57" s="37"/>
      <c r="GUG57" s="37"/>
      <c r="GUH57" s="37"/>
      <c r="GUI57" s="37"/>
      <c r="GUJ57" s="37"/>
      <c r="GUK57" s="37"/>
      <c r="GUL57" s="37"/>
      <c r="GUM57" s="37"/>
      <c r="GUN57" s="37"/>
      <c r="GUO57" s="37"/>
      <c r="GUP57" s="37"/>
      <c r="GUQ57" s="37"/>
      <c r="GUR57" s="37"/>
      <c r="GUS57" s="37"/>
      <c r="GUT57" s="37"/>
      <c r="GUU57" s="37"/>
      <c r="GUV57" s="37"/>
      <c r="GUW57" s="37"/>
      <c r="GUX57" s="37"/>
      <c r="GUY57" s="37"/>
      <c r="GUZ57" s="37"/>
      <c r="GVA57" s="37"/>
      <c r="GVB57" s="37"/>
      <c r="GVC57" s="37"/>
      <c r="GVD57" s="37"/>
      <c r="GVE57" s="37"/>
      <c r="GVF57" s="37"/>
      <c r="GVG57" s="37"/>
      <c r="GVH57" s="37"/>
      <c r="GVI57" s="37"/>
      <c r="GVJ57" s="37"/>
      <c r="GVK57" s="37"/>
      <c r="GVL57" s="37"/>
      <c r="GVM57" s="37"/>
      <c r="GVN57" s="37"/>
      <c r="GVO57" s="37"/>
      <c r="GVP57" s="37"/>
      <c r="GVQ57" s="37"/>
      <c r="GVR57" s="37"/>
      <c r="GVS57" s="37"/>
      <c r="GVT57" s="37"/>
      <c r="GVU57" s="37"/>
      <c r="GVV57" s="37"/>
      <c r="GVW57" s="37"/>
      <c r="GVX57" s="37"/>
      <c r="GVY57" s="37"/>
      <c r="GVZ57" s="37"/>
      <c r="GWA57" s="37"/>
      <c r="GWB57" s="37"/>
      <c r="GWC57" s="37"/>
      <c r="GWD57" s="37"/>
      <c r="GWE57" s="37"/>
      <c r="GWF57" s="37"/>
      <c r="GWG57" s="37"/>
      <c r="GWH57" s="37"/>
      <c r="GWI57" s="37"/>
      <c r="GWJ57" s="37"/>
      <c r="GWK57" s="37"/>
      <c r="GWL57" s="37"/>
      <c r="GWM57" s="37"/>
      <c r="GWN57" s="37"/>
      <c r="GWO57" s="37"/>
      <c r="GWP57" s="37"/>
      <c r="GWQ57" s="37"/>
      <c r="GWR57" s="37"/>
      <c r="GWS57" s="37"/>
      <c r="GWT57" s="37"/>
      <c r="GWU57" s="37"/>
      <c r="GWV57" s="37"/>
      <c r="GWW57" s="37"/>
      <c r="GWX57" s="37"/>
      <c r="GWY57" s="37"/>
      <c r="GWZ57" s="37"/>
      <c r="GXA57" s="37"/>
      <c r="GXB57" s="37"/>
      <c r="GXC57" s="37"/>
      <c r="GXD57" s="37"/>
      <c r="GXE57" s="37"/>
      <c r="GXF57" s="37"/>
      <c r="GXG57" s="37"/>
      <c r="GXH57" s="37"/>
      <c r="GXI57" s="37"/>
      <c r="GXJ57" s="37"/>
      <c r="GXK57" s="37"/>
      <c r="GXL57" s="37"/>
      <c r="GXM57" s="37"/>
      <c r="GXN57" s="37"/>
      <c r="GXO57" s="37"/>
      <c r="GXP57" s="37"/>
      <c r="GXQ57" s="37"/>
      <c r="GXR57" s="37"/>
      <c r="GXS57" s="37"/>
      <c r="GXT57" s="37"/>
      <c r="GXU57" s="37"/>
      <c r="GXV57" s="37"/>
      <c r="GXW57" s="37"/>
      <c r="GXX57" s="37"/>
      <c r="GXY57" s="37"/>
      <c r="GXZ57" s="37"/>
      <c r="GYA57" s="37"/>
      <c r="GYB57" s="37"/>
      <c r="GYC57" s="37"/>
      <c r="GYD57" s="37"/>
      <c r="GYE57" s="37"/>
      <c r="GYF57" s="37"/>
      <c r="GYG57" s="37"/>
      <c r="GYH57" s="37"/>
      <c r="GYI57" s="37"/>
      <c r="GYJ57" s="37"/>
      <c r="GYK57" s="37"/>
      <c r="GYL57" s="37"/>
      <c r="GYM57" s="37"/>
      <c r="GYN57" s="37"/>
      <c r="GYO57" s="37"/>
      <c r="GYP57" s="37"/>
      <c r="GYQ57" s="37"/>
      <c r="GYR57" s="37"/>
      <c r="GYS57" s="37"/>
      <c r="GYT57" s="37"/>
      <c r="GYU57" s="37"/>
      <c r="GYV57" s="37"/>
      <c r="GYW57" s="37"/>
      <c r="GYX57" s="37"/>
      <c r="GYY57" s="37"/>
      <c r="GYZ57" s="37"/>
      <c r="GZA57" s="37"/>
      <c r="GZB57" s="37"/>
      <c r="GZC57" s="37"/>
      <c r="GZD57" s="37"/>
      <c r="GZE57" s="37"/>
      <c r="GZF57" s="37"/>
      <c r="GZG57" s="37"/>
      <c r="GZH57" s="37"/>
      <c r="GZI57" s="37"/>
      <c r="GZJ57" s="37"/>
      <c r="GZK57" s="37"/>
      <c r="GZL57" s="37"/>
      <c r="GZM57" s="37"/>
      <c r="GZN57" s="37"/>
      <c r="GZO57" s="37"/>
      <c r="GZP57" s="37"/>
      <c r="GZQ57" s="37"/>
      <c r="GZR57" s="37"/>
      <c r="GZS57" s="37"/>
      <c r="GZT57" s="37"/>
      <c r="GZU57" s="37"/>
      <c r="GZV57" s="37"/>
      <c r="GZW57" s="37"/>
      <c r="GZX57" s="37"/>
      <c r="GZY57" s="37"/>
      <c r="GZZ57" s="37"/>
      <c r="HAA57" s="37"/>
      <c r="HAB57" s="37"/>
      <c r="HAC57" s="37"/>
      <c r="HAD57" s="37"/>
      <c r="HAE57" s="37"/>
      <c r="HAF57" s="37"/>
      <c r="HAG57" s="37"/>
      <c r="HAH57" s="37"/>
      <c r="HAI57" s="37"/>
      <c r="HAJ57" s="37"/>
      <c r="HAK57" s="37"/>
      <c r="HAL57" s="37"/>
      <c r="HAM57" s="37"/>
      <c r="HAN57" s="37"/>
      <c r="HAO57" s="37"/>
      <c r="HAP57" s="37"/>
      <c r="HAQ57" s="37"/>
      <c r="HAR57" s="37"/>
      <c r="HAS57" s="37"/>
      <c r="HAT57" s="37"/>
      <c r="HAU57" s="37"/>
      <c r="HAV57" s="37"/>
      <c r="HAW57" s="37"/>
      <c r="HAX57" s="37"/>
      <c r="HAY57" s="37"/>
      <c r="HAZ57" s="37"/>
      <c r="HBA57" s="37"/>
      <c r="HBB57" s="37"/>
      <c r="HBC57" s="37"/>
      <c r="HBD57" s="37"/>
      <c r="HBE57" s="37"/>
      <c r="HBF57" s="37"/>
      <c r="HBG57" s="37"/>
      <c r="HBH57" s="37"/>
      <c r="HBI57" s="37"/>
      <c r="HBJ57" s="37"/>
      <c r="HBK57" s="37"/>
      <c r="HBL57" s="37"/>
      <c r="HBM57" s="37"/>
      <c r="HBN57" s="37"/>
      <c r="HBO57" s="37"/>
      <c r="HBP57" s="37"/>
      <c r="HBQ57" s="37"/>
      <c r="HBR57" s="37"/>
      <c r="HBS57" s="37"/>
      <c r="HBT57" s="37"/>
      <c r="HBU57" s="37"/>
      <c r="HBV57" s="37"/>
      <c r="HBW57" s="37"/>
      <c r="HBX57" s="37"/>
      <c r="HBY57" s="37"/>
      <c r="HBZ57" s="37"/>
      <c r="HCA57" s="37"/>
      <c r="HCB57" s="37"/>
      <c r="HCC57" s="37"/>
      <c r="HCD57" s="37"/>
      <c r="HCE57" s="37"/>
      <c r="HCF57" s="37"/>
      <c r="HCG57" s="37"/>
      <c r="HCH57" s="37"/>
      <c r="HCI57" s="37"/>
      <c r="HCJ57" s="37"/>
      <c r="HCK57" s="37"/>
      <c r="HCL57" s="37"/>
      <c r="HCM57" s="37"/>
      <c r="HCN57" s="37"/>
      <c r="HCO57" s="37"/>
      <c r="HCP57" s="37"/>
      <c r="HCQ57" s="37"/>
      <c r="HCR57" s="37"/>
      <c r="HCS57" s="37"/>
      <c r="HCT57" s="37"/>
      <c r="HCU57" s="37"/>
      <c r="HCV57" s="37"/>
      <c r="HCW57" s="37"/>
      <c r="HCX57" s="37"/>
      <c r="HCY57" s="37"/>
      <c r="HCZ57" s="37"/>
      <c r="HDA57" s="37"/>
      <c r="HDB57" s="37"/>
      <c r="HDC57" s="37"/>
      <c r="HDD57" s="37"/>
      <c r="HDE57" s="37"/>
      <c r="HDF57" s="37"/>
      <c r="HDG57" s="37"/>
      <c r="HDH57" s="37"/>
      <c r="HDI57" s="37"/>
      <c r="HDJ57" s="37"/>
      <c r="HDK57" s="37"/>
      <c r="HDL57" s="37"/>
      <c r="HDM57" s="37"/>
      <c r="HDN57" s="37"/>
      <c r="HDO57" s="37"/>
      <c r="HDP57" s="37"/>
      <c r="HDQ57" s="37"/>
      <c r="HDR57" s="37"/>
      <c r="HDS57" s="37"/>
      <c r="HDT57" s="37"/>
      <c r="HDU57" s="37"/>
      <c r="HDV57" s="37"/>
      <c r="HDW57" s="37"/>
      <c r="HDX57" s="37"/>
      <c r="HDY57" s="37"/>
      <c r="HDZ57" s="37"/>
      <c r="HEA57" s="37"/>
      <c r="HEB57" s="37"/>
      <c r="HEC57" s="37"/>
      <c r="HED57" s="37"/>
      <c r="HEE57" s="37"/>
      <c r="HEF57" s="37"/>
      <c r="HEG57" s="37"/>
      <c r="HEH57" s="37"/>
      <c r="HEI57" s="37"/>
      <c r="HEJ57" s="37"/>
      <c r="HEK57" s="37"/>
      <c r="HEL57" s="37"/>
      <c r="HEM57" s="37"/>
      <c r="HEN57" s="37"/>
      <c r="HEO57" s="37"/>
      <c r="HEP57" s="37"/>
      <c r="HEQ57" s="37"/>
      <c r="HER57" s="37"/>
      <c r="HES57" s="37"/>
      <c r="HET57" s="37"/>
      <c r="HEU57" s="37"/>
      <c r="HEV57" s="37"/>
      <c r="HEW57" s="37"/>
      <c r="HEX57" s="37"/>
      <c r="HEY57" s="37"/>
      <c r="HEZ57" s="37"/>
      <c r="HFA57" s="37"/>
      <c r="HFB57" s="37"/>
      <c r="HFC57" s="37"/>
      <c r="HFD57" s="37"/>
      <c r="HFE57" s="37"/>
      <c r="HFF57" s="37"/>
      <c r="HFG57" s="37"/>
      <c r="HFH57" s="37"/>
      <c r="HFI57" s="37"/>
      <c r="HFJ57" s="37"/>
      <c r="HFK57" s="37"/>
      <c r="HFL57" s="37"/>
      <c r="HFM57" s="37"/>
      <c r="HFN57" s="37"/>
      <c r="HFO57" s="37"/>
      <c r="HFP57" s="37"/>
      <c r="HFQ57" s="37"/>
      <c r="HFR57" s="37"/>
      <c r="HFS57" s="37"/>
      <c r="HFT57" s="37"/>
      <c r="HFU57" s="37"/>
      <c r="HFV57" s="37"/>
      <c r="HFW57" s="37"/>
      <c r="HFX57" s="37"/>
      <c r="HFY57" s="37"/>
      <c r="HFZ57" s="37"/>
      <c r="HGA57" s="37"/>
      <c r="HGB57" s="37"/>
      <c r="HGC57" s="37"/>
      <c r="HGD57" s="37"/>
      <c r="HGE57" s="37"/>
      <c r="HGF57" s="37"/>
      <c r="HGG57" s="37"/>
      <c r="HGH57" s="37"/>
      <c r="HGI57" s="37"/>
      <c r="HGJ57" s="37"/>
      <c r="HGK57" s="37"/>
      <c r="HGL57" s="37"/>
      <c r="HGM57" s="37"/>
      <c r="HGN57" s="37"/>
      <c r="HGO57" s="37"/>
      <c r="HGP57" s="37"/>
      <c r="HGQ57" s="37"/>
      <c r="HGR57" s="37"/>
      <c r="HGS57" s="37"/>
      <c r="HGT57" s="37"/>
      <c r="HGU57" s="37"/>
      <c r="HGV57" s="37"/>
      <c r="HGW57" s="37"/>
      <c r="HGX57" s="37"/>
      <c r="HGY57" s="37"/>
      <c r="HGZ57" s="37"/>
      <c r="HHA57" s="37"/>
      <c r="HHB57" s="37"/>
      <c r="HHC57" s="37"/>
      <c r="HHD57" s="37"/>
      <c r="HHE57" s="37"/>
      <c r="HHF57" s="37"/>
      <c r="HHG57" s="37"/>
      <c r="HHH57" s="37"/>
      <c r="HHI57" s="37"/>
      <c r="HHJ57" s="37"/>
      <c r="HHK57" s="37"/>
      <c r="HHL57" s="37"/>
      <c r="HHM57" s="37"/>
      <c r="HHN57" s="37"/>
      <c r="HHO57" s="37"/>
      <c r="HHP57" s="37"/>
      <c r="HHQ57" s="37"/>
      <c r="HHR57" s="37"/>
      <c r="HHS57" s="37"/>
      <c r="HHT57" s="37"/>
      <c r="HHU57" s="37"/>
      <c r="HHV57" s="37"/>
      <c r="HHW57" s="37"/>
      <c r="HHX57" s="37"/>
      <c r="HHY57" s="37"/>
      <c r="HHZ57" s="37"/>
      <c r="HIA57" s="37"/>
      <c r="HIB57" s="37"/>
      <c r="HIC57" s="37"/>
      <c r="HID57" s="37"/>
      <c r="HIE57" s="37"/>
      <c r="HIF57" s="37"/>
      <c r="HIG57" s="37"/>
      <c r="HIH57" s="37"/>
      <c r="HII57" s="37"/>
      <c r="HIJ57" s="37"/>
      <c r="HIK57" s="37"/>
      <c r="HIL57" s="37"/>
      <c r="HIM57" s="37"/>
      <c r="HIN57" s="37"/>
      <c r="HIO57" s="37"/>
      <c r="HIP57" s="37"/>
      <c r="HIQ57" s="37"/>
      <c r="HIR57" s="37"/>
      <c r="HIS57" s="37"/>
      <c r="HIT57" s="37"/>
      <c r="HIU57" s="37"/>
      <c r="HIV57" s="37"/>
      <c r="HIW57" s="37"/>
      <c r="HIX57" s="37"/>
      <c r="HIY57" s="37"/>
      <c r="HIZ57" s="37"/>
      <c r="HJA57" s="37"/>
      <c r="HJB57" s="37"/>
      <c r="HJC57" s="37"/>
      <c r="HJD57" s="37"/>
      <c r="HJE57" s="37"/>
      <c r="HJF57" s="37"/>
      <c r="HJG57" s="37"/>
      <c r="HJH57" s="37"/>
      <c r="HJI57" s="37"/>
      <c r="HJJ57" s="37"/>
      <c r="HJK57" s="37"/>
      <c r="HJL57" s="37"/>
      <c r="HJM57" s="37"/>
      <c r="HJN57" s="37"/>
      <c r="HJO57" s="37"/>
      <c r="HJP57" s="37"/>
      <c r="HJQ57" s="37"/>
      <c r="HJR57" s="37"/>
      <c r="HJS57" s="37"/>
      <c r="HJT57" s="37"/>
      <c r="HJU57" s="37"/>
      <c r="HJV57" s="37"/>
      <c r="HJW57" s="37"/>
      <c r="HJX57" s="37"/>
      <c r="HJY57" s="37"/>
      <c r="HJZ57" s="37"/>
      <c r="HKA57" s="37"/>
      <c r="HKB57" s="37"/>
      <c r="HKC57" s="37"/>
      <c r="HKD57" s="37"/>
      <c r="HKE57" s="37"/>
      <c r="HKF57" s="37"/>
      <c r="HKG57" s="37"/>
      <c r="HKH57" s="37"/>
      <c r="HKI57" s="37"/>
      <c r="HKJ57" s="37"/>
      <c r="HKK57" s="37"/>
      <c r="HKL57" s="37"/>
      <c r="HKM57" s="37"/>
      <c r="HKN57" s="37"/>
      <c r="HKO57" s="37"/>
      <c r="HKP57" s="37"/>
      <c r="HKQ57" s="37"/>
      <c r="HKR57" s="37"/>
      <c r="HKS57" s="37"/>
      <c r="HKT57" s="37"/>
      <c r="HKU57" s="37"/>
      <c r="HKV57" s="37"/>
      <c r="HKW57" s="37"/>
      <c r="HKX57" s="37"/>
      <c r="HKY57" s="37"/>
      <c r="HKZ57" s="37"/>
      <c r="HLA57" s="37"/>
      <c r="HLB57" s="37"/>
      <c r="HLC57" s="37"/>
      <c r="HLD57" s="37"/>
      <c r="HLE57" s="37"/>
      <c r="HLF57" s="37"/>
      <c r="HLG57" s="37"/>
      <c r="HLH57" s="37"/>
      <c r="HLI57" s="37"/>
      <c r="HLJ57" s="37"/>
      <c r="HLK57" s="37"/>
      <c r="HLL57" s="37"/>
      <c r="HLM57" s="37"/>
      <c r="HLN57" s="37"/>
      <c r="HLO57" s="37"/>
      <c r="HLP57" s="37"/>
      <c r="HLQ57" s="37"/>
      <c r="HLR57" s="37"/>
      <c r="HLS57" s="37"/>
      <c r="HLT57" s="37"/>
      <c r="HLU57" s="37"/>
      <c r="HLV57" s="37"/>
      <c r="HLW57" s="37"/>
      <c r="HLX57" s="37"/>
      <c r="HLY57" s="37"/>
      <c r="HLZ57" s="37"/>
      <c r="HMA57" s="37"/>
      <c r="HMB57" s="37"/>
      <c r="HMC57" s="37"/>
      <c r="HMD57" s="37"/>
      <c r="HME57" s="37"/>
      <c r="HMF57" s="37"/>
      <c r="HMG57" s="37"/>
      <c r="HMH57" s="37"/>
      <c r="HMI57" s="37"/>
      <c r="HMJ57" s="37"/>
      <c r="HMK57" s="37"/>
      <c r="HML57" s="37"/>
      <c r="HMM57" s="37"/>
      <c r="HMN57" s="37"/>
      <c r="HMO57" s="37"/>
      <c r="HMP57" s="37"/>
      <c r="HMQ57" s="37"/>
      <c r="HMR57" s="37"/>
      <c r="HMS57" s="37"/>
      <c r="HMT57" s="37"/>
      <c r="HMU57" s="37"/>
      <c r="HMV57" s="37"/>
      <c r="HMW57" s="37"/>
      <c r="HMX57" s="37"/>
      <c r="HMY57" s="37"/>
      <c r="HMZ57" s="37"/>
      <c r="HNA57" s="37"/>
      <c r="HNB57" s="37"/>
      <c r="HNC57" s="37"/>
      <c r="HND57" s="37"/>
      <c r="HNE57" s="37"/>
      <c r="HNF57" s="37"/>
      <c r="HNG57" s="37"/>
      <c r="HNH57" s="37"/>
      <c r="HNI57" s="37"/>
      <c r="HNJ57" s="37"/>
      <c r="HNK57" s="37"/>
      <c r="HNL57" s="37"/>
      <c r="HNM57" s="37"/>
      <c r="HNN57" s="37"/>
      <c r="HNO57" s="37"/>
      <c r="HNP57" s="37"/>
      <c r="HNQ57" s="37"/>
      <c r="HNR57" s="37"/>
      <c r="HNS57" s="37"/>
      <c r="HNT57" s="37"/>
      <c r="HNU57" s="37"/>
      <c r="HNV57" s="37"/>
      <c r="HNW57" s="37"/>
      <c r="HNX57" s="37"/>
      <c r="HNY57" s="37"/>
      <c r="HNZ57" s="37"/>
      <c r="HOA57" s="37"/>
      <c r="HOB57" s="37"/>
      <c r="HOC57" s="37"/>
      <c r="HOD57" s="37"/>
      <c r="HOE57" s="37"/>
      <c r="HOF57" s="37"/>
      <c r="HOG57" s="37"/>
      <c r="HOH57" s="37"/>
      <c r="HOI57" s="37"/>
      <c r="HOJ57" s="37"/>
      <c r="HOK57" s="37"/>
      <c r="HOL57" s="37"/>
      <c r="HOM57" s="37"/>
      <c r="HON57" s="37"/>
      <c r="HOO57" s="37"/>
      <c r="HOP57" s="37"/>
      <c r="HOQ57" s="37"/>
      <c r="HOR57" s="37"/>
      <c r="HOS57" s="37"/>
      <c r="HOT57" s="37"/>
      <c r="HOU57" s="37"/>
      <c r="HOV57" s="37"/>
      <c r="HOW57" s="37"/>
      <c r="HOX57" s="37"/>
      <c r="HOY57" s="37"/>
      <c r="HOZ57" s="37"/>
      <c r="HPA57" s="37"/>
      <c r="HPB57" s="37"/>
      <c r="HPC57" s="37"/>
      <c r="HPD57" s="37"/>
      <c r="HPE57" s="37"/>
      <c r="HPF57" s="37"/>
      <c r="HPG57" s="37"/>
      <c r="HPH57" s="37"/>
      <c r="HPI57" s="37"/>
      <c r="HPJ57" s="37"/>
      <c r="HPK57" s="37"/>
      <c r="HPL57" s="37"/>
      <c r="HPM57" s="37"/>
      <c r="HPN57" s="37"/>
      <c r="HPO57" s="37"/>
      <c r="HPP57" s="37"/>
      <c r="HPQ57" s="37"/>
      <c r="HPR57" s="37"/>
      <c r="HPS57" s="37"/>
      <c r="HPT57" s="37"/>
      <c r="HPU57" s="37"/>
      <c r="HPV57" s="37"/>
      <c r="HPW57" s="37"/>
      <c r="HPX57" s="37"/>
      <c r="HPY57" s="37"/>
      <c r="HPZ57" s="37"/>
      <c r="HQA57" s="37"/>
      <c r="HQB57" s="37"/>
      <c r="HQC57" s="37"/>
      <c r="HQD57" s="37"/>
      <c r="HQE57" s="37"/>
      <c r="HQF57" s="37"/>
      <c r="HQG57" s="37"/>
      <c r="HQH57" s="37"/>
      <c r="HQI57" s="37"/>
      <c r="HQJ57" s="37"/>
      <c r="HQK57" s="37"/>
      <c r="HQL57" s="37"/>
      <c r="HQM57" s="37"/>
      <c r="HQN57" s="37"/>
      <c r="HQO57" s="37"/>
      <c r="HQP57" s="37"/>
      <c r="HQQ57" s="37"/>
      <c r="HQR57" s="37"/>
      <c r="HQS57" s="37"/>
      <c r="HQT57" s="37"/>
      <c r="HQU57" s="37"/>
      <c r="HQV57" s="37"/>
      <c r="HQW57" s="37"/>
      <c r="HQX57" s="37"/>
      <c r="HQY57" s="37"/>
      <c r="HQZ57" s="37"/>
      <c r="HRA57" s="37"/>
      <c r="HRB57" s="37"/>
      <c r="HRC57" s="37"/>
      <c r="HRD57" s="37"/>
      <c r="HRE57" s="37"/>
      <c r="HRF57" s="37"/>
      <c r="HRG57" s="37"/>
      <c r="HRH57" s="37"/>
      <c r="HRI57" s="37"/>
      <c r="HRJ57" s="37"/>
      <c r="HRK57" s="37"/>
      <c r="HRL57" s="37"/>
      <c r="HRM57" s="37"/>
      <c r="HRN57" s="37"/>
      <c r="HRO57" s="37"/>
      <c r="HRP57" s="37"/>
      <c r="HRQ57" s="37"/>
      <c r="HRR57" s="37"/>
      <c r="HRS57" s="37"/>
      <c r="HRT57" s="37"/>
      <c r="HRU57" s="37"/>
      <c r="HRV57" s="37"/>
      <c r="HRW57" s="37"/>
      <c r="HRX57" s="37"/>
      <c r="HRY57" s="37"/>
      <c r="HRZ57" s="37"/>
      <c r="HSA57" s="37"/>
      <c r="HSB57" s="37"/>
      <c r="HSC57" s="37"/>
      <c r="HSD57" s="37"/>
      <c r="HSE57" s="37"/>
      <c r="HSF57" s="37"/>
      <c r="HSG57" s="37"/>
      <c r="HSH57" s="37"/>
      <c r="HSI57" s="37"/>
      <c r="HSJ57" s="37"/>
      <c r="HSK57" s="37"/>
      <c r="HSL57" s="37"/>
      <c r="HSM57" s="37"/>
      <c r="HSN57" s="37"/>
      <c r="HSO57" s="37"/>
      <c r="HSP57" s="37"/>
      <c r="HSQ57" s="37"/>
      <c r="HSR57" s="37"/>
      <c r="HSS57" s="37"/>
      <c r="HST57" s="37"/>
      <c r="HSU57" s="37"/>
      <c r="HSV57" s="37"/>
      <c r="HSW57" s="37"/>
      <c r="HSX57" s="37"/>
      <c r="HSY57" s="37"/>
      <c r="HSZ57" s="37"/>
      <c r="HTA57" s="37"/>
      <c r="HTB57" s="37"/>
      <c r="HTC57" s="37"/>
      <c r="HTD57" s="37"/>
      <c r="HTE57" s="37"/>
      <c r="HTF57" s="37"/>
      <c r="HTG57" s="37"/>
      <c r="HTH57" s="37"/>
      <c r="HTI57" s="37"/>
      <c r="HTJ57" s="37"/>
      <c r="HTK57" s="37"/>
      <c r="HTL57" s="37"/>
      <c r="HTM57" s="37"/>
      <c r="HTN57" s="37"/>
      <c r="HTO57" s="37"/>
      <c r="HTP57" s="37"/>
      <c r="HTQ57" s="37"/>
      <c r="HTR57" s="37"/>
      <c r="HTS57" s="37"/>
      <c r="HTT57" s="37"/>
      <c r="HTU57" s="37"/>
      <c r="HTV57" s="37"/>
      <c r="HTW57" s="37"/>
      <c r="HTX57" s="37"/>
      <c r="HTY57" s="37"/>
      <c r="HTZ57" s="37"/>
      <c r="HUA57" s="37"/>
      <c r="HUB57" s="37"/>
      <c r="HUC57" s="37"/>
      <c r="HUD57" s="37"/>
      <c r="HUE57" s="37"/>
      <c r="HUF57" s="37"/>
      <c r="HUG57" s="37"/>
      <c r="HUH57" s="37"/>
      <c r="HUI57" s="37"/>
      <c r="HUJ57" s="37"/>
      <c r="HUK57" s="37"/>
      <c r="HUL57" s="37"/>
      <c r="HUM57" s="37"/>
      <c r="HUN57" s="37"/>
      <c r="HUO57" s="37"/>
      <c r="HUP57" s="37"/>
      <c r="HUQ57" s="37"/>
      <c r="HUR57" s="37"/>
      <c r="HUS57" s="37"/>
      <c r="HUT57" s="37"/>
      <c r="HUU57" s="37"/>
      <c r="HUV57" s="37"/>
      <c r="HUW57" s="37"/>
      <c r="HUX57" s="37"/>
      <c r="HUY57" s="37"/>
      <c r="HUZ57" s="37"/>
      <c r="HVA57" s="37"/>
      <c r="HVB57" s="37"/>
      <c r="HVC57" s="37"/>
      <c r="HVD57" s="37"/>
      <c r="HVE57" s="37"/>
      <c r="HVF57" s="37"/>
      <c r="HVG57" s="37"/>
      <c r="HVH57" s="37"/>
      <c r="HVI57" s="37"/>
      <c r="HVJ57" s="37"/>
      <c r="HVK57" s="37"/>
      <c r="HVL57" s="37"/>
      <c r="HVM57" s="37"/>
      <c r="HVN57" s="37"/>
      <c r="HVO57" s="37"/>
      <c r="HVP57" s="37"/>
      <c r="HVQ57" s="37"/>
      <c r="HVR57" s="37"/>
      <c r="HVS57" s="37"/>
      <c r="HVT57" s="37"/>
      <c r="HVU57" s="37"/>
      <c r="HVV57" s="37"/>
      <c r="HVW57" s="37"/>
      <c r="HVX57" s="37"/>
      <c r="HVY57" s="37"/>
      <c r="HVZ57" s="37"/>
      <c r="HWA57" s="37"/>
      <c r="HWB57" s="37"/>
      <c r="HWC57" s="37"/>
      <c r="HWD57" s="37"/>
      <c r="HWE57" s="37"/>
      <c r="HWF57" s="37"/>
      <c r="HWG57" s="37"/>
      <c r="HWH57" s="37"/>
      <c r="HWI57" s="37"/>
      <c r="HWJ57" s="37"/>
      <c r="HWK57" s="37"/>
      <c r="HWL57" s="37"/>
      <c r="HWM57" s="37"/>
      <c r="HWN57" s="37"/>
      <c r="HWO57" s="37"/>
      <c r="HWP57" s="37"/>
      <c r="HWQ57" s="37"/>
      <c r="HWR57" s="37"/>
      <c r="HWS57" s="37"/>
      <c r="HWT57" s="37"/>
      <c r="HWU57" s="37"/>
      <c r="HWV57" s="37"/>
      <c r="HWW57" s="37"/>
      <c r="HWX57" s="37"/>
      <c r="HWY57" s="37"/>
      <c r="HWZ57" s="37"/>
      <c r="HXA57" s="37"/>
      <c r="HXB57" s="37"/>
      <c r="HXC57" s="37"/>
      <c r="HXD57" s="37"/>
      <c r="HXE57" s="37"/>
      <c r="HXF57" s="37"/>
      <c r="HXG57" s="37"/>
      <c r="HXH57" s="37"/>
      <c r="HXI57" s="37"/>
      <c r="HXJ57" s="37"/>
      <c r="HXK57" s="37"/>
      <c r="HXL57" s="37"/>
      <c r="HXM57" s="37"/>
      <c r="HXN57" s="37"/>
      <c r="HXO57" s="37"/>
      <c r="HXP57" s="37"/>
      <c r="HXQ57" s="37"/>
      <c r="HXR57" s="37"/>
      <c r="HXS57" s="37"/>
      <c r="HXT57" s="37"/>
      <c r="HXU57" s="37"/>
      <c r="HXV57" s="37"/>
      <c r="HXW57" s="37"/>
      <c r="HXX57" s="37"/>
      <c r="HXY57" s="37"/>
      <c r="HXZ57" s="37"/>
      <c r="HYA57" s="37"/>
      <c r="HYB57" s="37"/>
      <c r="HYC57" s="37"/>
      <c r="HYD57" s="37"/>
      <c r="HYE57" s="37"/>
      <c r="HYF57" s="37"/>
      <c r="HYG57" s="37"/>
      <c r="HYH57" s="37"/>
      <c r="HYI57" s="37"/>
      <c r="HYJ57" s="37"/>
      <c r="HYK57" s="37"/>
      <c r="HYL57" s="37"/>
      <c r="HYM57" s="37"/>
      <c r="HYN57" s="37"/>
      <c r="HYO57" s="37"/>
      <c r="HYP57" s="37"/>
      <c r="HYQ57" s="37"/>
      <c r="HYR57" s="37"/>
      <c r="HYS57" s="37"/>
      <c r="HYT57" s="37"/>
      <c r="HYU57" s="37"/>
      <c r="HYV57" s="37"/>
      <c r="HYW57" s="37"/>
      <c r="HYX57" s="37"/>
      <c r="HYY57" s="37"/>
      <c r="HYZ57" s="37"/>
      <c r="HZA57" s="37"/>
      <c r="HZB57" s="37"/>
      <c r="HZC57" s="37"/>
      <c r="HZD57" s="37"/>
      <c r="HZE57" s="37"/>
      <c r="HZF57" s="37"/>
      <c r="HZG57" s="37"/>
      <c r="HZH57" s="37"/>
      <c r="HZI57" s="37"/>
      <c r="HZJ57" s="37"/>
      <c r="HZK57" s="37"/>
      <c r="HZL57" s="37"/>
      <c r="HZM57" s="37"/>
      <c r="HZN57" s="37"/>
      <c r="HZO57" s="37"/>
      <c r="HZP57" s="37"/>
      <c r="HZQ57" s="37"/>
      <c r="HZR57" s="37"/>
      <c r="HZS57" s="37"/>
      <c r="HZT57" s="37"/>
      <c r="HZU57" s="37"/>
      <c r="HZV57" s="37"/>
      <c r="HZW57" s="37"/>
      <c r="HZX57" s="37"/>
      <c r="HZY57" s="37"/>
      <c r="HZZ57" s="37"/>
      <c r="IAA57" s="37"/>
      <c r="IAB57" s="37"/>
      <c r="IAC57" s="37"/>
      <c r="IAD57" s="37"/>
      <c r="IAE57" s="37"/>
      <c r="IAF57" s="37"/>
      <c r="IAG57" s="37"/>
      <c r="IAH57" s="37"/>
      <c r="IAI57" s="37"/>
      <c r="IAJ57" s="37"/>
      <c r="IAK57" s="37"/>
      <c r="IAL57" s="37"/>
      <c r="IAM57" s="37"/>
      <c r="IAN57" s="37"/>
      <c r="IAO57" s="37"/>
      <c r="IAP57" s="37"/>
      <c r="IAQ57" s="37"/>
      <c r="IAR57" s="37"/>
      <c r="IAS57" s="37"/>
      <c r="IAT57" s="37"/>
      <c r="IAU57" s="37"/>
      <c r="IAV57" s="37"/>
      <c r="IAW57" s="37"/>
      <c r="IAX57" s="37"/>
      <c r="IAY57" s="37"/>
      <c r="IAZ57" s="37"/>
      <c r="IBA57" s="37"/>
      <c r="IBB57" s="37"/>
      <c r="IBC57" s="37"/>
      <c r="IBD57" s="37"/>
      <c r="IBE57" s="37"/>
      <c r="IBF57" s="37"/>
      <c r="IBG57" s="37"/>
      <c r="IBH57" s="37"/>
      <c r="IBI57" s="37"/>
      <c r="IBJ57" s="37"/>
      <c r="IBK57" s="37"/>
      <c r="IBL57" s="37"/>
      <c r="IBM57" s="37"/>
      <c r="IBN57" s="37"/>
      <c r="IBO57" s="37"/>
      <c r="IBP57" s="37"/>
      <c r="IBQ57" s="37"/>
      <c r="IBR57" s="37"/>
      <c r="IBS57" s="37"/>
      <c r="IBT57" s="37"/>
      <c r="IBU57" s="37"/>
      <c r="IBV57" s="37"/>
      <c r="IBW57" s="37"/>
      <c r="IBX57" s="37"/>
      <c r="IBY57" s="37"/>
      <c r="IBZ57" s="37"/>
      <c r="ICA57" s="37"/>
      <c r="ICB57" s="37"/>
      <c r="ICC57" s="37"/>
      <c r="ICD57" s="37"/>
      <c r="ICE57" s="37"/>
      <c r="ICF57" s="37"/>
      <c r="ICG57" s="37"/>
      <c r="ICH57" s="37"/>
      <c r="ICI57" s="37"/>
      <c r="ICJ57" s="37"/>
      <c r="ICK57" s="37"/>
      <c r="ICL57" s="37"/>
      <c r="ICM57" s="37"/>
      <c r="ICN57" s="37"/>
      <c r="ICO57" s="37"/>
      <c r="ICP57" s="37"/>
      <c r="ICQ57" s="37"/>
      <c r="ICR57" s="37"/>
      <c r="ICS57" s="37"/>
      <c r="ICT57" s="37"/>
      <c r="ICU57" s="37"/>
      <c r="ICV57" s="37"/>
      <c r="ICW57" s="37"/>
      <c r="ICX57" s="37"/>
      <c r="ICY57" s="37"/>
      <c r="ICZ57" s="37"/>
      <c r="IDA57" s="37"/>
      <c r="IDB57" s="37"/>
      <c r="IDC57" s="37"/>
      <c r="IDD57" s="37"/>
      <c r="IDE57" s="37"/>
      <c r="IDF57" s="37"/>
      <c r="IDG57" s="37"/>
      <c r="IDH57" s="37"/>
      <c r="IDI57" s="37"/>
      <c r="IDJ57" s="37"/>
      <c r="IDK57" s="37"/>
      <c r="IDL57" s="37"/>
      <c r="IDM57" s="37"/>
      <c r="IDN57" s="37"/>
      <c r="IDO57" s="37"/>
      <c r="IDP57" s="37"/>
      <c r="IDQ57" s="37"/>
      <c r="IDR57" s="37"/>
      <c r="IDS57" s="37"/>
      <c r="IDT57" s="37"/>
      <c r="IDU57" s="37"/>
      <c r="IDV57" s="37"/>
      <c r="IDW57" s="37"/>
      <c r="IDX57" s="37"/>
      <c r="IDY57" s="37"/>
      <c r="IDZ57" s="37"/>
      <c r="IEA57" s="37"/>
      <c r="IEB57" s="37"/>
      <c r="IEC57" s="37"/>
      <c r="IED57" s="37"/>
      <c r="IEE57" s="37"/>
      <c r="IEF57" s="37"/>
      <c r="IEG57" s="37"/>
      <c r="IEH57" s="37"/>
      <c r="IEI57" s="37"/>
      <c r="IEJ57" s="37"/>
      <c r="IEK57" s="37"/>
      <c r="IEL57" s="37"/>
      <c r="IEM57" s="37"/>
      <c r="IEN57" s="37"/>
      <c r="IEO57" s="37"/>
      <c r="IEP57" s="37"/>
      <c r="IEQ57" s="37"/>
      <c r="IER57" s="37"/>
      <c r="IES57" s="37"/>
      <c r="IET57" s="37"/>
      <c r="IEU57" s="37"/>
      <c r="IEV57" s="37"/>
      <c r="IEW57" s="37"/>
      <c r="IEX57" s="37"/>
      <c r="IEY57" s="37"/>
      <c r="IEZ57" s="37"/>
      <c r="IFA57" s="37"/>
      <c r="IFB57" s="37"/>
      <c r="IFC57" s="37"/>
      <c r="IFD57" s="37"/>
      <c r="IFE57" s="37"/>
      <c r="IFF57" s="37"/>
      <c r="IFG57" s="37"/>
      <c r="IFH57" s="37"/>
      <c r="IFI57" s="37"/>
      <c r="IFJ57" s="37"/>
      <c r="IFK57" s="37"/>
      <c r="IFL57" s="37"/>
      <c r="IFM57" s="37"/>
      <c r="IFN57" s="37"/>
      <c r="IFO57" s="37"/>
      <c r="IFP57" s="37"/>
      <c r="IFQ57" s="37"/>
      <c r="IFR57" s="37"/>
      <c r="IFS57" s="37"/>
      <c r="IFT57" s="37"/>
      <c r="IFU57" s="37"/>
      <c r="IFV57" s="37"/>
      <c r="IFW57" s="37"/>
      <c r="IFX57" s="37"/>
      <c r="IFY57" s="37"/>
      <c r="IFZ57" s="37"/>
      <c r="IGA57" s="37"/>
      <c r="IGB57" s="37"/>
      <c r="IGC57" s="37"/>
      <c r="IGD57" s="37"/>
      <c r="IGE57" s="37"/>
      <c r="IGF57" s="37"/>
      <c r="IGG57" s="37"/>
      <c r="IGH57" s="37"/>
      <c r="IGI57" s="37"/>
      <c r="IGJ57" s="37"/>
      <c r="IGK57" s="37"/>
      <c r="IGL57" s="37"/>
      <c r="IGM57" s="37"/>
      <c r="IGN57" s="37"/>
      <c r="IGO57" s="37"/>
      <c r="IGP57" s="37"/>
      <c r="IGQ57" s="37"/>
      <c r="IGR57" s="37"/>
      <c r="IGS57" s="37"/>
      <c r="IGT57" s="37"/>
      <c r="IGU57" s="37"/>
      <c r="IGV57" s="37"/>
      <c r="IGW57" s="37"/>
      <c r="IGX57" s="37"/>
      <c r="IGY57" s="37"/>
      <c r="IGZ57" s="37"/>
      <c r="IHA57" s="37"/>
      <c r="IHB57" s="37"/>
      <c r="IHC57" s="37"/>
      <c r="IHD57" s="37"/>
      <c r="IHE57" s="37"/>
      <c r="IHF57" s="37"/>
      <c r="IHG57" s="37"/>
      <c r="IHH57" s="37"/>
      <c r="IHI57" s="37"/>
      <c r="IHJ57" s="37"/>
      <c r="IHK57" s="37"/>
      <c r="IHL57" s="37"/>
      <c r="IHM57" s="37"/>
      <c r="IHN57" s="37"/>
      <c r="IHO57" s="37"/>
      <c r="IHP57" s="37"/>
      <c r="IHQ57" s="37"/>
      <c r="IHR57" s="37"/>
      <c r="IHS57" s="37"/>
      <c r="IHT57" s="37"/>
      <c r="IHU57" s="37"/>
      <c r="IHV57" s="37"/>
      <c r="IHW57" s="37"/>
      <c r="IHX57" s="37"/>
      <c r="IHY57" s="37"/>
      <c r="IHZ57" s="37"/>
      <c r="IIA57" s="37"/>
      <c r="IIB57" s="37"/>
      <c r="IIC57" s="37"/>
      <c r="IID57" s="37"/>
      <c r="IIE57" s="37"/>
      <c r="IIF57" s="37"/>
      <c r="IIG57" s="37"/>
      <c r="IIH57" s="37"/>
      <c r="III57" s="37"/>
      <c r="IIJ57" s="37"/>
      <c r="IIK57" s="37"/>
      <c r="IIL57" s="37"/>
      <c r="IIM57" s="37"/>
      <c r="IIN57" s="37"/>
      <c r="IIO57" s="37"/>
      <c r="IIP57" s="37"/>
      <c r="IIQ57" s="37"/>
      <c r="IIR57" s="37"/>
      <c r="IIS57" s="37"/>
      <c r="IIT57" s="37"/>
      <c r="IIU57" s="37"/>
      <c r="IIV57" s="37"/>
      <c r="IIW57" s="37"/>
      <c r="IIX57" s="37"/>
      <c r="IIY57" s="37"/>
      <c r="IIZ57" s="37"/>
      <c r="IJA57" s="37"/>
      <c r="IJB57" s="37"/>
      <c r="IJC57" s="37"/>
      <c r="IJD57" s="37"/>
      <c r="IJE57" s="37"/>
      <c r="IJF57" s="37"/>
      <c r="IJG57" s="37"/>
      <c r="IJH57" s="37"/>
      <c r="IJI57" s="37"/>
      <c r="IJJ57" s="37"/>
      <c r="IJK57" s="37"/>
      <c r="IJL57" s="37"/>
      <c r="IJM57" s="37"/>
      <c r="IJN57" s="37"/>
      <c r="IJO57" s="37"/>
      <c r="IJP57" s="37"/>
      <c r="IJQ57" s="37"/>
      <c r="IJR57" s="37"/>
      <c r="IJS57" s="37"/>
      <c r="IJT57" s="37"/>
      <c r="IJU57" s="37"/>
      <c r="IJV57" s="37"/>
      <c r="IJW57" s="37"/>
      <c r="IJX57" s="37"/>
      <c r="IJY57" s="37"/>
      <c r="IJZ57" s="37"/>
      <c r="IKA57" s="37"/>
      <c r="IKB57" s="37"/>
      <c r="IKC57" s="37"/>
      <c r="IKD57" s="37"/>
      <c r="IKE57" s="37"/>
      <c r="IKF57" s="37"/>
      <c r="IKG57" s="37"/>
      <c r="IKH57" s="37"/>
      <c r="IKI57" s="37"/>
      <c r="IKJ57" s="37"/>
      <c r="IKK57" s="37"/>
      <c r="IKL57" s="37"/>
      <c r="IKM57" s="37"/>
      <c r="IKN57" s="37"/>
      <c r="IKO57" s="37"/>
      <c r="IKP57" s="37"/>
      <c r="IKQ57" s="37"/>
      <c r="IKR57" s="37"/>
      <c r="IKS57" s="37"/>
      <c r="IKT57" s="37"/>
      <c r="IKU57" s="37"/>
      <c r="IKV57" s="37"/>
      <c r="IKW57" s="37"/>
      <c r="IKX57" s="37"/>
      <c r="IKY57" s="37"/>
      <c r="IKZ57" s="37"/>
      <c r="ILA57" s="37"/>
      <c r="ILB57" s="37"/>
      <c r="ILC57" s="37"/>
      <c r="ILD57" s="37"/>
      <c r="ILE57" s="37"/>
      <c r="ILF57" s="37"/>
      <c r="ILG57" s="37"/>
      <c r="ILH57" s="37"/>
      <c r="ILI57" s="37"/>
      <c r="ILJ57" s="37"/>
      <c r="ILK57" s="37"/>
      <c r="ILL57" s="37"/>
      <c r="ILM57" s="37"/>
      <c r="ILN57" s="37"/>
      <c r="ILO57" s="37"/>
      <c r="ILP57" s="37"/>
      <c r="ILQ57" s="37"/>
      <c r="ILR57" s="37"/>
      <c r="ILS57" s="37"/>
      <c r="ILT57" s="37"/>
      <c r="ILU57" s="37"/>
      <c r="ILV57" s="37"/>
      <c r="ILW57" s="37"/>
      <c r="ILX57" s="37"/>
      <c r="ILY57" s="37"/>
      <c r="ILZ57" s="37"/>
      <c r="IMA57" s="37"/>
      <c r="IMB57" s="37"/>
      <c r="IMC57" s="37"/>
      <c r="IMD57" s="37"/>
      <c r="IME57" s="37"/>
      <c r="IMF57" s="37"/>
      <c r="IMG57" s="37"/>
      <c r="IMH57" s="37"/>
      <c r="IMI57" s="37"/>
      <c r="IMJ57" s="37"/>
      <c r="IMK57" s="37"/>
      <c r="IML57" s="37"/>
      <c r="IMM57" s="37"/>
      <c r="IMN57" s="37"/>
      <c r="IMO57" s="37"/>
      <c r="IMP57" s="37"/>
      <c r="IMQ57" s="37"/>
      <c r="IMR57" s="37"/>
      <c r="IMS57" s="37"/>
      <c r="IMT57" s="37"/>
      <c r="IMU57" s="37"/>
      <c r="IMV57" s="37"/>
      <c r="IMW57" s="37"/>
      <c r="IMX57" s="37"/>
      <c r="IMY57" s="37"/>
      <c r="IMZ57" s="37"/>
      <c r="INA57" s="37"/>
      <c r="INB57" s="37"/>
      <c r="INC57" s="37"/>
      <c r="IND57" s="37"/>
      <c r="INE57" s="37"/>
      <c r="INF57" s="37"/>
      <c r="ING57" s="37"/>
      <c r="INH57" s="37"/>
      <c r="INI57" s="37"/>
      <c r="INJ57" s="37"/>
      <c r="INK57" s="37"/>
      <c r="INL57" s="37"/>
      <c r="INM57" s="37"/>
      <c r="INN57" s="37"/>
      <c r="INO57" s="37"/>
      <c r="INP57" s="37"/>
      <c r="INQ57" s="37"/>
      <c r="INR57" s="37"/>
      <c r="INS57" s="37"/>
      <c r="INT57" s="37"/>
      <c r="INU57" s="37"/>
      <c r="INV57" s="37"/>
      <c r="INW57" s="37"/>
      <c r="INX57" s="37"/>
      <c r="INY57" s="37"/>
      <c r="INZ57" s="37"/>
      <c r="IOA57" s="37"/>
      <c r="IOB57" s="37"/>
      <c r="IOC57" s="37"/>
      <c r="IOD57" s="37"/>
      <c r="IOE57" s="37"/>
      <c r="IOF57" s="37"/>
      <c r="IOG57" s="37"/>
      <c r="IOH57" s="37"/>
      <c r="IOI57" s="37"/>
      <c r="IOJ57" s="37"/>
      <c r="IOK57" s="37"/>
      <c r="IOL57" s="37"/>
      <c r="IOM57" s="37"/>
      <c r="ION57" s="37"/>
      <c r="IOO57" s="37"/>
      <c r="IOP57" s="37"/>
      <c r="IOQ57" s="37"/>
      <c r="IOR57" s="37"/>
      <c r="IOS57" s="37"/>
      <c r="IOT57" s="37"/>
      <c r="IOU57" s="37"/>
      <c r="IOV57" s="37"/>
      <c r="IOW57" s="37"/>
      <c r="IOX57" s="37"/>
      <c r="IOY57" s="37"/>
      <c r="IOZ57" s="37"/>
      <c r="IPA57" s="37"/>
      <c r="IPB57" s="37"/>
      <c r="IPC57" s="37"/>
      <c r="IPD57" s="37"/>
      <c r="IPE57" s="37"/>
      <c r="IPF57" s="37"/>
      <c r="IPG57" s="37"/>
      <c r="IPH57" s="37"/>
      <c r="IPI57" s="37"/>
      <c r="IPJ57" s="37"/>
      <c r="IPK57" s="37"/>
      <c r="IPL57" s="37"/>
      <c r="IPM57" s="37"/>
      <c r="IPN57" s="37"/>
      <c r="IPO57" s="37"/>
      <c r="IPP57" s="37"/>
      <c r="IPQ57" s="37"/>
      <c r="IPR57" s="37"/>
      <c r="IPS57" s="37"/>
      <c r="IPT57" s="37"/>
      <c r="IPU57" s="37"/>
      <c r="IPV57" s="37"/>
      <c r="IPW57" s="37"/>
      <c r="IPX57" s="37"/>
      <c r="IPY57" s="37"/>
      <c r="IPZ57" s="37"/>
      <c r="IQA57" s="37"/>
      <c r="IQB57" s="37"/>
      <c r="IQC57" s="37"/>
      <c r="IQD57" s="37"/>
      <c r="IQE57" s="37"/>
      <c r="IQF57" s="37"/>
      <c r="IQG57" s="37"/>
      <c r="IQH57" s="37"/>
      <c r="IQI57" s="37"/>
      <c r="IQJ57" s="37"/>
      <c r="IQK57" s="37"/>
      <c r="IQL57" s="37"/>
      <c r="IQM57" s="37"/>
      <c r="IQN57" s="37"/>
      <c r="IQO57" s="37"/>
      <c r="IQP57" s="37"/>
      <c r="IQQ57" s="37"/>
      <c r="IQR57" s="37"/>
      <c r="IQS57" s="37"/>
      <c r="IQT57" s="37"/>
      <c r="IQU57" s="37"/>
      <c r="IQV57" s="37"/>
      <c r="IQW57" s="37"/>
      <c r="IQX57" s="37"/>
      <c r="IQY57" s="37"/>
      <c r="IQZ57" s="37"/>
      <c r="IRA57" s="37"/>
      <c r="IRB57" s="37"/>
      <c r="IRC57" s="37"/>
      <c r="IRD57" s="37"/>
      <c r="IRE57" s="37"/>
      <c r="IRF57" s="37"/>
      <c r="IRG57" s="37"/>
      <c r="IRH57" s="37"/>
      <c r="IRI57" s="37"/>
      <c r="IRJ57" s="37"/>
      <c r="IRK57" s="37"/>
      <c r="IRL57" s="37"/>
      <c r="IRM57" s="37"/>
      <c r="IRN57" s="37"/>
      <c r="IRO57" s="37"/>
      <c r="IRP57" s="37"/>
      <c r="IRQ57" s="37"/>
      <c r="IRR57" s="37"/>
      <c r="IRS57" s="37"/>
      <c r="IRT57" s="37"/>
      <c r="IRU57" s="37"/>
      <c r="IRV57" s="37"/>
      <c r="IRW57" s="37"/>
      <c r="IRX57" s="37"/>
      <c r="IRY57" s="37"/>
      <c r="IRZ57" s="37"/>
      <c r="ISA57" s="37"/>
      <c r="ISB57" s="37"/>
      <c r="ISC57" s="37"/>
      <c r="ISD57" s="37"/>
      <c r="ISE57" s="37"/>
      <c r="ISF57" s="37"/>
      <c r="ISG57" s="37"/>
      <c r="ISH57" s="37"/>
      <c r="ISI57" s="37"/>
      <c r="ISJ57" s="37"/>
      <c r="ISK57" s="37"/>
      <c r="ISL57" s="37"/>
      <c r="ISM57" s="37"/>
      <c r="ISN57" s="37"/>
      <c r="ISO57" s="37"/>
      <c r="ISP57" s="37"/>
      <c r="ISQ57" s="37"/>
      <c r="ISR57" s="37"/>
      <c r="ISS57" s="37"/>
      <c r="IST57" s="37"/>
      <c r="ISU57" s="37"/>
      <c r="ISV57" s="37"/>
      <c r="ISW57" s="37"/>
      <c r="ISX57" s="37"/>
      <c r="ISY57" s="37"/>
      <c r="ISZ57" s="37"/>
      <c r="ITA57" s="37"/>
      <c r="ITB57" s="37"/>
      <c r="ITC57" s="37"/>
      <c r="ITD57" s="37"/>
      <c r="ITE57" s="37"/>
      <c r="ITF57" s="37"/>
      <c r="ITG57" s="37"/>
      <c r="ITH57" s="37"/>
      <c r="ITI57" s="37"/>
      <c r="ITJ57" s="37"/>
      <c r="ITK57" s="37"/>
      <c r="ITL57" s="37"/>
      <c r="ITM57" s="37"/>
      <c r="ITN57" s="37"/>
      <c r="ITO57" s="37"/>
      <c r="ITP57" s="37"/>
      <c r="ITQ57" s="37"/>
      <c r="ITR57" s="37"/>
      <c r="ITS57" s="37"/>
      <c r="ITT57" s="37"/>
      <c r="ITU57" s="37"/>
      <c r="ITV57" s="37"/>
      <c r="ITW57" s="37"/>
      <c r="ITX57" s="37"/>
      <c r="ITY57" s="37"/>
      <c r="ITZ57" s="37"/>
      <c r="IUA57" s="37"/>
      <c r="IUB57" s="37"/>
      <c r="IUC57" s="37"/>
      <c r="IUD57" s="37"/>
      <c r="IUE57" s="37"/>
      <c r="IUF57" s="37"/>
      <c r="IUG57" s="37"/>
      <c r="IUH57" s="37"/>
      <c r="IUI57" s="37"/>
      <c r="IUJ57" s="37"/>
      <c r="IUK57" s="37"/>
      <c r="IUL57" s="37"/>
      <c r="IUM57" s="37"/>
      <c r="IUN57" s="37"/>
      <c r="IUO57" s="37"/>
      <c r="IUP57" s="37"/>
      <c r="IUQ57" s="37"/>
      <c r="IUR57" s="37"/>
      <c r="IUS57" s="37"/>
      <c r="IUT57" s="37"/>
      <c r="IUU57" s="37"/>
      <c r="IUV57" s="37"/>
      <c r="IUW57" s="37"/>
      <c r="IUX57" s="37"/>
      <c r="IUY57" s="37"/>
      <c r="IUZ57" s="37"/>
      <c r="IVA57" s="37"/>
      <c r="IVB57" s="37"/>
      <c r="IVC57" s="37"/>
      <c r="IVD57" s="37"/>
      <c r="IVE57" s="37"/>
      <c r="IVF57" s="37"/>
      <c r="IVG57" s="37"/>
      <c r="IVH57" s="37"/>
      <c r="IVI57" s="37"/>
      <c r="IVJ57" s="37"/>
      <c r="IVK57" s="37"/>
      <c r="IVL57" s="37"/>
      <c r="IVM57" s="37"/>
      <c r="IVN57" s="37"/>
      <c r="IVO57" s="37"/>
      <c r="IVP57" s="37"/>
      <c r="IVQ57" s="37"/>
      <c r="IVR57" s="37"/>
      <c r="IVS57" s="37"/>
      <c r="IVT57" s="37"/>
      <c r="IVU57" s="37"/>
      <c r="IVV57" s="37"/>
      <c r="IVW57" s="37"/>
      <c r="IVX57" s="37"/>
      <c r="IVY57" s="37"/>
      <c r="IVZ57" s="37"/>
      <c r="IWA57" s="37"/>
      <c r="IWB57" s="37"/>
      <c r="IWC57" s="37"/>
      <c r="IWD57" s="37"/>
      <c r="IWE57" s="37"/>
      <c r="IWF57" s="37"/>
      <c r="IWG57" s="37"/>
      <c r="IWH57" s="37"/>
      <c r="IWI57" s="37"/>
      <c r="IWJ57" s="37"/>
      <c r="IWK57" s="37"/>
      <c r="IWL57" s="37"/>
      <c r="IWM57" s="37"/>
      <c r="IWN57" s="37"/>
      <c r="IWO57" s="37"/>
      <c r="IWP57" s="37"/>
      <c r="IWQ57" s="37"/>
      <c r="IWR57" s="37"/>
      <c r="IWS57" s="37"/>
      <c r="IWT57" s="37"/>
      <c r="IWU57" s="37"/>
      <c r="IWV57" s="37"/>
      <c r="IWW57" s="37"/>
      <c r="IWX57" s="37"/>
      <c r="IWY57" s="37"/>
      <c r="IWZ57" s="37"/>
      <c r="IXA57" s="37"/>
      <c r="IXB57" s="37"/>
      <c r="IXC57" s="37"/>
      <c r="IXD57" s="37"/>
      <c r="IXE57" s="37"/>
      <c r="IXF57" s="37"/>
      <c r="IXG57" s="37"/>
      <c r="IXH57" s="37"/>
      <c r="IXI57" s="37"/>
      <c r="IXJ57" s="37"/>
      <c r="IXK57" s="37"/>
      <c r="IXL57" s="37"/>
      <c r="IXM57" s="37"/>
      <c r="IXN57" s="37"/>
      <c r="IXO57" s="37"/>
      <c r="IXP57" s="37"/>
      <c r="IXQ57" s="37"/>
      <c r="IXR57" s="37"/>
      <c r="IXS57" s="37"/>
      <c r="IXT57" s="37"/>
      <c r="IXU57" s="37"/>
      <c r="IXV57" s="37"/>
      <c r="IXW57" s="37"/>
      <c r="IXX57" s="37"/>
      <c r="IXY57" s="37"/>
      <c r="IXZ57" s="37"/>
      <c r="IYA57" s="37"/>
      <c r="IYB57" s="37"/>
      <c r="IYC57" s="37"/>
      <c r="IYD57" s="37"/>
      <c r="IYE57" s="37"/>
      <c r="IYF57" s="37"/>
      <c r="IYG57" s="37"/>
      <c r="IYH57" s="37"/>
      <c r="IYI57" s="37"/>
      <c r="IYJ57" s="37"/>
      <c r="IYK57" s="37"/>
      <c r="IYL57" s="37"/>
      <c r="IYM57" s="37"/>
      <c r="IYN57" s="37"/>
      <c r="IYO57" s="37"/>
      <c r="IYP57" s="37"/>
      <c r="IYQ57" s="37"/>
      <c r="IYR57" s="37"/>
      <c r="IYS57" s="37"/>
      <c r="IYT57" s="37"/>
      <c r="IYU57" s="37"/>
      <c r="IYV57" s="37"/>
      <c r="IYW57" s="37"/>
      <c r="IYX57" s="37"/>
      <c r="IYY57" s="37"/>
      <c r="IYZ57" s="37"/>
      <c r="IZA57" s="37"/>
      <c r="IZB57" s="37"/>
      <c r="IZC57" s="37"/>
      <c r="IZD57" s="37"/>
      <c r="IZE57" s="37"/>
      <c r="IZF57" s="37"/>
      <c r="IZG57" s="37"/>
      <c r="IZH57" s="37"/>
      <c r="IZI57" s="37"/>
      <c r="IZJ57" s="37"/>
      <c r="IZK57" s="37"/>
      <c r="IZL57" s="37"/>
      <c r="IZM57" s="37"/>
      <c r="IZN57" s="37"/>
      <c r="IZO57" s="37"/>
      <c r="IZP57" s="37"/>
      <c r="IZQ57" s="37"/>
      <c r="IZR57" s="37"/>
      <c r="IZS57" s="37"/>
      <c r="IZT57" s="37"/>
      <c r="IZU57" s="37"/>
      <c r="IZV57" s="37"/>
      <c r="IZW57" s="37"/>
      <c r="IZX57" s="37"/>
      <c r="IZY57" s="37"/>
      <c r="IZZ57" s="37"/>
      <c r="JAA57" s="37"/>
      <c r="JAB57" s="37"/>
      <c r="JAC57" s="37"/>
      <c r="JAD57" s="37"/>
      <c r="JAE57" s="37"/>
      <c r="JAF57" s="37"/>
      <c r="JAG57" s="37"/>
      <c r="JAH57" s="37"/>
      <c r="JAI57" s="37"/>
      <c r="JAJ57" s="37"/>
      <c r="JAK57" s="37"/>
      <c r="JAL57" s="37"/>
      <c r="JAM57" s="37"/>
      <c r="JAN57" s="37"/>
      <c r="JAO57" s="37"/>
      <c r="JAP57" s="37"/>
      <c r="JAQ57" s="37"/>
      <c r="JAR57" s="37"/>
      <c r="JAS57" s="37"/>
      <c r="JAT57" s="37"/>
      <c r="JAU57" s="37"/>
      <c r="JAV57" s="37"/>
      <c r="JAW57" s="37"/>
      <c r="JAX57" s="37"/>
      <c r="JAY57" s="37"/>
      <c r="JAZ57" s="37"/>
      <c r="JBA57" s="37"/>
      <c r="JBB57" s="37"/>
      <c r="JBC57" s="37"/>
      <c r="JBD57" s="37"/>
      <c r="JBE57" s="37"/>
      <c r="JBF57" s="37"/>
      <c r="JBG57" s="37"/>
      <c r="JBH57" s="37"/>
      <c r="JBI57" s="37"/>
      <c r="JBJ57" s="37"/>
      <c r="JBK57" s="37"/>
      <c r="JBL57" s="37"/>
      <c r="JBM57" s="37"/>
      <c r="JBN57" s="37"/>
      <c r="JBO57" s="37"/>
      <c r="JBP57" s="37"/>
      <c r="JBQ57" s="37"/>
      <c r="JBR57" s="37"/>
      <c r="JBS57" s="37"/>
      <c r="JBT57" s="37"/>
      <c r="JBU57" s="37"/>
      <c r="JBV57" s="37"/>
      <c r="JBW57" s="37"/>
      <c r="JBX57" s="37"/>
      <c r="JBY57" s="37"/>
      <c r="JBZ57" s="37"/>
      <c r="JCA57" s="37"/>
      <c r="JCB57" s="37"/>
      <c r="JCC57" s="37"/>
      <c r="JCD57" s="37"/>
      <c r="JCE57" s="37"/>
      <c r="JCF57" s="37"/>
      <c r="JCG57" s="37"/>
      <c r="JCH57" s="37"/>
      <c r="JCI57" s="37"/>
      <c r="JCJ57" s="37"/>
      <c r="JCK57" s="37"/>
      <c r="JCL57" s="37"/>
      <c r="JCM57" s="37"/>
      <c r="JCN57" s="37"/>
      <c r="JCO57" s="37"/>
      <c r="JCP57" s="37"/>
      <c r="JCQ57" s="37"/>
      <c r="JCR57" s="37"/>
      <c r="JCS57" s="37"/>
      <c r="JCT57" s="37"/>
      <c r="JCU57" s="37"/>
      <c r="JCV57" s="37"/>
      <c r="JCW57" s="37"/>
      <c r="JCX57" s="37"/>
      <c r="JCY57" s="37"/>
      <c r="JCZ57" s="37"/>
      <c r="JDA57" s="37"/>
      <c r="JDB57" s="37"/>
      <c r="JDC57" s="37"/>
      <c r="JDD57" s="37"/>
      <c r="JDE57" s="37"/>
      <c r="JDF57" s="37"/>
      <c r="JDG57" s="37"/>
      <c r="JDH57" s="37"/>
      <c r="JDI57" s="37"/>
      <c r="JDJ57" s="37"/>
      <c r="JDK57" s="37"/>
      <c r="JDL57" s="37"/>
      <c r="JDM57" s="37"/>
      <c r="JDN57" s="37"/>
      <c r="JDO57" s="37"/>
      <c r="JDP57" s="37"/>
      <c r="JDQ57" s="37"/>
      <c r="JDR57" s="37"/>
      <c r="JDS57" s="37"/>
      <c r="JDT57" s="37"/>
      <c r="JDU57" s="37"/>
      <c r="JDV57" s="37"/>
      <c r="JDW57" s="37"/>
      <c r="JDX57" s="37"/>
      <c r="JDY57" s="37"/>
      <c r="JDZ57" s="37"/>
      <c r="JEA57" s="37"/>
      <c r="JEB57" s="37"/>
      <c r="JEC57" s="37"/>
      <c r="JED57" s="37"/>
      <c r="JEE57" s="37"/>
      <c r="JEF57" s="37"/>
      <c r="JEG57" s="37"/>
      <c r="JEH57" s="37"/>
      <c r="JEI57" s="37"/>
      <c r="JEJ57" s="37"/>
      <c r="JEK57" s="37"/>
      <c r="JEL57" s="37"/>
      <c r="JEM57" s="37"/>
      <c r="JEN57" s="37"/>
      <c r="JEO57" s="37"/>
      <c r="JEP57" s="37"/>
      <c r="JEQ57" s="37"/>
      <c r="JER57" s="37"/>
      <c r="JES57" s="37"/>
      <c r="JET57" s="37"/>
      <c r="JEU57" s="37"/>
      <c r="JEV57" s="37"/>
      <c r="JEW57" s="37"/>
      <c r="JEX57" s="37"/>
      <c r="JEY57" s="37"/>
      <c r="JEZ57" s="37"/>
      <c r="JFA57" s="37"/>
      <c r="JFB57" s="37"/>
      <c r="JFC57" s="37"/>
      <c r="JFD57" s="37"/>
      <c r="JFE57" s="37"/>
      <c r="JFF57" s="37"/>
      <c r="JFG57" s="37"/>
      <c r="JFH57" s="37"/>
      <c r="JFI57" s="37"/>
      <c r="JFJ57" s="37"/>
      <c r="JFK57" s="37"/>
      <c r="JFL57" s="37"/>
      <c r="JFM57" s="37"/>
      <c r="JFN57" s="37"/>
      <c r="JFO57" s="37"/>
      <c r="JFP57" s="37"/>
      <c r="JFQ57" s="37"/>
      <c r="JFR57" s="37"/>
      <c r="JFS57" s="37"/>
      <c r="JFT57" s="37"/>
      <c r="JFU57" s="37"/>
      <c r="JFV57" s="37"/>
      <c r="JFW57" s="37"/>
      <c r="JFX57" s="37"/>
      <c r="JFY57" s="37"/>
      <c r="JFZ57" s="37"/>
      <c r="JGA57" s="37"/>
      <c r="JGB57" s="37"/>
      <c r="JGC57" s="37"/>
      <c r="JGD57" s="37"/>
      <c r="JGE57" s="37"/>
      <c r="JGF57" s="37"/>
      <c r="JGG57" s="37"/>
      <c r="JGH57" s="37"/>
      <c r="JGI57" s="37"/>
      <c r="JGJ57" s="37"/>
      <c r="JGK57" s="37"/>
      <c r="JGL57" s="37"/>
      <c r="JGM57" s="37"/>
      <c r="JGN57" s="37"/>
      <c r="JGO57" s="37"/>
      <c r="JGP57" s="37"/>
      <c r="JGQ57" s="37"/>
      <c r="JGR57" s="37"/>
      <c r="JGS57" s="37"/>
      <c r="JGT57" s="37"/>
      <c r="JGU57" s="37"/>
      <c r="JGV57" s="37"/>
      <c r="JGW57" s="37"/>
      <c r="JGX57" s="37"/>
      <c r="JGY57" s="37"/>
      <c r="JGZ57" s="37"/>
      <c r="JHA57" s="37"/>
      <c r="JHB57" s="37"/>
      <c r="JHC57" s="37"/>
      <c r="JHD57" s="37"/>
      <c r="JHE57" s="37"/>
      <c r="JHF57" s="37"/>
      <c r="JHG57" s="37"/>
      <c r="JHH57" s="37"/>
      <c r="JHI57" s="37"/>
      <c r="JHJ57" s="37"/>
      <c r="JHK57" s="37"/>
      <c r="JHL57" s="37"/>
      <c r="JHM57" s="37"/>
      <c r="JHN57" s="37"/>
      <c r="JHO57" s="37"/>
      <c r="JHP57" s="37"/>
      <c r="JHQ57" s="37"/>
      <c r="JHR57" s="37"/>
      <c r="JHS57" s="37"/>
      <c r="JHT57" s="37"/>
      <c r="JHU57" s="37"/>
      <c r="JHV57" s="37"/>
      <c r="JHW57" s="37"/>
      <c r="JHX57" s="37"/>
      <c r="JHY57" s="37"/>
      <c r="JHZ57" s="37"/>
      <c r="JIA57" s="37"/>
      <c r="JIB57" s="37"/>
      <c r="JIC57" s="37"/>
      <c r="JID57" s="37"/>
      <c r="JIE57" s="37"/>
      <c r="JIF57" s="37"/>
      <c r="JIG57" s="37"/>
      <c r="JIH57" s="37"/>
      <c r="JII57" s="37"/>
      <c r="JIJ57" s="37"/>
      <c r="JIK57" s="37"/>
      <c r="JIL57" s="37"/>
      <c r="JIM57" s="37"/>
      <c r="JIN57" s="37"/>
      <c r="JIO57" s="37"/>
      <c r="JIP57" s="37"/>
      <c r="JIQ57" s="37"/>
      <c r="JIR57" s="37"/>
      <c r="JIS57" s="37"/>
      <c r="JIT57" s="37"/>
      <c r="JIU57" s="37"/>
      <c r="JIV57" s="37"/>
      <c r="JIW57" s="37"/>
      <c r="JIX57" s="37"/>
      <c r="JIY57" s="37"/>
      <c r="JIZ57" s="37"/>
      <c r="JJA57" s="37"/>
      <c r="JJB57" s="37"/>
      <c r="JJC57" s="37"/>
      <c r="JJD57" s="37"/>
      <c r="JJE57" s="37"/>
      <c r="JJF57" s="37"/>
      <c r="JJG57" s="37"/>
      <c r="JJH57" s="37"/>
      <c r="JJI57" s="37"/>
      <c r="JJJ57" s="37"/>
      <c r="JJK57" s="37"/>
      <c r="JJL57" s="37"/>
      <c r="JJM57" s="37"/>
      <c r="JJN57" s="37"/>
      <c r="JJO57" s="37"/>
      <c r="JJP57" s="37"/>
      <c r="JJQ57" s="37"/>
      <c r="JJR57" s="37"/>
      <c r="JJS57" s="37"/>
      <c r="JJT57" s="37"/>
      <c r="JJU57" s="37"/>
      <c r="JJV57" s="37"/>
      <c r="JJW57" s="37"/>
      <c r="JJX57" s="37"/>
      <c r="JJY57" s="37"/>
      <c r="JJZ57" s="37"/>
      <c r="JKA57" s="37"/>
      <c r="JKB57" s="37"/>
      <c r="JKC57" s="37"/>
      <c r="JKD57" s="37"/>
      <c r="JKE57" s="37"/>
      <c r="JKF57" s="37"/>
      <c r="JKG57" s="37"/>
      <c r="JKH57" s="37"/>
      <c r="JKI57" s="37"/>
      <c r="JKJ57" s="37"/>
      <c r="JKK57" s="37"/>
      <c r="JKL57" s="37"/>
      <c r="JKM57" s="37"/>
      <c r="JKN57" s="37"/>
      <c r="JKO57" s="37"/>
      <c r="JKP57" s="37"/>
      <c r="JKQ57" s="37"/>
      <c r="JKR57" s="37"/>
      <c r="JKS57" s="37"/>
      <c r="JKT57" s="37"/>
      <c r="JKU57" s="37"/>
      <c r="JKV57" s="37"/>
      <c r="JKW57" s="37"/>
      <c r="JKX57" s="37"/>
      <c r="JKY57" s="37"/>
      <c r="JKZ57" s="37"/>
      <c r="JLA57" s="37"/>
      <c r="JLB57" s="37"/>
      <c r="JLC57" s="37"/>
      <c r="JLD57" s="37"/>
      <c r="JLE57" s="37"/>
      <c r="JLF57" s="37"/>
      <c r="JLG57" s="37"/>
      <c r="JLH57" s="37"/>
      <c r="JLI57" s="37"/>
      <c r="JLJ57" s="37"/>
      <c r="JLK57" s="37"/>
      <c r="JLL57" s="37"/>
      <c r="JLM57" s="37"/>
      <c r="JLN57" s="37"/>
      <c r="JLO57" s="37"/>
      <c r="JLP57" s="37"/>
      <c r="JLQ57" s="37"/>
      <c r="JLR57" s="37"/>
      <c r="JLS57" s="37"/>
      <c r="JLT57" s="37"/>
      <c r="JLU57" s="37"/>
      <c r="JLV57" s="37"/>
      <c r="JLW57" s="37"/>
      <c r="JLX57" s="37"/>
      <c r="JLY57" s="37"/>
      <c r="JLZ57" s="37"/>
      <c r="JMA57" s="37"/>
      <c r="JMB57" s="37"/>
      <c r="JMC57" s="37"/>
      <c r="JMD57" s="37"/>
      <c r="JME57" s="37"/>
      <c r="JMF57" s="37"/>
      <c r="JMG57" s="37"/>
      <c r="JMH57" s="37"/>
      <c r="JMI57" s="37"/>
      <c r="JMJ57" s="37"/>
      <c r="JMK57" s="37"/>
      <c r="JML57" s="37"/>
      <c r="JMM57" s="37"/>
      <c r="JMN57" s="37"/>
      <c r="JMO57" s="37"/>
      <c r="JMP57" s="37"/>
      <c r="JMQ57" s="37"/>
      <c r="JMR57" s="37"/>
      <c r="JMS57" s="37"/>
      <c r="JMT57" s="37"/>
      <c r="JMU57" s="37"/>
      <c r="JMV57" s="37"/>
      <c r="JMW57" s="37"/>
      <c r="JMX57" s="37"/>
      <c r="JMY57" s="37"/>
      <c r="JMZ57" s="37"/>
      <c r="JNA57" s="37"/>
      <c r="JNB57" s="37"/>
      <c r="JNC57" s="37"/>
      <c r="JND57" s="37"/>
      <c r="JNE57" s="37"/>
      <c r="JNF57" s="37"/>
      <c r="JNG57" s="37"/>
      <c r="JNH57" s="37"/>
      <c r="JNI57" s="37"/>
      <c r="JNJ57" s="37"/>
      <c r="JNK57" s="37"/>
      <c r="JNL57" s="37"/>
      <c r="JNM57" s="37"/>
      <c r="JNN57" s="37"/>
      <c r="JNO57" s="37"/>
      <c r="JNP57" s="37"/>
      <c r="JNQ57" s="37"/>
      <c r="JNR57" s="37"/>
      <c r="JNS57" s="37"/>
      <c r="JNT57" s="37"/>
      <c r="JNU57" s="37"/>
      <c r="JNV57" s="37"/>
      <c r="JNW57" s="37"/>
      <c r="JNX57" s="37"/>
      <c r="JNY57" s="37"/>
      <c r="JNZ57" s="37"/>
      <c r="JOA57" s="37"/>
      <c r="JOB57" s="37"/>
      <c r="JOC57" s="37"/>
      <c r="JOD57" s="37"/>
      <c r="JOE57" s="37"/>
      <c r="JOF57" s="37"/>
      <c r="JOG57" s="37"/>
      <c r="JOH57" s="37"/>
      <c r="JOI57" s="37"/>
      <c r="JOJ57" s="37"/>
      <c r="JOK57" s="37"/>
      <c r="JOL57" s="37"/>
      <c r="JOM57" s="37"/>
      <c r="JON57" s="37"/>
      <c r="JOO57" s="37"/>
      <c r="JOP57" s="37"/>
      <c r="JOQ57" s="37"/>
      <c r="JOR57" s="37"/>
      <c r="JOS57" s="37"/>
      <c r="JOT57" s="37"/>
      <c r="JOU57" s="37"/>
      <c r="JOV57" s="37"/>
      <c r="JOW57" s="37"/>
      <c r="JOX57" s="37"/>
      <c r="JOY57" s="37"/>
      <c r="JOZ57" s="37"/>
      <c r="JPA57" s="37"/>
      <c r="JPB57" s="37"/>
      <c r="JPC57" s="37"/>
      <c r="JPD57" s="37"/>
      <c r="JPE57" s="37"/>
      <c r="JPF57" s="37"/>
      <c r="JPG57" s="37"/>
      <c r="JPH57" s="37"/>
      <c r="JPI57" s="37"/>
      <c r="JPJ57" s="37"/>
      <c r="JPK57" s="37"/>
      <c r="JPL57" s="37"/>
      <c r="JPM57" s="37"/>
      <c r="JPN57" s="37"/>
      <c r="JPO57" s="37"/>
      <c r="JPP57" s="37"/>
      <c r="JPQ57" s="37"/>
      <c r="JPR57" s="37"/>
      <c r="JPS57" s="37"/>
      <c r="JPT57" s="37"/>
      <c r="JPU57" s="37"/>
      <c r="JPV57" s="37"/>
      <c r="JPW57" s="37"/>
      <c r="JPX57" s="37"/>
      <c r="JPY57" s="37"/>
      <c r="JPZ57" s="37"/>
      <c r="JQA57" s="37"/>
      <c r="JQB57" s="37"/>
      <c r="JQC57" s="37"/>
      <c r="JQD57" s="37"/>
      <c r="JQE57" s="37"/>
      <c r="JQF57" s="37"/>
      <c r="JQG57" s="37"/>
      <c r="JQH57" s="37"/>
      <c r="JQI57" s="37"/>
      <c r="JQJ57" s="37"/>
      <c r="JQK57" s="37"/>
      <c r="JQL57" s="37"/>
      <c r="JQM57" s="37"/>
      <c r="JQN57" s="37"/>
      <c r="JQO57" s="37"/>
      <c r="JQP57" s="37"/>
      <c r="JQQ57" s="37"/>
      <c r="JQR57" s="37"/>
      <c r="JQS57" s="37"/>
      <c r="JQT57" s="37"/>
      <c r="JQU57" s="37"/>
      <c r="JQV57" s="37"/>
      <c r="JQW57" s="37"/>
      <c r="JQX57" s="37"/>
      <c r="JQY57" s="37"/>
      <c r="JQZ57" s="37"/>
      <c r="JRA57" s="37"/>
      <c r="JRB57" s="37"/>
      <c r="JRC57" s="37"/>
      <c r="JRD57" s="37"/>
      <c r="JRE57" s="37"/>
      <c r="JRF57" s="37"/>
      <c r="JRG57" s="37"/>
      <c r="JRH57" s="37"/>
      <c r="JRI57" s="37"/>
      <c r="JRJ57" s="37"/>
      <c r="JRK57" s="37"/>
      <c r="JRL57" s="37"/>
      <c r="JRM57" s="37"/>
      <c r="JRN57" s="37"/>
      <c r="JRO57" s="37"/>
      <c r="JRP57" s="37"/>
      <c r="JRQ57" s="37"/>
      <c r="JRR57" s="37"/>
      <c r="JRS57" s="37"/>
      <c r="JRT57" s="37"/>
      <c r="JRU57" s="37"/>
      <c r="JRV57" s="37"/>
      <c r="JRW57" s="37"/>
      <c r="JRX57" s="37"/>
      <c r="JRY57" s="37"/>
      <c r="JRZ57" s="37"/>
      <c r="JSA57" s="37"/>
      <c r="JSB57" s="37"/>
      <c r="JSC57" s="37"/>
      <c r="JSD57" s="37"/>
      <c r="JSE57" s="37"/>
      <c r="JSF57" s="37"/>
      <c r="JSG57" s="37"/>
      <c r="JSH57" s="37"/>
      <c r="JSI57" s="37"/>
      <c r="JSJ57" s="37"/>
      <c r="JSK57" s="37"/>
      <c r="JSL57" s="37"/>
      <c r="JSM57" s="37"/>
      <c r="JSN57" s="37"/>
      <c r="JSO57" s="37"/>
      <c r="JSP57" s="37"/>
      <c r="JSQ57" s="37"/>
      <c r="JSR57" s="37"/>
      <c r="JSS57" s="37"/>
      <c r="JST57" s="37"/>
      <c r="JSU57" s="37"/>
      <c r="JSV57" s="37"/>
      <c r="JSW57" s="37"/>
      <c r="JSX57" s="37"/>
      <c r="JSY57" s="37"/>
      <c r="JSZ57" s="37"/>
      <c r="JTA57" s="37"/>
      <c r="JTB57" s="37"/>
      <c r="JTC57" s="37"/>
      <c r="JTD57" s="37"/>
      <c r="JTE57" s="37"/>
      <c r="JTF57" s="37"/>
      <c r="JTG57" s="37"/>
      <c r="JTH57" s="37"/>
      <c r="JTI57" s="37"/>
      <c r="JTJ57" s="37"/>
      <c r="JTK57" s="37"/>
      <c r="JTL57" s="37"/>
      <c r="JTM57" s="37"/>
      <c r="JTN57" s="37"/>
      <c r="JTO57" s="37"/>
      <c r="JTP57" s="37"/>
      <c r="JTQ57" s="37"/>
      <c r="JTR57" s="37"/>
      <c r="JTS57" s="37"/>
      <c r="JTT57" s="37"/>
      <c r="JTU57" s="37"/>
      <c r="JTV57" s="37"/>
      <c r="JTW57" s="37"/>
      <c r="JTX57" s="37"/>
      <c r="JTY57" s="37"/>
      <c r="JTZ57" s="37"/>
      <c r="JUA57" s="37"/>
      <c r="JUB57" s="37"/>
      <c r="JUC57" s="37"/>
      <c r="JUD57" s="37"/>
      <c r="JUE57" s="37"/>
      <c r="JUF57" s="37"/>
      <c r="JUG57" s="37"/>
      <c r="JUH57" s="37"/>
      <c r="JUI57" s="37"/>
      <c r="JUJ57" s="37"/>
      <c r="JUK57" s="37"/>
      <c r="JUL57" s="37"/>
      <c r="JUM57" s="37"/>
      <c r="JUN57" s="37"/>
      <c r="JUO57" s="37"/>
      <c r="JUP57" s="37"/>
      <c r="JUQ57" s="37"/>
      <c r="JUR57" s="37"/>
      <c r="JUS57" s="37"/>
      <c r="JUT57" s="37"/>
      <c r="JUU57" s="37"/>
      <c r="JUV57" s="37"/>
      <c r="JUW57" s="37"/>
      <c r="JUX57" s="37"/>
      <c r="JUY57" s="37"/>
      <c r="JUZ57" s="37"/>
      <c r="JVA57" s="37"/>
      <c r="JVB57" s="37"/>
      <c r="JVC57" s="37"/>
      <c r="JVD57" s="37"/>
      <c r="JVE57" s="37"/>
      <c r="JVF57" s="37"/>
      <c r="JVG57" s="37"/>
      <c r="JVH57" s="37"/>
      <c r="JVI57" s="37"/>
      <c r="JVJ57" s="37"/>
      <c r="JVK57" s="37"/>
      <c r="JVL57" s="37"/>
      <c r="JVM57" s="37"/>
      <c r="JVN57" s="37"/>
      <c r="JVO57" s="37"/>
      <c r="JVP57" s="37"/>
      <c r="JVQ57" s="37"/>
      <c r="JVR57" s="37"/>
      <c r="JVS57" s="37"/>
      <c r="JVT57" s="37"/>
      <c r="JVU57" s="37"/>
      <c r="JVV57" s="37"/>
      <c r="JVW57" s="37"/>
      <c r="JVX57" s="37"/>
      <c r="JVY57" s="37"/>
      <c r="JVZ57" s="37"/>
      <c r="JWA57" s="37"/>
      <c r="JWB57" s="37"/>
      <c r="JWC57" s="37"/>
      <c r="JWD57" s="37"/>
      <c r="JWE57" s="37"/>
      <c r="JWF57" s="37"/>
      <c r="JWG57" s="37"/>
      <c r="JWH57" s="37"/>
      <c r="JWI57" s="37"/>
      <c r="JWJ57" s="37"/>
      <c r="JWK57" s="37"/>
      <c r="JWL57" s="37"/>
      <c r="JWM57" s="37"/>
      <c r="JWN57" s="37"/>
      <c r="JWO57" s="37"/>
      <c r="JWP57" s="37"/>
      <c r="JWQ57" s="37"/>
      <c r="JWR57" s="37"/>
      <c r="JWS57" s="37"/>
      <c r="JWT57" s="37"/>
      <c r="JWU57" s="37"/>
      <c r="JWV57" s="37"/>
      <c r="JWW57" s="37"/>
      <c r="JWX57" s="37"/>
      <c r="JWY57" s="37"/>
      <c r="JWZ57" s="37"/>
      <c r="JXA57" s="37"/>
      <c r="JXB57" s="37"/>
      <c r="JXC57" s="37"/>
      <c r="JXD57" s="37"/>
      <c r="JXE57" s="37"/>
      <c r="JXF57" s="37"/>
      <c r="JXG57" s="37"/>
      <c r="JXH57" s="37"/>
      <c r="JXI57" s="37"/>
      <c r="JXJ57" s="37"/>
      <c r="JXK57" s="37"/>
      <c r="JXL57" s="37"/>
      <c r="JXM57" s="37"/>
      <c r="JXN57" s="37"/>
      <c r="JXO57" s="37"/>
      <c r="JXP57" s="37"/>
      <c r="JXQ57" s="37"/>
      <c r="JXR57" s="37"/>
      <c r="JXS57" s="37"/>
      <c r="JXT57" s="37"/>
      <c r="JXU57" s="37"/>
      <c r="JXV57" s="37"/>
      <c r="JXW57" s="37"/>
      <c r="JXX57" s="37"/>
      <c r="JXY57" s="37"/>
      <c r="JXZ57" s="37"/>
      <c r="JYA57" s="37"/>
      <c r="JYB57" s="37"/>
      <c r="JYC57" s="37"/>
      <c r="JYD57" s="37"/>
      <c r="JYE57" s="37"/>
      <c r="JYF57" s="37"/>
      <c r="JYG57" s="37"/>
      <c r="JYH57" s="37"/>
      <c r="JYI57" s="37"/>
      <c r="JYJ57" s="37"/>
      <c r="JYK57" s="37"/>
      <c r="JYL57" s="37"/>
      <c r="JYM57" s="37"/>
      <c r="JYN57" s="37"/>
      <c r="JYO57" s="37"/>
      <c r="JYP57" s="37"/>
      <c r="JYQ57" s="37"/>
      <c r="JYR57" s="37"/>
      <c r="JYS57" s="37"/>
      <c r="JYT57" s="37"/>
      <c r="JYU57" s="37"/>
      <c r="JYV57" s="37"/>
      <c r="JYW57" s="37"/>
      <c r="JYX57" s="37"/>
      <c r="JYY57" s="37"/>
      <c r="JYZ57" s="37"/>
      <c r="JZA57" s="37"/>
      <c r="JZB57" s="37"/>
      <c r="JZC57" s="37"/>
      <c r="JZD57" s="37"/>
      <c r="JZE57" s="37"/>
      <c r="JZF57" s="37"/>
      <c r="JZG57" s="37"/>
      <c r="JZH57" s="37"/>
      <c r="JZI57" s="37"/>
      <c r="JZJ57" s="37"/>
      <c r="JZK57" s="37"/>
      <c r="JZL57" s="37"/>
      <c r="JZM57" s="37"/>
      <c r="JZN57" s="37"/>
      <c r="JZO57" s="37"/>
      <c r="JZP57" s="37"/>
      <c r="JZQ57" s="37"/>
      <c r="JZR57" s="37"/>
      <c r="JZS57" s="37"/>
      <c r="JZT57" s="37"/>
      <c r="JZU57" s="37"/>
      <c r="JZV57" s="37"/>
      <c r="JZW57" s="37"/>
      <c r="JZX57" s="37"/>
      <c r="JZY57" s="37"/>
      <c r="JZZ57" s="37"/>
      <c r="KAA57" s="37"/>
      <c r="KAB57" s="37"/>
      <c r="KAC57" s="37"/>
      <c r="KAD57" s="37"/>
      <c r="KAE57" s="37"/>
      <c r="KAF57" s="37"/>
      <c r="KAG57" s="37"/>
      <c r="KAH57" s="37"/>
      <c r="KAI57" s="37"/>
      <c r="KAJ57" s="37"/>
      <c r="KAK57" s="37"/>
      <c r="KAL57" s="37"/>
      <c r="KAM57" s="37"/>
      <c r="KAN57" s="37"/>
      <c r="KAO57" s="37"/>
      <c r="KAP57" s="37"/>
      <c r="KAQ57" s="37"/>
      <c r="KAR57" s="37"/>
      <c r="KAS57" s="37"/>
      <c r="KAT57" s="37"/>
      <c r="KAU57" s="37"/>
      <c r="KAV57" s="37"/>
      <c r="KAW57" s="37"/>
      <c r="KAX57" s="37"/>
      <c r="KAY57" s="37"/>
      <c r="KAZ57" s="37"/>
      <c r="KBA57" s="37"/>
      <c r="KBB57" s="37"/>
      <c r="KBC57" s="37"/>
      <c r="KBD57" s="37"/>
      <c r="KBE57" s="37"/>
      <c r="KBF57" s="37"/>
      <c r="KBG57" s="37"/>
      <c r="KBH57" s="37"/>
      <c r="KBI57" s="37"/>
      <c r="KBJ57" s="37"/>
      <c r="KBK57" s="37"/>
      <c r="KBL57" s="37"/>
      <c r="KBM57" s="37"/>
      <c r="KBN57" s="37"/>
      <c r="KBO57" s="37"/>
      <c r="KBP57" s="37"/>
      <c r="KBQ57" s="37"/>
      <c r="KBR57" s="37"/>
      <c r="KBS57" s="37"/>
      <c r="KBT57" s="37"/>
      <c r="KBU57" s="37"/>
      <c r="KBV57" s="37"/>
      <c r="KBW57" s="37"/>
      <c r="KBX57" s="37"/>
      <c r="KBY57" s="37"/>
      <c r="KBZ57" s="37"/>
      <c r="KCA57" s="37"/>
      <c r="KCB57" s="37"/>
      <c r="KCC57" s="37"/>
      <c r="KCD57" s="37"/>
      <c r="KCE57" s="37"/>
      <c r="KCF57" s="37"/>
      <c r="KCG57" s="37"/>
      <c r="KCH57" s="37"/>
      <c r="KCI57" s="37"/>
      <c r="KCJ57" s="37"/>
      <c r="KCK57" s="37"/>
      <c r="KCL57" s="37"/>
      <c r="KCM57" s="37"/>
      <c r="KCN57" s="37"/>
      <c r="KCO57" s="37"/>
      <c r="KCP57" s="37"/>
      <c r="KCQ57" s="37"/>
      <c r="KCR57" s="37"/>
      <c r="KCS57" s="37"/>
      <c r="KCT57" s="37"/>
      <c r="KCU57" s="37"/>
      <c r="KCV57" s="37"/>
      <c r="KCW57" s="37"/>
      <c r="KCX57" s="37"/>
      <c r="KCY57" s="37"/>
      <c r="KCZ57" s="37"/>
      <c r="KDA57" s="37"/>
      <c r="KDB57" s="37"/>
      <c r="KDC57" s="37"/>
      <c r="KDD57" s="37"/>
      <c r="KDE57" s="37"/>
      <c r="KDF57" s="37"/>
      <c r="KDG57" s="37"/>
      <c r="KDH57" s="37"/>
      <c r="KDI57" s="37"/>
      <c r="KDJ57" s="37"/>
      <c r="KDK57" s="37"/>
      <c r="KDL57" s="37"/>
      <c r="KDM57" s="37"/>
      <c r="KDN57" s="37"/>
      <c r="KDO57" s="37"/>
      <c r="KDP57" s="37"/>
      <c r="KDQ57" s="37"/>
      <c r="KDR57" s="37"/>
      <c r="KDS57" s="37"/>
      <c r="KDT57" s="37"/>
      <c r="KDU57" s="37"/>
      <c r="KDV57" s="37"/>
      <c r="KDW57" s="37"/>
      <c r="KDX57" s="37"/>
      <c r="KDY57" s="37"/>
      <c r="KDZ57" s="37"/>
      <c r="KEA57" s="37"/>
      <c r="KEB57" s="37"/>
      <c r="KEC57" s="37"/>
      <c r="KED57" s="37"/>
      <c r="KEE57" s="37"/>
      <c r="KEF57" s="37"/>
      <c r="KEG57" s="37"/>
      <c r="KEH57" s="37"/>
      <c r="KEI57" s="37"/>
      <c r="KEJ57" s="37"/>
      <c r="KEK57" s="37"/>
      <c r="KEL57" s="37"/>
      <c r="KEM57" s="37"/>
      <c r="KEN57" s="37"/>
      <c r="KEO57" s="37"/>
      <c r="KEP57" s="37"/>
      <c r="KEQ57" s="37"/>
      <c r="KER57" s="37"/>
      <c r="KES57" s="37"/>
      <c r="KET57" s="37"/>
      <c r="KEU57" s="37"/>
      <c r="KEV57" s="37"/>
      <c r="KEW57" s="37"/>
      <c r="KEX57" s="37"/>
      <c r="KEY57" s="37"/>
      <c r="KEZ57" s="37"/>
      <c r="KFA57" s="37"/>
      <c r="KFB57" s="37"/>
      <c r="KFC57" s="37"/>
      <c r="KFD57" s="37"/>
      <c r="KFE57" s="37"/>
      <c r="KFF57" s="37"/>
      <c r="KFG57" s="37"/>
      <c r="KFH57" s="37"/>
      <c r="KFI57" s="37"/>
      <c r="KFJ57" s="37"/>
      <c r="KFK57" s="37"/>
      <c r="KFL57" s="37"/>
      <c r="KFM57" s="37"/>
      <c r="KFN57" s="37"/>
      <c r="KFO57" s="37"/>
      <c r="KFP57" s="37"/>
      <c r="KFQ57" s="37"/>
      <c r="KFR57" s="37"/>
      <c r="KFS57" s="37"/>
      <c r="KFT57" s="37"/>
      <c r="KFU57" s="37"/>
      <c r="KFV57" s="37"/>
      <c r="KFW57" s="37"/>
      <c r="KFX57" s="37"/>
      <c r="KFY57" s="37"/>
      <c r="KFZ57" s="37"/>
      <c r="KGA57" s="37"/>
      <c r="KGB57" s="37"/>
      <c r="KGC57" s="37"/>
      <c r="KGD57" s="37"/>
      <c r="KGE57" s="37"/>
      <c r="KGF57" s="37"/>
      <c r="KGG57" s="37"/>
      <c r="KGH57" s="37"/>
      <c r="KGI57" s="37"/>
      <c r="KGJ57" s="37"/>
      <c r="KGK57" s="37"/>
      <c r="KGL57" s="37"/>
      <c r="KGM57" s="37"/>
      <c r="KGN57" s="37"/>
      <c r="KGO57" s="37"/>
      <c r="KGP57" s="37"/>
      <c r="KGQ57" s="37"/>
      <c r="KGR57" s="37"/>
      <c r="KGS57" s="37"/>
      <c r="KGT57" s="37"/>
      <c r="KGU57" s="37"/>
      <c r="KGV57" s="37"/>
      <c r="KGW57" s="37"/>
      <c r="KGX57" s="37"/>
      <c r="KGY57" s="37"/>
      <c r="KGZ57" s="37"/>
      <c r="KHA57" s="37"/>
      <c r="KHB57" s="37"/>
      <c r="KHC57" s="37"/>
      <c r="KHD57" s="37"/>
      <c r="KHE57" s="37"/>
      <c r="KHF57" s="37"/>
      <c r="KHG57" s="37"/>
      <c r="KHH57" s="37"/>
      <c r="KHI57" s="37"/>
      <c r="KHJ57" s="37"/>
      <c r="KHK57" s="37"/>
      <c r="KHL57" s="37"/>
      <c r="KHM57" s="37"/>
      <c r="KHN57" s="37"/>
      <c r="KHO57" s="37"/>
      <c r="KHP57" s="37"/>
      <c r="KHQ57" s="37"/>
      <c r="KHR57" s="37"/>
      <c r="KHS57" s="37"/>
      <c r="KHT57" s="37"/>
      <c r="KHU57" s="37"/>
      <c r="KHV57" s="37"/>
      <c r="KHW57" s="37"/>
      <c r="KHX57" s="37"/>
      <c r="KHY57" s="37"/>
      <c r="KHZ57" s="37"/>
      <c r="KIA57" s="37"/>
      <c r="KIB57" s="37"/>
      <c r="KIC57" s="37"/>
      <c r="KID57" s="37"/>
      <c r="KIE57" s="37"/>
      <c r="KIF57" s="37"/>
      <c r="KIG57" s="37"/>
      <c r="KIH57" s="37"/>
      <c r="KII57" s="37"/>
      <c r="KIJ57" s="37"/>
      <c r="KIK57" s="37"/>
      <c r="KIL57" s="37"/>
      <c r="KIM57" s="37"/>
      <c r="KIN57" s="37"/>
      <c r="KIO57" s="37"/>
      <c r="KIP57" s="37"/>
      <c r="KIQ57" s="37"/>
      <c r="KIR57" s="37"/>
      <c r="KIS57" s="37"/>
      <c r="KIT57" s="37"/>
      <c r="KIU57" s="37"/>
      <c r="KIV57" s="37"/>
      <c r="KIW57" s="37"/>
      <c r="KIX57" s="37"/>
      <c r="KIY57" s="37"/>
      <c r="KIZ57" s="37"/>
      <c r="KJA57" s="37"/>
      <c r="KJB57" s="37"/>
      <c r="KJC57" s="37"/>
      <c r="KJD57" s="37"/>
      <c r="KJE57" s="37"/>
      <c r="KJF57" s="37"/>
      <c r="KJG57" s="37"/>
      <c r="KJH57" s="37"/>
      <c r="KJI57" s="37"/>
      <c r="KJJ57" s="37"/>
      <c r="KJK57" s="37"/>
      <c r="KJL57" s="37"/>
      <c r="KJM57" s="37"/>
      <c r="KJN57" s="37"/>
      <c r="KJO57" s="37"/>
      <c r="KJP57" s="37"/>
      <c r="KJQ57" s="37"/>
      <c r="KJR57" s="37"/>
      <c r="KJS57" s="37"/>
      <c r="KJT57" s="37"/>
      <c r="KJU57" s="37"/>
      <c r="KJV57" s="37"/>
      <c r="KJW57" s="37"/>
      <c r="KJX57" s="37"/>
      <c r="KJY57" s="37"/>
      <c r="KJZ57" s="37"/>
      <c r="KKA57" s="37"/>
      <c r="KKB57" s="37"/>
      <c r="KKC57" s="37"/>
      <c r="KKD57" s="37"/>
      <c r="KKE57" s="37"/>
      <c r="KKF57" s="37"/>
      <c r="KKG57" s="37"/>
      <c r="KKH57" s="37"/>
      <c r="KKI57" s="37"/>
      <c r="KKJ57" s="37"/>
      <c r="KKK57" s="37"/>
      <c r="KKL57" s="37"/>
      <c r="KKM57" s="37"/>
      <c r="KKN57" s="37"/>
      <c r="KKO57" s="37"/>
      <c r="KKP57" s="37"/>
      <c r="KKQ57" s="37"/>
      <c r="KKR57" s="37"/>
      <c r="KKS57" s="37"/>
      <c r="KKT57" s="37"/>
      <c r="KKU57" s="37"/>
      <c r="KKV57" s="37"/>
      <c r="KKW57" s="37"/>
      <c r="KKX57" s="37"/>
      <c r="KKY57" s="37"/>
      <c r="KKZ57" s="37"/>
      <c r="KLA57" s="37"/>
      <c r="KLB57" s="37"/>
      <c r="KLC57" s="37"/>
      <c r="KLD57" s="37"/>
      <c r="KLE57" s="37"/>
      <c r="KLF57" s="37"/>
      <c r="KLG57" s="37"/>
      <c r="KLH57" s="37"/>
      <c r="KLI57" s="37"/>
      <c r="KLJ57" s="37"/>
      <c r="KLK57" s="37"/>
      <c r="KLL57" s="37"/>
      <c r="KLM57" s="37"/>
      <c r="KLN57" s="37"/>
      <c r="KLO57" s="37"/>
      <c r="KLP57" s="37"/>
      <c r="KLQ57" s="37"/>
      <c r="KLR57" s="37"/>
      <c r="KLS57" s="37"/>
      <c r="KLT57" s="37"/>
      <c r="KLU57" s="37"/>
      <c r="KLV57" s="37"/>
      <c r="KLW57" s="37"/>
      <c r="KLX57" s="37"/>
      <c r="KLY57" s="37"/>
      <c r="KLZ57" s="37"/>
      <c r="KMA57" s="37"/>
      <c r="KMB57" s="37"/>
      <c r="KMC57" s="37"/>
      <c r="KMD57" s="37"/>
      <c r="KME57" s="37"/>
      <c r="KMF57" s="37"/>
      <c r="KMG57" s="37"/>
      <c r="KMH57" s="37"/>
      <c r="KMI57" s="37"/>
      <c r="KMJ57" s="37"/>
      <c r="KMK57" s="37"/>
      <c r="KML57" s="37"/>
      <c r="KMM57" s="37"/>
      <c r="KMN57" s="37"/>
      <c r="KMO57" s="37"/>
      <c r="KMP57" s="37"/>
      <c r="KMQ57" s="37"/>
      <c r="KMR57" s="37"/>
      <c r="KMS57" s="37"/>
      <c r="KMT57" s="37"/>
      <c r="KMU57" s="37"/>
      <c r="KMV57" s="37"/>
      <c r="KMW57" s="37"/>
      <c r="KMX57" s="37"/>
      <c r="KMY57" s="37"/>
      <c r="KMZ57" s="37"/>
      <c r="KNA57" s="37"/>
      <c r="KNB57" s="37"/>
      <c r="KNC57" s="37"/>
      <c r="KND57" s="37"/>
      <c r="KNE57" s="37"/>
      <c r="KNF57" s="37"/>
      <c r="KNG57" s="37"/>
      <c r="KNH57" s="37"/>
      <c r="KNI57" s="37"/>
      <c r="KNJ57" s="37"/>
      <c r="KNK57" s="37"/>
      <c r="KNL57" s="37"/>
      <c r="KNM57" s="37"/>
      <c r="KNN57" s="37"/>
      <c r="KNO57" s="37"/>
      <c r="KNP57" s="37"/>
      <c r="KNQ57" s="37"/>
      <c r="KNR57" s="37"/>
      <c r="KNS57" s="37"/>
      <c r="KNT57" s="37"/>
      <c r="KNU57" s="37"/>
      <c r="KNV57" s="37"/>
      <c r="KNW57" s="37"/>
      <c r="KNX57" s="37"/>
      <c r="KNY57" s="37"/>
      <c r="KNZ57" s="37"/>
      <c r="KOA57" s="37"/>
      <c r="KOB57" s="37"/>
      <c r="KOC57" s="37"/>
      <c r="KOD57" s="37"/>
      <c r="KOE57" s="37"/>
      <c r="KOF57" s="37"/>
      <c r="KOG57" s="37"/>
      <c r="KOH57" s="37"/>
      <c r="KOI57" s="37"/>
      <c r="KOJ57" s="37"/>
      <c r="KOK57" s="37"/>
      <c r="KOL57" s="37"/>
      <c r="KOM57" s="37"/>
      <c r="KON57" s="37"/>
      <c r="KOO57" s="37"/>
      <c r="KOP57" s="37"/>
      <c r="KOQ57" s="37"/>
      <c r="KOR57" s="37"/>
      <c r="KOS57" s="37"/>
      <c r="KOT57" s="37"/>
      <c r="KOU57" s="37"/>
      <c r="KOV57" s="37"/>
      <c r="KOW57" s="37"/>
      <c r="KOX57" s="37"/>
      <c r="KOY57" s="37"/>
      <c r="KOZ57" s="37"/>
      <c r="KPA57" s="37"/>
      <c r="KPB57" s="37"/>
      <c r="KPC57" s="37"/>
      <c r="KPD57" s="37"/>
      <c r="KPE57" s="37"/>
      <c r="KPF57" s="37"/>
      <c r="KPG57" s="37"/>
      <c r="KPH57" s="37"/>
      <c r="KPI57" s="37"/>
      <c r="KPJ57" s="37"/>
      <c r="KPK57" s="37"/>
      <c r="KPL57" s="37"/>
      <c r="KPM57" s="37"/>
      <c r="KPN57" s="37"/>
      <c r="KPO57" s="37"/>
      <c r="KPP57" s="37"/>
      <c r="KPQ57" s="37"/>
      <c r="KPR57" s="37"/>
      <c r="KPS57" s="37"/>
      <c r="KPT57" s="37"/>
      <c r="KPU57" s="37"/>
      <c r="KPV57" s="37"/>
      <c r="KPW57" s="37"/>
      <c r="KPX57" s="37"/>
      <c r="KPY57" s="37"/>
      <c r="KPZ57" s="37"/>
      <c r="KQA57" s="37"/>
      <c r="KQB57" s="37"/>
      <c r="KQC57" s="37"/>
      <c r="KQD57" s="37"/>
      <c r="KQE57" s="37"/>
      <c r="KQF57" s="37"/>
      <c r="KQG57" s="37"/>
      <c r="KQH57" s="37"/>
      <c r="KQI57" s="37"/>
      <c r="KQJ57" s="37"/>
      <c r="KQK57" s="37"/>
      <c r="KQL57" s="37"/>
      <c r="KQM57" s="37"/>
      <c r="KQN57" s="37"/>
      <c r="KQO57" s="37"/>
      <c r="KQP57" s="37"/>
      <c r="KQQ57" s="37"/>
      <c r="KQR57" s="37"/>
      <c r="KQS57" s="37"/>
      <c r="KQT57" s="37"/>
      <c r="KQU57" s="37"/>
      <c r="KQV57" s="37"/>
      <c r="KQW57" s="37"/>
      <c r="KQX57" s="37"/>
      <c r="KQY57" s="37"/>
      <c r="KQZ57" s="37"/>
      <c r="KRA57" s="37"/>
      <c r="KRB57" s="37"/>
      <c r="KRC57" s="37"/>
      <c r="KRD57" s="37"/>
      <c r="KRE57" s="37"/>
      <c r="KRF57" s="37"/>
      <c r="KRG57" s="37"/>
      <c r="KRH57" s="37"/>
      <c r="KRI57" s="37"/>
      <c r="KRJ57" s="37"/>
      <c r="KRK57" s="37"/>
      <c r="KRL57" s="37"/>
      <c r="KRM57" s="37"/>
      <c r="KRN57" s="37"/>
      <c r="KRO57" s="37"/>
      <c r="KRP57" s="37"/>
      <c r="KRQ57" s="37"/>
      <c r="KRR57" s="37"/>
      <c r="KRS57" s="37"/>
      <c r="KRT57" s="37"/>
      <c r="KRU57" s="37"/>
      <c r="KRV57" s="37"/>
      <c r="KRW57" s="37"/>
      <c r="KRX57" s="37"/>
      <c r="KRY57" s="37"/>
      <c r="KRZ57" s="37"/>
      <c r="KSA57" s="37"/>
      <c r="KSB57" s="37"/>
      <c r="KSC57" s="37"/>
      <c r="KSD57" s="37"/>
      <c r="KSE57" s="37"/>
      <c r="KSF57" s="37"/>
      <c r="KSG57" s="37"/>
      <c r="KSH57" s="37"/>
      <c r="KSI57" s="37"/>
      <c r="KSJ57" s="37"/>
      <c r="KSK57" s="37"/>
      <c r="KSL57" s="37"/>
      <c r="KSM57" s="37"/>
      <c r="KSN57" s="37"/>
      <c r="KSO57" s="37"/>
      <c r="KSP57" s="37"/>
      <c r="KSQ57" s="37"/>
      <c r="KSR57" s="37"/>
      <c r="KSS57" s="37"/>
      <c r="KST57" s="37"/>
      <c r="KSU57" s="37"/>
      <c r="KSV57" s="37"/>
      <c r="KSW57" s="37"/>
      <c r="KSX57" s="37"/>
      <c r="KSY57" s="37"/>
      <c r="KSZ57" s="37"/>
      <c r="KTA57" s="37"/>
      <c r="KTB57" s="37"/>
      <c r="KTC57" s="37"/>
      <c r="KTD57" s="37"/>
      <c r="KTE57" s="37"/>
      <c r="KTF57" s="37"/>
      <c r="KTG57" s="37"/>
      <c r="KTH57" s="37"/>
      <c r="KTI57" s="37"/>
      <c r="KTJ57" s="37"/>
      <c r="KTK57" s="37"/>
      <c r="KTL57" s="37"/>
      <c r="KTM57" s="37"/>
      <c r="KTN57" s="37"/>
      <c r="KTO57" s="37"/>
      <c r="KTP57" s="37"/>
      <c r="KTQ57" s="37"/>
      <c r="KTR57" s="37"/>
      <c r="KTS57" s="37"/>
      <c r="KTT57" s="37"/>
      <c r="KTU57" s="37"/>
      <c r="KTV57" s="37"/>
      <c r="KTW57" s="37"/>
      <c r="KTX57" s="37"/>
      <c r="KTY57" s="37"/>
      <c r="KTZ57" s="37"/>
      <c r="KUA57" s="37"/>
      <c r="KUB57" s="37"/>
      <c r="KUC57" s="37"/>
      <c r="KUD57" s="37"/>
      <c r="KUE57" s="37"/>
      <c r="KUF57" s="37"/>
      <c r="KUG57" s="37"/>
      <c r="KUH57" s="37"/>
      <c r="KUI57" s="37"/>
      <c r="KUJ57" s="37"/>
      <c r="KUK57" s="37"/>
      <c r="KUL57" s="37"/>
      <c r="KUM57" s="37"/>
      <c r="KUN57" s="37"/>
      <c r="KUO57" s="37"/>
      <c r="KUP57" s="37"/>
      <c r="KUQ57" s="37"/>
      <c r="KUR57" s="37"/>
      <c r="KUS57" s="37"/>
      <c r="KUT57" s="37"/>
      <c r="KUU57" s="37"/>
      <c r="KUV57" s="37"/>
      <c r="KUW57" s="37"/>
      <c r="KUX57" s="37"/>
      <c r="KUY57" s="37"/>
      <c r="KUZ57" s="37"/>
      <c r="KVA57" s="37"/>
      <c r="KVB57" s="37"/>
      <c r="KVC57" s="37"/>
      <c r="KVD57" s="37"/>
      <c r="KVE57" s="37"/>
      <c r="KVF57" s="37"/>
      <c r="KVG57" s="37"/>
      <c r="KVH57" s="37"/>
      <c r="KVI57" s="37"/>
      <c r="KVJ57" s="37"/>
      <c r="KVK57" s="37"/>
      <c r="KVL57" s="37"/>
      <c r="KVM57" s="37"/>
      <c r="KVN57" s="37"/>
      <c r="KVO57" s="37"/>
      <c r="KVP57" s="37"/>
      <c r="KVQ57" s="37"/>
      <c r="KVR57" s="37"/>
      <c r="KVS57" s="37"/>
      <c r="KVT57" s="37"/>
      <c r="KVU57" s="37"/>
      <c r="KVV57" s="37"/>
      <c r="KVW57" s="37"/>
      <c r="KVX57" s="37"/>
      <c r="KVY57" s="37"/>
      <c r="KVZ57" s="37"/>
      <c r="KWA57" s="37"/>
      <c r="KWB57" s="37"/>
      <c r="KWC57" s="37"/>
      <c r="KWD57" s="37"/>
      <c r="KWE57" s="37"/>
      <c r="KWF57" s="37"/>
      <c r="KWG57" s="37"/>
      <c r="KWH57" s="37"/>
      <c r="KWI57" s="37"/>
      <c r="KWJ57" s="37"/>
      <c r="KWK57" s="37"/>
      <c r="KWL57" s="37"/>
      <c r="KWM57" s="37"/>
      <c r="KWN57" s="37"/>
      <c r="KWO57" s="37"/>
      <c r="KWP57" s="37"/>
      <c r="KWQ57" s="37"/>
      <c r="KWR57" s="37"/>
      <c r="KWS57" s="37"/>
      <c r="KWT57" s="37"/>
      <c r="KWU57" s="37"/>
      <c r="KWV57" s="37"/>
      <c r="KWW57" s="37"/>
      <c r="KWX57" s="37"/>
      <c r="KWY57" s="37"/>
      <c r="KWZ57" s="37"/>
      <c r="KXA57" s="37"/>
      <c r="KXB57" s="37"/>
      <c r="KXC57" s="37"/>
      <c r="KXD57" s="37"/>
      <c r="KXE57" s="37"/>
      <c r="KXF57" s="37"/>
      <c r="KXG57" s="37"/>
      <c r="KXH57" s="37"/>
      <c r="KXI57" s="37"/>
      <c r="KXJ57" s="37"/>
      <c r="KXK57" s="37"/>
      <c r="KXL57" s="37"/>
      <c r="KXM57" s="37"/>
      <c r="KXN57" s="37"/>
      <c r="KXO57" s="37"/>
      <c r="KXP57" s="37"/>
      <c r="KXQ57" s="37"/>
      <c r="KXR57" s="37"/>
      <c r="KXS57" s="37"/>
      <c r="KXT57" s="37"/>
      <c r="KXU57" s="37"/>
      <c r="KXV57" s="37"/>
      <c r="KXW57" s="37"/>
      <c r="KXX57" s="37"/>
      <c r="KXY57" s="37"/>
      <c r="KXZ57" s="37"/>
      <c r="KYA57" s="37"/>
      <c r="KYB57" s="37"/>
      <c r="KYC57" s="37"/>
      <c r="KYD57" s="37"/>
      <c r="KYE57" s="37"/>
      <c r="KYF57" s="37"/>
      <c r="KYG57" s="37"/>
      <c r="KYH57" s="37"/>
      <c r="KYI57" s="37"/>
      <c r="KYJ57" s="37"/>
      <c r="KYK57" s="37"/>
      <c r="KYL57" s="37"/>
      <c r="KYM57" s="37"/>
      <c r="KYN57" s="37"/>
      <c r="KYO57" s="37"/>
      <c r="KYP57" s="37"/>
      <c r="KYQ57" s="37"/>
      <c r="KYR57" s="37"/>
      <c r="KYS57" s="37"/>
      <c r="KYT57" s="37"/>
      <c r="KYU57" s="37"/>
      <c r="KYV57" s="37"/>
      <c r="KYW57" s="37"/>
      <c r="KYX57" s="37"/>
      <c r="KYY57" s="37"/>
      <c r="KYZ57" s="37"/>
      <c r="KZA57" s="37"/>
      <c r="KZB57" s="37"/>
      <c r="KZC57" s="37"/>
      <c r="KZD57" s="37"/>
      <c r="KZE57" s="37"/>
      <c r="KZF57" s="37"/>
      <c r="KZG57" s="37"/>
      <c r="KZH57" s="37"/>
      <c r="KZI57" s="37"/>
      <c r="KZJ57" s="37"/>
      <c r="KZK57" s="37"/>
      <c r="KZL57" s="37"/>
      <c r="KZM57" s="37"/>
      <c r="KZN57" s="37"/>
      <c r="KZO57" s="37"/>
      <c r="KZP57" s="37"/>
      <c r="KZQ57" s="37"/>
      <c r="KZR57" s="37"/>
      <c r="KZS57" s="37"/>
      <c r="KZT57" s="37"/>
      <c r="KZU57" s="37"/>
      <c r="KZV57" s="37"/>
      <c r="KZW57" s="37"/>
      <c r="KZX57" s="37"/>
      <c r="KZY57" s="37"/>
      <c r="KZZ57" s="37"/>
      <c r="LAA57" s="37"/>
      <c r="LAB57" s="37"/>
      <c r="LAC57" s="37"/>
      <c r="LAD57" s="37"/>
      <c r="LAE57" s="37"/>
      <c r="LAF57" s="37"/>
      <c r="LAG57" s="37"/>
      <c r="LAH57" s="37"/>
      <c r="LAI57" s="37"/>
      <c r="LAJ57" s="37"/>
      <c r="LAK57" s="37"/>
      <c r="LAL57" s="37"/>
      <c r="LAM57" s="37"/>
      <c r="LAN57" s="37"/>
      <c r="LAO57" s="37"/>
      <c r="LAP57" s="37"/>
      <c r="LAQ57" s="37"/>
      <c r="LAR57" s="37"/>
      <c r="LAS57" s="37"/>
      <c r="LAT57" s="37"/>
      <c r="LAU57" s="37"/>
      <c r="LAV57" s="37"/>
      <c r="LAW57" s="37"/>
      <c r="LAX57" s="37"/>
      <c r="LAY57" s="37"/>
      <c r="LAZ57" s="37"/>
      <c r="LBA57" s="37"/>
      <c r="LBB57" s="37"/>
      <c r="LBC57" s="37"/>
      <c r="LBD57" s="37"/>
      <c r="LBE57" s="37"/>
      <c r="LBF57" s="37"/>
      <c r="LBG57" s="37"/>
      <c r="LBH57" s="37"/>
      <c r="LBI57" s="37"/>
      <c r="LBJ57" s="37"/>
      <c r="LBK57" s="37"/>
      <c r="LBL57" s="37"/>
      <c r="LBM57" s="37"/>
      <c r="LBN57" s="37"/>
      <c r="LBO57" s="37"/>
      <c r="LBP57" s="37"/>
      <c r="LBQ57" s="37"/>
      <c r="LBR57" s="37"/>
      <c r="LBS57" s="37"/>
      <c r="LBT57" s="37"/>
      <c r="LBU57" s="37"/>
      <c r="LBV57" s="37"/>
      <c r="LBW57" s="37"/>
      <c r="LBX57" s="37"/>
      <c r="LBY57" s="37"/>
      <c r="LBZ57" s="37"/>
      <c r="LCA57" s="37"/>
      <c r="LCB57" s="37"/>
      <c r="LCC57" s="37"/>
      <c r="LCD57" s="37"/>
      <c r="LCE57" s="37"/>
      <c r="LCF57" s="37"/>
      <c r="LCG57" s="37"/>
      <c r="LCH57" s="37"/>
      <c r="LCI57" s="37"/>
      <c r="LCJ57" s="37"/>
      <c r="LCK57" s="37"/>
      <c r="LCL57" s="37"/>
      <c r="LCM57" s="37"/>
      <c r="LCN57" s="37"/>
      <c r="LCO57" s="37"/>
      <c r="LCP57" s="37"/>
      <c r="LCQ57" s="37"/>
      <c r="LCR57" s="37"/>
      <c r="LCS57" s="37"/>
      <c r="LCT57" s="37"/>
      <c r="LCU57" s="37"/>
      <c r="LCV57" s="37"/>
      <c r="LCW57" s="37"/>
      <c r="LCX57" s="37"/>
      <c r="LCY57" s="37"/>
      <c r="LCZ57" s="37"/>
      <c r="LDA57" s="37"/>
      <c r="LDB57" s="37"/>
      <c r="LDC57" s="37"/>
      <c r="LDD57" s="37"/>
      <c r="LDE57" s="37"/>
      <c r="LDF57" s="37"/>
      <c r="LDG57" s="37"/>
      <c r="LDH57" s="37"/>
      <c r="LDI57" s="37"/>
      <c r="LDJ57" s="37"/>
      <c r="LDK57" s="37"/>
      <c r="LDL57" s="37"/>
      <c r="LDM57" s="37"/>
      <c r="LDN57" s="37"/>
      <c r="LDO57" s="37"/>
      <c r="LDP57" s="37"/>
      <c r="LDQ57" s="37"/>
      <c r="LDR57" s="37"/>
      <c r="LDS57" s="37"/>
      <c r="LDT57" s="37"/>
      <c r="LDU57" s="37"/>
      <c r="LDV57" s="37"/>
      <c r="LDW57" s="37"/>
      <c r="LDX57" s="37"/>
      <c r="LDY57" s="37"/>
      <c r="LDZ57" s="37"/>
      <c r="LEA57" s="37"/>
      <c r="LEB57" s="37"/>
      <c r="LEC57" s="37"/>
      <c r="LED57" s="37"/>
      <c r="LEE57" s="37"/>
      <c r="LEF57" s="37"/>
      <c r="LEG57" s="37"/>
      <c r="LEH57" s="37"/>
      <c r="LEI57" s="37"/>
      <c r="LEJ57" s="37"/>
      <c r="LEK57" s="37"/>
      <c r="LEL57" s="37"/>
      <c r="LEM57" s="37"/>
      <c r="LEN57" s="37"/>
      <c r="LEO57" s="37"/>
      <c r="LEP57" s="37"/>
      <c r="LEQ57" s="37"/>
      <c r="LER57" s="37"/>
      <c r="LES57" s="37"/>
      <c r="LET57" s="37"/>
      <c r="LEU57" s="37"/>
      <c r="LEV57" s="37"/>
      <c r="LEW57" s="37"/>
      <c r="LEX57" s="37"/>
      <c r="LEY57" s="37"/>
      <c r="LEZ57" s="37"/>
      <c r="LFA57" s="37"/>
      <c r="LFB57" s="37"/>
      <c r="LFC57" s="37"/>
      <c r="LFD57" s="37"/>
      <c r="LFE57" s="37"/>
      <c r="LFF57" s="37"/>
      <c r="LFG57" s="37"/>
      <c r="LFH57" s="37"/>
      <c r="LFI57" s="37"/>
      <c r="LFJ57" s="37"/>
      <c r="LFK57" s="37"/>
      <c r="LFL57" s="37"/>
      <c r="LFM57" s="37"/>
      <c r="LFN57" s="37"/>
      <c r="LFO57" s="37"/>
      <c r="LFP57" s="37"/>
      <c r="LFQ57" s="37"/>
      <c r="LFR57" s="37"/>
      <c r="LFS57" s="37"/>
      <c r="LFT57" s="37"/>
      <c r="LFU57" s="37"/>
      <c r="LFV57" s="37"/>
      <c r="LFW57" s="37"/>
      <c r="LFX57" s="37"/>
      <c r="LFY57" s="37"/>
      <c r="LFZ57" s="37"/>
      <c r="LGA57" s="37"/>
      <c r="LGB57" s="37"/>
      <c r="LGC57" s="37"/>
      <c r="LGD57" s="37"/>
      <c r="LGE57" s="37"/>
      <c r="LGF57" s="37"/>
      <c r="LGG57" s="37"/>
      <c r="LGH57" s="37"/>
      <c r="LGI57" s="37"/>
      <c r="LGJ57" s="37"/>
      <c r="LGK57" s="37"/>
      <c r="LGL57" s="37"/>
      <c r="LGM57" s="37"/>
      <c r="LGN57" s="37"/>
      <c r="LGO57" s="37"/>
      <c r="LGP57" s="37"/>
      <c r="LGQ57" s="37"/>
      <c r="LGR57" s="37"/>
      <c r="LGS57" s="37"/>
      <c r="LGT57" s="37"/>
      <c r="LGU57" s="37"/>
      <c r="LGV57" s="37"/>
      <c r="LGW57" s="37"/>
      <c r="LGX57" s="37"/>
      <c r="LGY57" s="37"/>
      <c r="LGZ57" s="37"/>
      <c r="LHA57" s="37"/>
      <c r="LHB57" s="37"/>
      <c r="LHC57" s="37"/>
      <c r="LHD57" s="37"/>
      <c r="LHE57" s="37"/>
      <c r="LHF57" s="37"/>
      <c r="LHG57" s="37"/>
      <c r="LHH57" s="37"/>
      <c r="LHI57" s="37"/>
      <c r="LHJ57" s="37"/>
      <c r="LHK57" s="37"/>
      <c r="LHL57" s="37"/>
      <c r="LHM57" s="37"/>
      <c r="LHN57" s="37"/>
      <c r="LHO57" s="37"/>
      <c r="LHP57" s="37"/>
      <c r="LHQ57" s="37"/>
      <c r="LHR57" s="37"/>
      <c r="LHS57" s="37"/>
      <c r="LHT57" s="37"/>
      <c r="LHU57" s="37"/>
      <c r="LHV57" s="37"/>
      <c r="LHW57" s="37"/>
      <c r="LHX57" s="37"/>
      <c r="LHY57" s="37"/>
      <c r="LHZ57" s="37"/>
      <c r="LIA57" s="37"/>
      <c r="LIB57" s="37"/>
      <c r="LIC57" s="37"/>
      <c r="LID57" s="37"/>
      <c r="LIE57" s="37"/>
      <c r="LIF57" s="37"/>
      <c r="LIG57" s="37"/>
      <c r="LIH57" s="37"/>
      <c r="LII57" s="37"/>
      <c r="LIJ57" s="37"/>
      <c r="LIK57" s="37"/>
      <c r="LIL57" s="37"/>
      <c r="LIM57" s="37"/>
      <c r="LIN57" s="37"/>
      <c r="LIO57" s="37"/>
      <c r="LIP57" s="37"/>
      <c r="LIQ57" s="37"/>
      <c r="LIR57" s="37"/>
      <c r="LIS57" s="37"/>
      <c r="LIT57" s="37"/>
      <c r="LIU57" s="37"/>
      <c r="LIV57" s="37"/>
      <c r="LIW57" s="37"/>
      <c r="LIX57" s="37"/>
      <c r="LIY57" s="37"/>
      <c r="LIZ57" s="37"/>
      <c r="LJA57" s="37"/>
      <c r="LJB57" s="37"/>
      <c r="LJC57" s="37"/>
      <c r="LJD57" s="37"/>
      <c r="LJE57" s="37"/>
      <c r="LJF57" s="37"/>
      <c r="LJG57" s="37"/>
      <c r="LJH57" s="37"/>
      <c r="LJI57" s="37"/>
      <c r="LJJ57" s="37"/>
      <c r="LJK57" s="37"/>
      <c r="LJL57" s="37"/>
      <c r="LJM57" s="37"/>
      <c r="LJN57" s="37"/>
      <c r="LJO57" s="37"/>
      <c r="LJP57" s="37"/>
      <c r="LJQ57" s="37"/>
      <c r="LJR57" s="37"/>
      <c r="LJS57" s="37"/>
      <c r="LJT57" s="37"/>
      <c r="LJU57" s="37"/>
      <c r="LJV57" s="37"/>
      <c r="LJW57" s="37"/>
      <c r="LJX57" s="37"/>
      <c r="LJY57" s="37"/>
      <c r="LJZ57" s="37"/>
      <c r="LKA57" s="37"/>
      <c r="LKB57" s="37"/>
      <c r="LKC57" s="37"/>
      <c r="LKD57" s="37"/>
      <c r="LKE57" s="37"/>
      <c r="LKF57" s="37"/>
      <c r="LKG57" s="37"/>
      <c r="LKH57" s="37"/>
      <c r="LKI57" s="37"/>
      <c r="LKJ57" s="37"/>
      <c r="LKK57" s="37"/>
      <c r="LKL57" s="37"/>
      <c r="LKM57" s="37"/>
      <c r="LKN57" s="37"/>
      <c r="LKO57" s="37"/>
      <c r="LKP57" s="37"/>
      <c r="LKQ57" s="37"/>
      <c r="LKR57" s="37"/>
      <c r="LKS57" s="37"/>
      <c r="LKT57" s="37"/>
      <c r="LKU57" s="37"/>
      <c r="LKV57" s="37"/>
      <c r="LKW57" s="37"/>
      <c r="LKX57" s="37"/>
      <c r="LKY57" s="37"/>
      <c r="LKZ57" s="37"/>
      <c r="LLA57" s="37"/>
      <c r="LLB57" s="37"/>
      <c r="LLC57" s="37"/>
      <c r="LLD57" s="37"/>
      <c r="LLE57" s="37"/>
      <c r="LLF57" s="37"/>
      <c r="LLG57" s="37"/>
      <c r="LLH57" s="37"/>
      <c r="LLI57" s="37"/>
      <c r="LLJ57" s="37"/>
      <c r="LLK57" s="37"/>
      <c r="LLL57" s="37"/>
      <c r="LLM57" s="37"/>
      <c r="LLN57" s="37"/>
      <c r="LLO57" s="37"/>
      <c r="LLP57" s="37"/>
      <c r="LLQ57" s="37"/>
      <c r="LLR57" s="37"/>
      <c r="LLS57" s="37"/>
      <c r="LLT57" s="37"/>
      <c r="LLU57" s="37"/>
      <c r="LLV57" s="37"/>
      <c r="LLW57" s="37"/>
      <c r="LLX57" s="37"/>
      <c r="LLY57" s="37"/>
      <c r="LLZ57" s="37"/>
      <c r="LMA57" s="37"/>
      <c r="LMB57" s="37"/>
      <c r="LMC57" s="37"/>
      <c r="LMD57" s="37"/>
      <c r="LME57" s="37"/>
      <c r="LMF57" s="37"/>
      <c r="LMG57" s="37"/>
      <c r="LMH57" s="37"/>
      <c r="LMI57" s="37"/>
      <c r="LMJ57" s="37"/>
      <c r="LMK57" s="37"/>
      <c r="LML57" s="37"/>
      <c r="LMM57" s="37"/>
      <c r="LMN57" s="37"/>
      <c r="LMO57" s="37"/>
      <c r="LMP57" s="37"/>
      <c r="LMQ57" s="37"/>
      <c r="LMR57" s="37"/>
      <c r="LMS57" s="37"/>
      <c r="LMT57" s="37"/>
      <c r="LMU57" s="37"/>
      <c r="LMV57" s="37"/>
      <c r="LMW57" s="37"/>
      <c r="LMX57" s="37"/>
      <c r="LMY57" s="37"/>
      <c r="LMZ57" s="37"/>
      <c r="LNA57" s="37"/>
      <c r="LNB57" s="37"/>
      <c r="LNC57" s="37"/>
      <c r="LND57" s="37"/>
      <c r="LNE57" s="37"/>
      <c r="LNF57" s="37"/>
      <c r="LNG57" s="37"/>
      <c r="LNH57" s="37"/>
      <c r="LNI57" s="37"/>
      <c r="LNJ57" s="37"/>
      <c r="LNK57" s="37"/>
      <c r="LNL57" s="37"/>
      <c r="LNM57" s="37"/>
      <c r="LNN57" s="37"/>
      <c r="LNO57" s="37"/>
      <c r="LNP57" s="37"/>
      <c r="LNQ57" s="37"/>
      <c r="LNR57" s="37"/>
      <c r="LNS57" s="37"/>
      <c r="LNT57" s="37"/>
      <c r="LNU57" s="37"/>
      <c r="LNV57" s="37"/>
      <c r="LNW57" s="37"/>
      <c r="LNX57" s="37"/>
      <c r="LNY57" s="37"/>
      <c r="LNZ57" s="37"/>
      <c r="LOA57" s="37"/>
      <c r="LOB57" s="37"/>
      <c r="LOC57" s="37"/>
      <c r="LOD57" s="37"/>
      <c r="LOE57" s="37"/>
      <c r="LOF57" s="37"/>
      <c r="LOG57" s="37"/>
      <c r="LOH57" s="37"/>
      <c r="LOI57" s="37"/>
      <c r="LOJ57" s="37"/>
      <c r="LOK57" s="37"/>
      <c r="LOL57" s="37"/>
      <c r="LOM57" s="37"/>
      <c r="LON57" s="37"/>
      <c r="LOO57" s="37"/>
      <c r="LOP57" s="37"/>
      <c r="LOQ57" s="37"/>
      <c r="LOR57" s="37"/>
      <c r="LOS57" s="37"/>
      <c r="LOT57" s="37"/>
      <c r="LOU57" s="37"/>
      <c r="LOV57" s="37"/>
      <c r="LOW57" s="37"/>
      <c r="LOX57" s="37"/>
      <c r="LOY57" s="37"/>
      <c r="LOZ57" s="37"/>
      <c r="LPA57" s="37"/>
      <c r="LPB57" s="37"/>
      <c r="LPC57" s="37"/>
      <c r="LPD57" s="37"/>
      <c r="LPE57" s="37"/>
      <c r="LPF57" s="37"/>
      <c r="LPG57" s="37"/>
      <c r="LPH57" s="37"/>
      <c r="LPI57" s="37"/>
      <c r="LPJ57" s="37"/>
      <c r="LPK57" s="37"/>
      <c r="LPL57" s="37"/>
      <c r="LPM57" s="37"/>
      <c r="LPN57" s="37"/>
      <c r="LPO57" s="37"/>
      <c r="LPP57" s="37"/>
      <c r="LPQ57" s="37"/>
      <c r="LPR57" s="37"/>
      <c r="LPS57" s="37"/>
      <c r="LPT57" s="37"/>
      <c r="LPU57" s="37"/>
      <c r="LPV57" s="37"/>
      <c r="LPW57" s="37"/>
      <c r="LPX57" s="37"/>
      <c r="LPY57" s="37"/>
      <c r="LPZ57" s="37"/>
      <c r="LQA57" s="37"/>
      <c r="LQB57" s="37"/>
      <c r="LQC57" s="37"/>
      <c r="LQD57" s="37"/>
      <c r="LQE57" s="37"/>
      <c r="LQF57" s="37"/>
      <c r="LQG57" s="37"/>
      <c r="LQH57" s="37"/>
      <c r="LQI57" s="37"/>
      <c r="LQJ57" s="37"/>
      <c r="LQK57" s="37"/>
      <c r="LQL57" s="37"/>
      <c r="LQM57" s="37"/>
      <c r="LQN57" s="37"/>
      <c r="LQO57" s="37"/>
      <c r="LQP57" s="37"/>
      <c r="LQQ57" s="37"/>
      <c r="LQR57" s="37"/>
      <c r="LQS57" s="37"/>
      <c r="LQT57" s="37"/>
      <c r="LQU57" s="37"/>
      <c r="LQV57" s="37"/>
      <c r="LQW57" s="37"/>
      <c r="LQX57" s="37"/>
      <c r="LQY57" s="37"/>
      <c r="LQZ57" s="37"/>
      <c r="LRA57" s="37"/>
      <c r="LRB57" s="37"/>
      <c r="LRC57" s="37"/>
      <c r="LRD57" s="37"/>
      <c r="LRE57" s="37"/>
      <c r="LRF57" s="37"/>
      <c r="LRG57" s="37"/>
      <c r="LRH57" s="37"/>
      <c r="LRI57" s="37"/>
      <c r="LRJ57" s="37"/>
      <c r="LRK57" s="37"/>
      <c r="LRL57" s="37"/>
      <c r="LRM57" s="37"/>
      <c r="LRN57" s="37"/>
      <c r="LRO57" s="37"/>
      <c r="LRP57" s="37"/>
      <c r="LRQ57" s="37"/>
      <c r="LRR57" s="37"/>
      <c r="LRS57" s="37"/>
      <c r="LRT57" s="37"/>
      <c r="LRU57" s="37"/>
      <c r="LRV57" s="37"/>
      <c r="LRW57" s="37"/>
      <c r="LRX57" s="37"/>
      <c r="LRY57" s="37"/>
      <c r="LRZ57" s="37"/>
      <c r="LSA57" s="37"/>
      <c r="LSB57" s="37"/>
      <c r="LSC57" s="37"/>
      <c r="LSD57" s="37"/>
      <c r="LSE57" s="37"/>
      <c r="LSF57" s="37"/>
      <c r="LSG57" s="37"/>
      <c r="LSH57" s="37"/>
      <c r="LSI57" s="37"/>
      <c r="LSJ57" s="37"/>
      <c r="LSK57" s="37"/>
      <c r="LSL57" s="37"/>
      <c r="LSM57" s="37"/>
      <c r="LSN57" s="37"/>
      <c r="LSO57" s="37"/>
      <c r="LSP57" s="37"/>
      <c r="LSQ57" s="37"/>
      <c r="LSR57" s="37"/>
      <c r="LSS57" s="37"/>
      <c r="LST57" s="37"/>
      <c r="LSU57" s="37"/>
      <c r="LSV57" s="37"/>
      <c r="LSW57" s="37"/>
      <c r="LSX57" s="37"/>
      <c r="LSY57" s="37"/>
      <c r="LSZ57" s="37"/>
      <c r="LTA57" s="37"/>
      <c r="LTB57" s="37"/>
      <c r="LTC57" s="37"/>
      <c r="LTD57" s="37"/>
      <c r="LTE57" s="37"/>
      <c r="LTF57" s="37"/>
      <c r="LTG57" s="37"/>
      <c r="LTH57" s="37"/>
      <c r="LTI57" s="37"/>
      <c r="LTJ57" s="37"/>
      <c r="LTK57" s="37"/>
      <c r="LTL57" s="37"/>
      <c r="LTM57" s="37"/>
      <c r="LTN57" s="37"/>
      <c r="LTO57" s="37"/>
      <c r="LTP57" s="37"/>
      <c r="LTQ57" s="37"/>
      <c r="LTR57" s="37"/>
      <c r="LTS57" s="37"/>
      <c r="LTT57" s="37"/>
      <c r="LTU57" s="37"/>
      <c r="LTV57" s="37"/>
      <c r="LTW57" s="37"/>
      <c r="LTX57" s="37"/>
      <c r="LTY57" s="37"/>
      <c r="LTZ57" s="37"/>
      <c r="LUA57" s="37"/>
      <c r="LUB57" s="37"/>
      <c r="LUC57" s="37"/>
      <c r="LUD57" s="37"/>
      <c r="LUE57" s="37"/>
      <c r="LUF57" s="37"/>
      <c r="LUG57" s="37"/>
      <c r="LUH57" s="37"/>
      <c r="LUI57" s="37"/>
      <c r="LUJ57" s="37"/>
      <c r="LUK57" s="37"/>
      <c r="LUL57" s="37"/>
      <c r="LUM57" s="37"/>
      <c r="LUN57" s="37"/>
      <c r="LUO57" s="37"/>
      <c r="LUP57" s="37"/>
      <c r="LUQ57" s="37"/>
      <c r="LUR57" s="37"/>
      <c r="LUS57" s="37"/>
      <c r="LUT57" s="37"/>
      <c r="LUU57" s="37"/>
      <c r="LUV57" s="37"/>
      <c r="LUW57" s="37"/>
      <c r="LUX57" s="37"/>
      <c r="LUY57" s="37"/>
      <c r="LUZ57" s="37"/>
      <c r="LVA57" s="37"/>
      <c r="LVB57" s="37"/>
      <c r="LVC57" s="37"/>
      <c r="LVD57" s="37"/>
      <c r="LVE57" s="37"/>
      <c r="LVF57" s="37"/>
      <c r="LVG57" s="37"/>
      <c r="LVH57" s="37"/>
      <c r="LVI57" s="37"/>
      <c r="LVJ57" s="37"/>
      <c r="LVK57" s="37"/>
      <c r="LVL57" s="37"/>
      <c r="LVM57" s="37"/>
      <c r="LVN57" s="37"/>
      <c r="LVO57" s="37"/>
      <c r="LVP57" s="37"/>
      <c r="LVQ57" s="37"/>
      <c r="LVR57" s="37"/>
      <c r="LVS57" s="37"/>
      <c r="LVT57" s="37"/>
      <c r="LVU57" s="37"/>
      <c r="LVV57" s="37"/>
      <c r="LVW57" s="37"/>
      <c r="LVX57" s="37"/>
      <c r="LVY57" s="37"/>
      <c r="LVZ57" s="37"/>
      <c r="LWA57" s="37"/>
      <c r="LWB57" s="37"/>
      <c r="LWC57" s="37"/>
      <c r="LWD57" s="37"/>
      <c r="LWE57" s="37"/>
      <c r="LWF57" s="37"/>
      <c r="LWG57" s="37"/>
      <c r="LWH57" s="37"/>
      <c r="LWI57" s="37"/>
      <c r="LWJ57" s="37"/>
      <c r="LWK57" s="37"/>
      <c r="LWL57" s="37"/>
      <c r="LWM57" s="37"/>
      <c r="LWN57" s="37"/>
      <c r="LWO57" s="37"/>
      <c r="LWP57" s="37"/>
      <c r="LWQ57" s="37"/>
      <c r="LWR57" s="37"/>
      <c r="LWS57" s="37"/>
      <c r="LWT57" s="37"/>
      <c r="LWU57" s="37"/>
      <c r="LWV57" s="37"/>
      <c r="LWW57" s="37"/>
      <c r="LWX57" s="37"/>
      <c r="LWY57" s="37"/>
      <c r="LWZ57" s="37"/>
      <c r="LXA57" s="37"/>
      <c r="LXB57" s="37"/>
      <c r="LXC57" s="37"/>
      <c r="LXD57" s="37"/>
      <c r="LXE57" s="37"/>
      <c r="LXF57" s="37"/>
      <c r="LXG57" s="37"/>
      <c r="LXH57" s="37"/>
      <c r="LXI57" s="37"/>
      <c r="LXJ57" s="37"/>
      <c r="LXK57" s="37"/>
      <c r="LXL57" s="37"/>
      <c r="LXM57" s="37"/>
      <c r="LXN57" s="37"/>
      <c r="LXO57" s="37"/>
      <c r="LXP57" s="37"/>
      <c r="LXQ57" s="37"/>
      <c r="LXR57" s="37"/>
      <c r="LXS57" s="37"/>
      <c r="LXT57" s="37"/>
      <c r="LXU57" s="37"/>
      <c r="LXV57" s="37"/>
      <c r="LXW57" s="37"/>
      <c r="LXX57" s="37"/>
      <c r="LXY57" s="37"/>
      <c r="LXZ57" s="37"/>
      <c r="LYA57" s="37"/>
      <c r="LYB57" s="37"/>
      <c r="LYC57" s="37"/>
      <c r="LYD57" s="37"/>
      <c r="LYE57" s="37"/>
      <c r="LYF57" s="37"/>
      <c r="LYG57" s="37"/>
      <c r="LYH57" s="37"/>
      <c r="LYI57" s="37"/>
      <c r="LYJ57" s="37"/>
      <c r="LYK57" s="37"/>
      <c r="LYL57" s="37"/>
      <c r="LYM57" s="37"/>
      <c r="LYN57" s="37"/>
      <c r="LYO57" s="37"/>
      <c r="LYP57" s="37"/>
      <c r="LYQ57" s="37"/>
      <c r="LYR57" s="37"/>
      <c r="LYS57" s="37"/>
      <c r="LYT57" s="37"/>
      <c r="LYU57" s="37"/>
      <c r="LYV57" s="37"/>
      <c r="LYW57" s="37"/>
      <c r="LYX57" s="37"/>
      <c r="LYY57" s="37"/>
      <c r="LYZ57" s="37"/>
      <c r="LZA57" s="37"/>
      <c r="LZB57" s="37"/>
      <c r="LZC57" s="37"/>
      <c r="LZD57" s="37"/>
      <c r="LZE57" s="37"/>
      <c r="LZF57" s="37"/>
      <c r="LZG57" s="37"/>
      <c r="LZH57" s="37"/>
      <c r="LZI57" s="37"/>
      <c r="LZJ57" s="37"/>
      <c r="LZK57" s="37"/>
      <c r="LZL57" s="37"/>
      <c r="LZM57" s="37"/>
      <c r="LZN57" s="37"/>
      <c r="LZO57" s="37"/>
      <c r="LZP57" s="37"/>
      <c r="LZQ57" s="37"/>
      <c r="LZR57" s="37"/>
      <c r="LZS57" s="37"/>
      <c r="LZT57" s="37"/>
      <c r="LZU57" s="37"/>
      <c r="LZV57" s="37"/>
      <c r="LZW57" s="37"/>
      <c r="LZX57" s="37"/>
      <c r="LZY57" s="37"/>
      <c r="LZZ57" s="37"/>
      <c r="MAA57" s="37"/>
      <c r="MAB57" s="37"/>
      <c r="MAC57" s="37"/>
      <c r="MAD57" s="37"/>
      <c r="MAE57" s="37"/>
      <c r="MAF57" s="37"/>
      <c r="MAG57" s="37"/>
      <c r="MAH57" s="37"/>
      <c r="MAI57" s="37"/>
      <c r="MAJ57" s="37"/>
      <c r="MAK57" s="37"/>
      <c r="MAL57" s="37"/>
      <c r="MAM57" s="37"/>
      <c r="MAN57" s="37"/>
      <c r="MAO57" s="37"/>
      <c r="MAP57" s="37"/>
      <c r="MAQ57" s="37"/>
      <c r="MAR57" s="37"/>
      <c r="MAS57" s="37"/>
      <c r="MAT57" s="37"/>
      <c r="MAU57" s="37"/>
      <c r="MAV57" s="37"/>
      <c r="MAW57" s="37"/>
      <c r="MAX57" s="37"/>
      <c r="MAY57" s="37"/>
      <c r="MAZ57" s="37"/>
      <c r="MBA57" s="37"/>
      <c r="MBB57" s="37"/>
      <c r="MBC57" s="37"/>
      <c r="MBD57" s="37"/>
      <c r="MBE57" s="37"/>
      <c r="MBF57" s="37"/>
      <c r="MBG57" s="37"/>
      <c r="MBH57" s="37"/>
      <c r="MBI57" s="37"/>
      <c r="MBJ57" s="37"/>
      <c r="MBK57" s="37"/>
      <c r="MBL57" s="37"/>
      <c r="MBM57" s="37"/>
      <c r="MBN57" s="37"/>
      <c r="MBO57" s="37"/>
      <c r="MBP57" s="37"/>
      <c r="MBQ57" s="37"/>
      <c r="MBR57" s="37"/>
      <c r="MBS57" s="37"/>
      <c r="MBT57" s="37"/>
      <c r="MBU57" s="37"/>
      <c r="MBV57" s="37"/>
      <c r="MBW57" s="37"/>
      <c r="MBX57" s="37"/>
      <c r="MBY57" s="37"/>
      <c r="MBZ57" s="37"/>
      <c r="MCA57" s="37"/>
      <c r="MCB57" s="37"/>
      <c r="MCC57" s="37"/>
      <c r="MCD57" s="37"/>
      <c r="MCE57" s="37"/>
      <c r="MCF57" s="37"/>
      <c r="MCG57" s="37"/>
      <c r="MCH57" s="37"/>
      <c r="MCI57" s="37"/>
      <c r="MCJ57" s="37"/>
      <c r="MCK57" s="37"/>
      <c r="MCL57" s="37"/>
      <c r="MCM57" s="37"/>
      <c r="MCN57" s="37"/>
      <c r="MCO57" s="37"/>
      <c r="MCP57" s="37"/>
      <c r="MCQ57" s="37"/>
      <c r="MCR57" s="37"/>
      <c r="MCS57" s="37"/>
      <c r="MCT57" s="37"/>
      <c r="MCU57" s="37"/>
      <c r="MCV57" s="37"/>
      <c r="MCW57" s="37"/>
      <c r="MCX57" s="37"/>
      <c r="MCY57" s="37"/>
      <c r="MCZ57" s="37"/>
      <c r="MDA57" s="37"/>
      <c r="MDB57" s="37"/>
      <c r="MDC57" s="37"/>
      <c r="MDD57" s="37"/>
      <c r="MDE57" s="37"/>
      <c r="MDF57" s="37"/>
      <c r="MDG57" s="37"/>
      <c r="MDH57" s="37"/>
      <c r="MDI57" s="37"/>
      <c r="MDJ57" s="37"/>
      <c r="MDK57" s="37"/>
      <c r="MDL57" s="37"/>
      <c r="MDM57" s="37"/>
      <c r="MDN57" s="37"/>
      <c r="MDO57" s="37"/>
      <c r="MDP57" s="37"/>
      <c r="MDQ57" s="37"/>
      <c r="MDR57" s="37"/>
      <c r="MDS57" s="37"/>
      <c r="MDT57" s="37"/>
      <c r="MDU57" s="37"/>
      <c r="MDV57" s="37"/>
      <c r="MDW57" s="37"/>
      <c r="MDX57" s="37"/>
      <c r="MDY57" s="37"/>
      <c r="MDZ57" s="37"/>
      <c r="MEA57" s="37"/>
      <c r="MEB57" s="37"/>
      <c r="MEC57" s="37"/>
      <c r="MED57" s="37"/>
      <c r="MEE57" s="37"/>
      <c r="MEF57" s="37"/>
      <c r="MEG57" s="37"/>
      <c r="MEH57" s="37"/>
      <c r="MEI57" s="37"/>
      <c r="MEJ57" s="37"/>
      <c r="MEK57" s="37"/>
      <c r="MEL57" s="37"/>
      <c r="MEM57" s="37"/>
      <c r="MEN57" s="37"/>
      <c r="MEO57" s="37"/>
      <c r="MEP57" s="37"/>
      <c r="MEQ57" s="37"/>
      <c r="MER57" s="37"/>
      <c r="MES57" s="37"/>
      <c r="MET57" s="37"/>
      <c r="MEU57" s="37"/>
      <c r="MEV57" s="37"/>
      <c r="MEW57" s="37"/>
      <c r="MEX57" s="37"/>
      <c r="MEY57" s="37"/>
      <c r="MEZ57" s="37"/>
      <c r="MFA57" s="37"/>
      <c r="MFB57" s="37"/>
      <c r="MFC57" s="37"/>
      <c r="MFD57" s="37"/>
      <c r="MFE57" s="37"/>
      <c r="MFF57" s="37"/>
      <c r="MFG57" s="37"/>
      <c r="MFH57" s="37"/>
      <c r="MFI57" s="37"/>
      <c r="MFJ57" s="37"/>
      <c r="MFK57" s="37"/>
      <c r="MFL57" s="37"/>
      <c r="MFM57" s="37"/>
      <c r="MFN57" s="37"/>
      <c r="MFO57" s="37"/>
      <c r="MFP57" s="37"/>
      <c r="MFQ57" s="37"/>
      <c r="MFR57" s="37"/>
      <c r="MFS57" s="37"/>
      <c r="MFT57" s="37"/>
      <c r="MFU57" s="37"/>
      <c r="MFV57" s="37"/>
      <c r="MFW57" s="37"/>
      <c r="MFX57" s="37"/>
      <c r="MFY57" s="37"/>
      <c r="MFZ57" s="37"/>
      <c r="MGA57" s="37"/>
      <c r="MGB57" s="37"/>
      <c r="MGC57" s="37"/>
      <c r="MGD57" s="37"/>
      <c r="MGE57" s="37"/>
      <c r="MGF57" s="37"/>
      <c r="MGG57" s="37"/>
      <c r="MGH57" s="37"/>
      <c r="MGI57" s="37"/>
      <c r="MGJ57" s="37"/>
      <c r="MGK57" s="37"/>
      <c r="MGL57" s="37"/>
      <c r="MGM57" s="37"/>
      <c r="MGN57" s="37"/>
      <c r="MGO57" s="37"/>
      <c r="MGP57" s="37"/>
      <c r="MGQ57" s="37"/>
      <c r="MGR57" s="37"/>
      <c r="MGS57" s="37"/>
      <c r="MGT57" s="37"/>
      <c r="MGU57" s="37"/>
      <c r="MGV57" s="37"/>
      <c r="MGW57" s="37"/>
      <c r="MGX57" s="37"/>
      <c r="MGY57" s="37"/>
      <c r="MGZ57" s="37"/>
      <c r="MHA57" s="37"/>
      <c r="MHB57" s="37"/>
      <c r="MHC57" s="37"/>
      <c r="MHD57" s="37"/>
      <c r="MHE57" s="37"/>
      <c r="MHF57" s="37"/>
      <c r="MHG57" s="37"/>
      <c r="MHH57" s="37"/>
      <c r="MHI57" s="37"/>
      <c r="MHJ57" s="37"/>
      <c r="MHK57" s="37"/>
      <c r="MHL57" s="37"/>
      <c r="MHM57" s="37"/>
      <c r="MHN57" s="37"/>
      <c r="MHO57" s="37"/>
      <c r="MHP57" s="37"/>
      <c r="MHQ57" s="37"/>
      <c r="MHR57" s="37"/>
      <c r="MHS57" s="37"/>
      <c r="MHT57" s="37"/>
      <c r="MHU57" s="37"/>
      <c r="MHV57" s="37"/>
      <c r="MHW57" s="37"/>
      <c r="MHX57" s="37"/>
      <c r="MHY57" s="37"/>
      <c r="MHZ57" s="37"/>
      <c r="MIA57" s="37"/>
      <c r="MIB57" s="37"/>
      <c r="MIC57" s="37"/>
      <c r="MID57" s="37"/>
      <c r="MIE57" s="37"/>
      <c r="MIF57" s="37"/>
      <c r="MIG57" s="37"/>
      <c r="MIH57" s="37"/>
      <c r="MII57" s="37"/>
      <c r="MIJ57" s="37"/>
      <c r="MIK57" s="37"/>
      <c r="MIL57" s="37"/>
      <c r="MIM57" s="37"/>
      <c r="MIN57" s="37"/>
      <c r="MIO57" s="37"/>
      <c r="MIP57" s="37"/>
      <c r="MIQ57" s="37"/>
      <c r="MIR57" s="37"/>
      <c r="MIS57" s="37"/>
      <c r="MIT57" s="37"/>
      <c r="MIU57" s="37"/>
      <c r="MIV57" s="37"/>
      <c r="MIW57" s="37"/>
      <c r="MIX57" s="37"/>
      <c r="MIY57" s="37"/>
      <c r="MIZ57" s="37"/>
      <c r="MJA57" s="37"/>
      <c r="MJB57" s="37"/>
      <c r="MJC57" s="37"/>
      <c r="MJD57" s="37"/>
      <c r="MJE57" s="37"/>
      <c r="MJF57" s="37"/>
      <c r="MJG57" s="37"/>
      <c r="MJH57" s="37"/>
      <c r="MJI57" s="37"/>
      <c r="MJJ57" s="37"/>
      <c r="MJK57" s="37"/>
      <c r="MJL57" s="37"/>
      <c r="MJM57" s="37"/>
      <c r="MJN57" s="37"/>
      <c r="MJO57" s="37"/>
      <c r="MJP57" s="37"/>
      <c r="MJQ57" s="37"/>
      <c r="MJR57" s="37"/>
      <c r="MJS57" s="37"/>
      <c r="MJT57" s="37"/>
      <c r="MJU57" s="37"/>
      <c r="MJV57" s="37"/>
      <c r="MJW57" s="37"/>
      <c r="MJX57" s="37"/>
      <c r="MJY57" s="37"/>
      <c r="MJZ57" s="37"/>
      <c r="MKA57" s="37"/>
      <c r="MKB57" s="37"/>
      <c r="MKC57" s="37"/>
      <c r="MKD57" s="37"/>
      <c r="MKE57" s="37"/>
      <c r="MKF57" s="37"/>
      <c r="MKG57" s="37"/>
      <c r="MKH57" s="37"/>
      <c r="MKI57" s="37"/>
      <c r="MKJ57" s="37"/>
      <c r="MKK57" s="37"/>
      <c r="MKL57" s="37"/>
      <c r="MKM57" s="37"/>
      <c r="MKN57" s="37"/>
      <c r="MKO57" s="37"/>
      <c r="MKP57" s="37"/>
      <c r="MKQ57" s="37"/>
      <c r="MKR57" s="37"/>
      <c r="MKS57" s="37"/>
      <c r="MKT57" s="37"/>
      <c r="MKU57" s="37"/>
      <c r="MKV57" s="37"/>
      <c r="MKW57" s="37"/>
      <c r="MKX57" s="37"/>
      <c r="MKY57" s="37"/>
      <c r="MKZ57" s="37"/>
      <c r="MLA57" s="37"/>
      <c r="MLB57" s="37"/>
      <c r="MLC57" s="37"/>
      <c r="MLD57" s="37"/>
      <c r="MLE57" s="37"/>
      <c r="MLF57" s="37"/>
      <c r="MLG57" s="37"/>
      <c r="MLH57" s="37"/>
      <c r="MLI57" s="37"/>
      <c r="MLJ57" s="37"/>
      <c r="MLK57" s="37"/>
      <c r="MLL57" s="37"/>
      <c r="MLM57" s="37"/>
      <c r="MLN57" s="37"/>
      <c r="MLO57" s="37"/>
      <c r="MLP57" s="37"/>
      <c r="MLQ57" s="37"/>
      <c r="MLR57" s="37"/>
      <c r="MLS57" s="37"/>
      <c r="MLT57" s="37"/>
      <c r="MLU57" s="37"/>
      <c r="MLV57" s="37"/>
      <c r="MLW57" s="37"/>
      <c r="MLX57" s="37"/>
      <c r="MLY57" s="37"/>
      <c r="MLZ57" s="37"/>
      <c r="MMA57" s="37"/>
      <c r="MMB57" s="37"/>
      <c r="MMC57" s="37"/>
      <c r="MMD57" s="37"/>
      <c r="MME57" s="37"/>
      <c r="MMF57" s="37"/>
      <c r="MMG57" s="37"/>
      <c r="MMH57" s="37"/>
      <c r="MMI57" s="37"/>
      <c r="MMJ57" s="37"/>
      <c r="MMK57" s="37"/>
      <c r="MML57" s="37"/>
      <c r="MMM57" s="37"/>
      <c r="MMN57" s="37"/>
      <c r="MMO57" s="37"/>
      <c r="MMP57" s="37"/>
      <c r="MMQ57" s="37"/>
      <c r="MMR57" s="37"/>
      <c r="MMS57" s="37"/>
      <c r="MMT57" s="37"/>
      <c r="MMU57" s="37"/>
      <c r="MMV57" s="37"/>
      <c r="MMW57" s="37"/>
      <c r="MMX57" s="37"/>
      <c r="MMY57" s="37"/>
      <c r="MMZ57" s="37"/>
      <c r="MNA57" s="37"/>
      <c r="MNB57" s="37"/>
      <c r="MNC57" s="37"/>
      <c r="MND57" s="37"/>
      <c r="MNE57" s="37"/>
      <c r="MNF57" s="37"/>
      <c r="MNG57" s="37"/>
      <c r="MNH57" s="37"/>
      <c r="MNI57" s="37"/>
      <c r="MNJ57" s="37"/>
      <c r="MNK57" s="37"/>
      <c r="MNL57" s="37"/>
      <c r="MNM57" s="37"/>
      <c r="MNN57" s="37"/>
      <c r="MNO57" s="37"/>
      <c r="MNP57" s="37"/>
      <c r="MNQ57" s="37"/>
      <c r="MNR57" s="37"/>
      <c r="MNS57" s="37"/>
      <c r="MNT57" s="37"/>
      <c r="MNU57" s="37"/>
      <c r="MNV57" s="37"/>
      <c r="MNW57" s="37"/>
      <c r="MNX57" s="37"/>
      <c r="MNY57" s="37"/>
      <c r="MNZ57" s="37"/>
      <c r="MOA57" s="37"/>
      <c r="MOB57" s="37"/>
      <c r="MOC57" s="37"/>
      <c r="MOD57" s="37"/>
      <c r="MOE57" s="37"/>
      <c r="MOF57" s="37"/>
      <c r="MOG57" s="37"/>
      <c r="MOH57" s="37"/>
      <c r="MOI57" s="37"/>
      <c r="MOJ57" s="37"/>
      <c r="MOK57" s="37"/>
      <c r="MOL57" s="37"/>
      <c r="MOM57" s="37"/>
      <c r="MON57" s="37"/>
      <c r="MOO57" s="37"/>
      <c r="MOP57" s="37"/>
      <c r="MOQ57" s="37"/>
      <c r="MOR57" s="37"/>
      <c r="MOS57" s="37"/>
      <c r="MOT57" s="37"/>
      <c r="MOU57" s="37"/>
      <c r="MOV57" s="37"/>
      <c r="MOW57" s="37"/>
      <c r="MOX57" s="37"/>
      <c r="MOY57" s="37"/>
      <c r="MOZ57" s="37"/>
      <c r="MPA57" s="37"/>
      <c r="MPB57" s="37"/>
      <c r="MPC57" s="37"/>
      <c r="MPD57" s="37"/>
      <c r="MPE57" s="37"/>
      <c r="MPF57" s="37"/>
      <c r="MPG57" s="37"/>
      <c r="MPH57" s="37"/>
      <c r="MPI57" s="37"/>
      <c r="MPJ57" s="37"/>
      <c r="MPK57" s="37"/>
      <c r="MPL57" s="37"/>
      <c r="MPM57" s="37"/>
      <c r="MPN57" s="37"/>
      <c r="MPO57" s="37"/>
      <c r="MPP57" s="37"/>
      <c r="MPQ57" s="37"/>
      <c r="MPR57" s="37"/>
      <c r="MPS57" s="37"/>
      <c r="MPT57" s="37"/>
      <c r="MPU57" s="37"/>
      <c r="MPV57" s="37"/>
      <c r="MPW57" s="37"/>
      <c r="MPX57" s="37"/>
      <c r="MPY57" s="37"/>
      <c r="MPZ57" s="37"/>
      <c r="MQA57" s="37"/>
      <c r="MQB57" s="37"/>
      <c r="MQC57" s="37"/>
      <c r="MQD57" s="37"/>
      <c r="MQE57" s="37"/>
      <c r="MQF57" s="37"/>
      <c r="MQG57" s="37"/>
      <c r="MQH57" s="37"/>
      <c r="MQI57" s="37"/>
      <c r="MQJ57" s="37"/>
      <c r="MQK57" s="37"/>
      <c r="MQL57" s="37"/>
      <c r="MQM57" s="37"/>
      <c r="MQN57" s="37"/>
      <c r="MQO57" s="37"/>
      <c r="MQP57" s="37"/>
      <c r="MQQ57" s="37"/>
      <c r="MQR57" s="37"/>
      <c r="MQS57" s="37"/>
      <c r="MQT57" s="37"/>
      <c r="MQU57" s="37"/>
      <c r="MQV57" s="37"/>
      <c r="MQW57" s="37"/>
      <c r="MQX57" s="37"/>
      <c r="MQY57" s="37"/>
      <c r="MQZ57" s="37"/>
      <c r="MRA57" s="37"/>
      <c r="MRB57" s="37"/>
      <c r="MRC57" s="37"/>
      <c r="MRD57" s="37"/>
      <c r="MRE57" s="37"/>
      <c r="MRF57" s="37"/>
      <c r="MRG57" s="37"/>
      <c r="MRH57" s="37"/>
      <c r="MRI57" s="37"/>
      <c r="MRJ57" s="37"/>
      <c r="MRK57" s="37"/>
      <c r="MRL57" s="37"/>
      <c r="MRM57" s="37"/>
      <c r="MRN57" s="37"/>
      <c r="MRO57" s="37"/>
      <c r="MRP57" s="37"/>
      <c r="MRQ57" s="37"/>
      <c r="MRR57" s="37"/>
      <c r="MRS57" s="37"/>
      <c r="MRT57" s="37"/>
      <c r="MRU57" s="37"/>
      <c r="MRV57" s="37"/>
      <c r="MRW57" s="37"/>
      <c r="MRX57" s="37"/>
      <c r="MRY57" s="37"/>
      <c r="MRZ57" s="37"/>
      <c r="MSA57" s="37"/>
      <c r="MSB57" s="37"/>
      <c r="MSC57" s="37"/>
      <c r="MSD57" s="37"/>
      <c r="MSE57" s="37"/>
      <c r="MSF57" s="37"/>
      <c r="MSG57" s="37"/>
      <c r="MSH57" s="37"/>
      <c r="MSI57" s="37"/>
      <c r="MSJ57" s="37"/>
      <c r="MSK57" s="37"/>
      <c r="MSL57" s="37"/>
      <c r="MSM57" s="37"/>
      <c r="MSN57" s="37"/>
      <c r="MSO57" s="37"/>
      <c r="MSP57" s="37"/>
      <c r="MSQ57" s="37"/>
      <c r="MSR57" s="37"/>
      <c r="MSS57" s="37"/>
      <c r="MST57" s="37"/>
      <c r="MSU57" s="37"/>
      <c r="MSV57" s="37"/>
      <c r="MSW57" s="37"/>
      <c r="MSX57" s="37"/>
      <c r="MSY57" s="37"/>
      <c r="MSZ57" s="37"/>
      <c r="MTA57" s="37"/>
      <c r="MTB57" s="37"/>
      <c r="MTC57" s="37"/>
      <c r="MTD57" s="37"/>
      <c r="MTE57" s="37"/>
      <c r="MTF57" s="37"/>
      <c r="MTG57" s="37"/>
      <c r="MTH57" s="37"/>
      <c r="MTI57" s="37"/>
      <c r="MTJ57" s="37"/>
      <c r="MTK57" s="37"/>
      <c r="MTL57" s="37"/>
      <c r="MTM57" s="37"/>
      <c r="MTN57" s="37"/>
      <c r="MTO57" s="37"/>
      <c r="MTP57" s="37"/>
      <c r="MTQ57" s="37"/>
      <c r="MTR57" s="37"/>
      <c r="MTS57" s="37"/>
      <c r="MTT57" s="37"/>
      <c r="MTU57" s="37"/>
      <c r="MTV57" s="37"/>
      <c r="MTW57" s="37"/>
      <c r="MTX57" s="37"/>
      <c r="MTY57" s="37"/>
      <c r="MTZ57" s="37"/>
      <c r="MUA57" s="37"/>
      <c r="MUB57" s="37"/>
      <c r="MUC57" s="37"/>
      <c r="MUD57" s="37"/>
      <c r="MUE57" s="37"/>
      <c r="MUF57" s="37"/>
      <c r="MUG57" s="37"/>
      <c r="MUH57" s="37"/>
      <c r="MUI57" s="37"/>
      <c r="MUJ57" s="37"/>
      <c r="MUK57" s="37"/>
      <c r="MUL57" s="37"/>
      <c r="MUM57" s="37"/>
      <c r="MUN57" s="37"/>
      <c r="MUO57" s="37"/>
      <c r="MUP57" s="37"/>
      <c r="MUQ57" s="37"/>
      <c r="MUR57" s="37"/>
      <c r="MUS57" s="37"/>
      <c r="MUT57" s="37"/>
      <c r="MUU57" s="37"/>
      <c r="MUV57" s="37"/>
      <c r="MUW57" s="37"/>
      <c r="MUX57" s="37"/>
      <c r="MUY57" s="37"/>
      <c r="MUZ57" s="37"/>
      <c r="MVA57" s="37"/>
      <c r="MVB57" s="37"/>
      <c r="MVC57" s="37"/>
      <c r="MVD57" s="37"/>
      <c r="MVE57" s="37"/>
      <c r="MVF57" s="37"/>
      <c r="MVG57" s="37"/>
      <c r="MVH57" s="37"/>
      <c r="MVI57" s="37"/>
      <c r="MVJ57" s="37"/>
      <c r="MVK57" s="37"/>
      <c r="MVL57" s="37"/>
      <c r="MVM57" s="37"/>
      <c r="MVN57" s="37"/>
      <c r="MVO57" s="37"/>
      <c r="MVP57" s="37"/>
      <c r="MVQ57" s="37"/>
      <c r="MVR57" s="37"/>
      <c r="MVS57" s="37"/>
      <c r="MVT57" s="37"/>
      <c r="MVU57" s="37"/>
      <c r="MVV57" s="37"/>
      <c r="MVW57" s="37"/>
      <c r="MVX57" s="37"/>
      <c r="MVY57" s="37"/>
      <c r="MVZ57" s="37"/>
      <c r="MWA57" s="37"/>
      <c r="MWB57" s="37"/>
      <c r="MWC57" s="37"/>
      <c r="MWD57" s="37"/>
      <c r="MWE57" s="37"/>
      <c r="MWF57" s="37"/>
      <c r="MWG57" s="37"/>
      <c r="MWH57" s="37"/>
      <c r="MWI57" s="37"/>
      <c r="MWJ57" s="37"/>
      <c r="MWK57" s="37"/>
      <c r="MWL57" s="37"/>
      <c r="MWM57" s="37"/>
      <c r="MWN57" s="37"/>
      <c r="MWO57" s="37"/>
      <c r="MWP57" s="37"/>
      <c r="MWQ57" s="37"/>
      <c r="MWR57" s="37"/>
      <c r="MWS57" s="37"/>
      <c r="MWT57" s="37"/>
      <c r="MWU57" s="37"/>
      <c r="MWV57" s="37"/>
      <c r="MWW57" s="37"/>
      <c r="MWX57" s="37"/>
      <c r="MWY57" s="37"/>
      <c r="MWZ57" s="37"/>
      <c r="MXA57" s="37"/>
      <c r="MXB57" s="37"/>
      <c r="MXC57" s="37"/>
      <c r="MXD57" s="37"/>
      <c r="MXE57" s="37"/>
      <c r="MXF57" s="37"/>
      <c r="MXG57" s="37"/>
      <c r="MXH57" s="37"/>
      <c r="MXI57" s="37"/>
      <c r="MXJ57" s="37"/>
      <c r="MXK57" s="37"/>
      <c r="MXL57" s="37"/>
      <c r="MXM57" s="37"/>
      <c r="MXN57" s="37"/>
      <c r="MXO57" s="37"/>
      <c r="MXP57" s="37"/>
      <c r="MXQ57" s="37"/>
      <c r="MXR57" s="37"/>
      <c r="MXS57" s="37"/>
      <c r="MXT57" s="37"/>
      <c r="MXU57" s="37"/>
      <c r="MXV57" s="37"/>
      <c r="MXW57" s="37"/>
      <c r="MXX57" s="37"/>
      <c r="MXY57" s="37"/>
      <c r="MXZ57" s="37"/>
      <c r="MYA57" s="37"/>
      <c r="MYB57" s="37"/>
      <c r="MYC57" s="37"/>
      <c r="MYD57" s="37"/>
      <c r="MYE57" s="37"/>
      <c r="MYF57" s="37"/>
      <c r="MYG57" s="37"/>
      <c r="MYH57" s="37"/>
      <c r="MYI57" s="37"/>
      <c r="MYJ57" s="37"/>
      <c r="MYK57" s="37"/>
      <c r="MYL57" s="37"/>
      <c r="MYM57" s="37"/>
      <c r="MYN57" s="37"/>
      <c r="MYO57" s="37"/>
      <c r="MYP57" s="37"/>
      <c r="MYQ57" s="37"/>
      <c r="MYR57" s="37"/>
      <c r="MYS57" s="37"/>
      <c r="MYT57" s="37"/>
      <c r="MYU57" s="37"/>
      <c r="MYV57" s="37"/>
      <c r="MYW57" s="37"/>
      <c r="MYX57" s="37"/>
      <c r="MYY57" s="37"/>
      <c r="MYZ57" s="37"/>
      <c r="MZA57" s="37"/>
      <c r="MZB57" s="37"/>
      <c r="MZC57" s="37"/>
      <c r="MZD57" s="37"/>
      <c r="MZE57" s="37"/>
      <c r="MZF57" s="37"/>
      <c r="MZG57" s="37"/>
      <c r="MZH57" s="37"/>
      <c r="MZI57" s="37"/>
      <c r="MZJ57" s="37"/>
      <c r="MZK57" s="37"/>
      <c r="MZL57" s="37"/>
      <c r="MZM57" s="37"/>
      <c r="MZN57" s="37"/>
      <c r="MZO57" s="37"/>
      <c r="MZP57" s="37"/>
      <c r="MZQ57" s="37"/>
      <c r="MZR57" s="37"/>
      <c r="MZS57" s="37"/>
      <c r="MZT57" s="37"/>
      <c r="MZU57" s="37"/>
      <c r="MZV57" s="37"/>
      <c r="MZW57" s="37"/>
      <c r="MZX57" s="37"/>
      <c r="MZY57" s="37"/>
      <c r="MZZ57" s="37"/>
      <c r="NAA57" s="37"/>
      <c r="NAB57" s="37"/>
      <c r="NAC57" s="37"/>
      <c r="NAD57" s="37"/>
      <c r="NAE57" s="37"/>
      <c r="NAF57" s="37"/>
      <c r="NAG57" s="37"/>
      <c r="NAH57" s="37"/>
      <c r="NAI57" s="37"/>
      <c r="NAJ57" s="37"/>
      <c r="NAK57" s="37"/>
      <c r="NAL57" s="37"/>
      <c r="NAM57" s="37"/>
      <c r="NAN57" s="37"/>
      <c r="NAO57" s="37"/>
      <c r="NAP57" s="37"/>
      <c r="NAQ57" s="37"/>
      <c r="NAR57" s="37"/>
      <c r="NAS57" s="37"/>
      <c r="NAT57" s="37"/>
      <c r="NAU57" s="37"/>
      <c r="NAV57" s="37"/>
      <c r="NAW57" s="37"/>
      <c r="NAX57" s="37"/>
      <c r="NAY57" s="37"/>
      <c r="NAZ57" s="37"/>
      <c r="NBA57" s="37"/>
      <c r="NBB57" s="37"/>
      <c r="NBC57" s="37"/>
      <c r="NBD57" s="37"/>
      <c r="NBE57" s="37"/>
      <c r="NBF57" s="37"/>
      <c r="NBG57" s="37"/>
      <c r="NBH57" s="37"/>
      <c r="NBI57" s="37"/>
      <c r="NBJ57" s="37"/>
      <c r="NBK57" s="37"/>
      <c r="NBL57" s="37"/>
      <c r="NBM57" s="37"/>
      <c r="NBN57" s="37"/>
      <c r="NBO57" s="37"/>
      <c r="NBP57" s="37"/>
      <c r="NBQ57" s="37"/>
      <c r="NBR57" s="37"/>
      <c r="NBS57" s="37"/>
      <c r="NBT57" s="37"/>
      <c r="NBU57" s="37"/>
      <c r="NBV57" s="37"/>
      <c r="NBW57" s="37"/>
      <c r="NBX57" s="37"/>
      <c r="NBY57" s="37"/>
      <c r="NBZ57" s="37"/>
      <c r="NCA57" s="37"/>
      <c r="NCB57" s="37"/>
      <c r="NCC57" s="37"/>
      <c r="NCD57" s="37"/>
      <c r="NCE57" s="37"/>
      <c r="NCF57" s="37"/>
      <c r="NCG57" s="37"/>
      <c r="NCH57" s="37"/>
      <c r="NCI57" s="37"/>
      <c r="NCJ57" s="37"/>
      <c r="NCK57" s="37"/>
      <c r="NCL57" s="37"/>
      <c r="NCM57" s="37"/>
      <c r="NCN57" s="37"/>
      <c r="NCO57" s="37"/>
      <c r="NCP57" s="37"/>
      <c r="NCQ57" s="37"/>
      <c r="NCR57" s="37"/>
      <c r="NCS57" s="37"/>
      <c r="NCT57" s="37"/>
      <c r="NCU57" s="37"/>
      <c r="NCV57" s="37"/>
      <c r="NCW57" s="37"/>
      <c r="NCX57" s="37"/>
      <c r="NCY57" s="37"/>
      <c r="NCZ57" s="37"/>
      <c r="NDA57" s="37"/>
      <c r="NDB57" s="37"/>
      <c r="NDC57" s="37"/>
      <c r="NDD57" s="37"/>
      <c r="NDE57" s="37"/>
      <c r="NDF57" s="37"/>
      <c r="NDG57" s="37"/>
      <c r="NDH57" s="37"/>
      <c r="NDI57" s="37"/>
      <c r="NDJ57" s="37"/>
      <c r="NDK57" s="37"/>
      <c r="NDL57" s="37"/>
      <c r="NDM57" s="37"/>
      <c r="NDN57" s="37"/>
      <c r="NDO57" s="37"/>
      <c r="NDP57" s="37"/>
      <c r="NDQ57" s="37"/>
      <c r="NDR57" s="37"/>
      <c r="NDS57" s="37"/>
      <c r="NDT57" s="37"/>
      <c r="NDU57" s="37"/>
      <c r="NDV57" s="37"/>
      <c r="NDW57" s="37"/>
      <c r="NDX57" s="37"/>
      <c r="NDY57" s="37"/>
      <c r="NDZ57" s="37"/>
      <c r="NEA57" s="37"/>
      <c r="NEB57" s="37"/>
      <c r="NEC57" s="37"/>
      <c r="NED57" s="37"/>
      <c r="NEE57" s="37"/>
      <c r="NEF57" s="37"/>
      <c r="NEG57" s="37"/>
      <c r="NEH57" s="37"/>
      <c r="NEI57" s="37"/>
      <c r="NEJ57" s="37"/>
      <c r="NEK57" s="37"/>
      <c r="NEL57" s="37"/>
      <c r="NEM57" s="37"/>
      <c r="NEN57" s="37"/>
      <c r="NEO57" s="37"/>
      <c r="NEP57" s="37"/>
      <c r="NEQ57" s="37"/>
      <c r="NER57" s="37"/>
      <c r="NES57" s="37"/>
      <c r="NET57" s="37"/>
      <c r="NEU57" s="37"/>
      <c r="NEV57" s="37"/>
      <c r="NEW57" s="37"/>
      <c r="NEX57" s="37"/>
      <c r="NEY57" s="37"/>
      <c r="NEZ57" s="37"/>
      <c r="NFA57" s="37"/>
      <c r="NFB57" s="37"/>
      <c r="NFC57" s="37"/>
      <c r="NFD57" s="37"/>
      <c r="NFE57" s="37"/>
      <c r="NFF57" s="37"/>
      <c r="NFG57" s="37"/>
      <c r="NFH57" s="37"/>
      <c r="NFI57" s="37"/>
      <c r="NFJ57" s="37"/>
      <c r="NFK57" s="37"/>
      <c r="NFL57" s="37"/>
      <c r="NFM57" s="37"/>
      <c r="NFN57" s="37"/>
      <c r="NFO57" s="37"/>
      <c r="NFP57" s="37"/>
      <c r="NFQ57" s="37"/>
      <c r="NFR57" s="37"/>
      <c r="NFS57" s="37"/>
      <c r="NFT57" s="37"/>
      <c r="NFU57" s="37"/>
      <c r="NFV57" s="37"/>
      <c r="NFW57" s="37"/>
      <c r="NFX57" s="37"/>
      <c r="NFY57" s="37"/>
      <c r="NFZ57" s="37"/>
      <c r="NGA57" s="37"/>
      <c r="NGB57" s="37"/>
      <c r="NGC57" s="37"/>
      <c r="NGD57" s="37"/>
      <c r="NGE57" s="37"/>
      <c r="NGF57" s="37"/>
      <c r="NGG57" s="37"/>
      <c r="NGH57" s="37"/>
      <c r="NGI57" s="37"/>
      <c r="NGJ57" s="37"/>
      <c r="NGK57" s="37"/>
      <c r="NGL57" s="37"/>
      <c r="NGM57" s="37"/>
      <c r="NGN57" s="37"/>
      <c r="NGO57" s="37"/>
      <c r="NGP57" s="37"/>
      <c r="NGQ57" s="37"/>
      <c r="NGR57" s="37"/>
      <c r="NGS57" s="37"/>
      <c r="NGT57" s="37"/>
      <c r="NGU57" s="37"/>
      <c r="NGV57" s="37"/>
      <c r="NGW57" s="37"/>
      <c r="NGX57" s="37"/>
      <c r="NGY57" s="37"/>
      <c r="NGZ57" s="37"/>
      <c r="NHA57" s="37"/>
      <c r="NHB57" s="37"/>
      <c r="NHC57" s="37"/>
      <c r="NHD57" s="37"/>
      <c r="NHE57" s="37"/>
      <c r="NHF57" s="37"/>
      <c r="NHG57" s="37"/>
      <c r="NHH57" s="37"/>
      <c r="NHI57" s="37"/>
      <c r="NHJ57" s="37"/>
      <c r="NHK57" s="37"/>
      <c r="NHL57" s="37"/>
      <c r="NHM57" s="37"/>
      <c r="NHN57" s="37"/>
      <c r="NHO57" s="37"/>
      <c r="NHP57" s="37"/>
      <c r="NHQ57" s="37"/>
      <c r="NHR57" s="37"/>
      <c r="NHS57" s="37"/>
      <c r="NHT57" s="37"/>
      <c r="NHU57" s="37"/>
      <c r="NHV57" s="37"/>
      <c r="NHW57" s="37"/>
      <c r="NHX57" s="37"/>
      <c r="NHY57" s="37"/>
      <c r="NHZ57" s="37"/>
      <c r="NIA57" s="37"/>
      <c r="NIB57" s="37"/>
      <c r="NIC57" s="37"/>
      <c r="NID57" s="37"/>
      <c r="NIE57" s="37"/>
      <c r="NIF57" s="37"/>
      <c r="NIG57" s="37"/>
      <c r="NIH57" s="37"/>
      <c r="NII57" s="37"/>
      <c r="NIJ57" s="37"/>
      <c r="NIK57" s="37"/>
      <c r="NIL57" s="37"/>
      <c r="NIM57" s="37"/>
      <c r="NIN57" s="37"/>
      <c r="NIO57" s="37"/>
      <c r="NIP57" s="37"/>
      <c r="NIQ57" s="37"/>
      <c r="NIR57" s="37"/>
      <c r="NIS57" s="37"/>
      <c r="NIT57" s="37"/>
      <c r="NIU57" s="37"/>
      <c r="NIV57" s="37"/>
      <c r="NIW57" s="37"/>
      <c r="NIX57" s="37"/>
      <c r="NIY57" s="37"/>
      <c r="NIZ57" s="37"/>
      <c r="NJA57" s="37"/>
      <c r="NJB57" s="37"/>
      <c r="NJC57" s="37"/>
      <c r="NJD57" s="37"/>
      <c r="NJE57" s="37"/>
      <c r="NJF57" s="37"/>
      <c r="NJG57" s="37"/>
      <c r="NJH57" s="37"/>
      <c r="NJI57" s="37"/>
      <c r="NJJ57" s="37"/>
      <c r="NJK57" s="37"/>
      <c r="NJL57" s="37"/>
      <c r="NJM57" s="37"/>
      <c r="NJN57" s="37"/>
      <c r="NJO57" s="37"/>
      <c r="NJP57" s="37"/>
      <c r="NJQ57" s="37"/>
      <c r="NJR57" s="37"/>
      <c r="NJS57" s="37"/>
      <c r="NJT57" s="37"/>
      <c r="NJU57" s="37"/>
      <c r="NJV57" s="37"/>
      <c r="NJW57" s="37"/>
      <c r="NJX57" s="37"/>
      <c r="NJY57" s="37"/>
      <c r="NJZ57" s="37"/>
      <c r="NKA57" s="37"/>
      <c r="NKB57" s="37"/>
      <c r="NKC57" s="37"/>
      <c r="NKD57" s="37"/>
      <c r="NKE57" s="37"/>
      <c r="NKF57" s="37"/>
      <c r="NKG57" s="37"/>
      <c r="NKH57" s="37"/>
      <c r="NKI57" s="37"/>
      <c r="NKJ57" s="37"/>
      <c r="NKK57" s="37"/>
      <c r="NKL57" s="37"/>
      <c r="NKM57" s="37"/>
      <c r="NKN57" s="37"/>
      <c r="NKO57" s="37"/>
      <c r="NKP57" s="37"/>
      <c r="NKQ57" s="37"/>
      <c r="NKR57" s="37"/>
      <c r="NKS57" s="37"/>
      <c r="NKT57" s="37"/>
      <c r="NKU57" s="37"/>
      <c r="NKV57" s="37"/>
      <c r="NKW57" s="37"/>
      <c r="NKX57" s="37"/>
      <c r="NKY57" s="37"/>
      <c r="NKZ57" s="37"/>
      <c r="NLA57" s="37"/>
      <c r="NLB57" s="37"/>
      <c r="NLC57" s="37"/>
      <c r="NLD57" s="37"/>
      <c r="NLE57" s="37"/>
      <c r="NLF57" s="37"/>
      <c r="NLG57" s="37"/>
      <c r="NLH57" s="37"/>
      <c r="NLI57" s="37"/>
      <c r="NLJ57" s="37"/>
      <c r="NLK57" s="37"/>
      <c r="NLL57" s="37"/>
      <c r="NLM57" s="37"/>
      <c r="NLN57" s="37"/>
      <c r="NLO57" s="37"/>
      <c r="NLP57" s="37"/>
      <c r="NLQ57" s="37"/>
      <c r="NLR57" s="37"/>
      <c r="NLS57" s="37"/>
      <c r="NLT57" s="37"/>
      <c r="NLU57" s="37"/>
      <c r="NLV57" s="37"/>
      <c r="NLW57" s="37"/>
      <c r="NLX57" s="37"/>
      <c r="NLY57" s="37"/>
      <c r="NLZ57" s="37"/>
      <c r="NMA57" s="37"/>
      <c r="NMB57" s="37"/>
      <c r="NMC57" s="37"/>
      <c r="NMD57" s="37"/>
      <c r="NME57" s="37"/>
      <c r="NMF57" s="37"/>
      <c r="NMG57" s="37"/>
      <c r="NMH57" s="37"/>
      <c r="NMI57" s="37"/>
      <c r="NMJ57" s="37"/>
      <c r="NMK57" s="37"/>
      <c r="NML57" s="37"/>
      <c r="NMM57" s="37"/>
      <c r="NMN57" s="37"/>
      <c r="NMO57" s="37"/>
      <c r="NMP57" s="37"/>
      <c r="NMQ57" s="37"/>
      <c r="NMR57" s="37"/>
      <c r="NMS57" s="37"/>
      <c r="NMT57" s="37"/>
      <c r="NMU57" s="37"/>
      <c r="NMV57" s="37"/>
      <c r="NMW57" s="37"/>
      <c r="NMX57" s="37"/>
      <c r="NMY57" s="37"/>
      <c r="NMZ57" s="37"/>
      <c r="NNA57" s="37"/>
      <c r="NNB57" s="37"/>
      <c r="NNC57" s="37"/>
      <c r="NND57" s="37"/>
      <c r="NNE57" s="37"/>
      <c r="NNF57" s="37"/>
      <c r="NNG57" s="37"/>
      <c r="NNH57" s="37"/>
      <c r="NNI57" s="37"/>
      <c r="NNJ57" s="37"/>
      <c r="NNK57" s="37"/>
      <c r="NNL57" s="37"/>
      <c r="NNM57" s="37"/>
      <c r="NNN57" s="37"/>
      <c r="NNO57" s="37"/>
      <c r="NNP57" s="37"/>
      <c r="NNQ57" s="37"/>
      <c r="NNR57" s="37"/>
      <c r="NNS57" s="37"/>
      <c r="NNT57" s="37"/>
      <c r="NNU57" s="37"/>
      <c r="NNV57" s="37"/>
      <c r="NNW57" s="37"/>
      <c r="NNX57" s="37"/>
      <c r="NNY57" s="37"/>
      <c r="NNZ57" s="37"/>
      <c r="NOA57" s="37"/>
      <c r="NOB57" s="37"/>
      <c r="NOC57" s="37"/>
      <c r="NOD57" s="37"/>
      <c r="NOE57" s="37"/>
      <c r="NOF57" s="37"/>
      <c r="NOG57" s="37"/>
      <c r="NOH57" s="37"/>
      <c r="NOI57" s="37"/>
      <c r="NOJ57" s="37"/>
      <c r="NOK57" s="37"/>
      <c r="NOL57" s="37"/>
      <c r="NOM57" s="37"/>
      <c r="NON57" s="37"/>
      <c r="NOO57" s="37"/>
      <c r="NOP57" s="37"/>
      <c r="NOQ57" s="37"/>
      <c r="NOR57" s="37"/>
      <c r="NOS57" s="37"/>
      <c r="NOT57" s="37"/>
      <c r="NOU57" s="37"/>
      <c r="NOV57" s="37"/>
      <c r="NOW57" s="37"/>
      <c r="NOX57" s="37"/>
      <c r="NOY57" s="37"/>
      <c r="NOZ57" s="37"/>
      <c r="NPA57" s="37"/>
      <c r="NPB57" s="37"/>
      <c r="NPC57" s="37"/>
      <c r="NPD57" s="37"/>
      <c r="NPE57" s="37"/>
      <c r="NPF57" s="37"/>
      <c r="NPG57" s="37"/>
      <c r="NPH57" s="37"/>
      <c r="NPI57" s="37"/>
      <c r="NPJ57" s="37"/>
      <c r="NPK57" s="37"/>
      <c r="NPL57" s="37"/>
      <c r="NPM57" s="37"/>
      <c r="NPN57" s="37"/>
      <c r="NPO57" s="37"/>
      <c r="NPP57" s="37"/>
      <c r="NPQ57" s="37"/>
      <c r="NPR57" s="37"/>
      <c r="NPS57" s="37"/>
      <c r="NPT57" s="37"/>
      <c r="NPU57" s="37"/>
      <c r="NPV57" s="37"/>
      <c r="NPW57" s="37"/>
      <c r="NPX57" s="37"/>
      <c r="NPY57" s="37"/>
      <c r="NPZ57" s="37"/>
      <c r="NQA57" s="37"/>
      <c r="NQB57" s="37"/>
      <c r="NQC57" s="37"/>
      <c r="NQD57" s="37"/>
      <c r="NQE57" s="37"/>
      <c r="NQF57" s="37"/>
      <c r="NQG57" s="37"/>
      <c r="NQH57" s="37"/>
      <c r="NQI57" s="37"/>
      <c r="NQJ57" s="37"/>
      <c r="NQK57" s="37"/>
      <c r="NQL57" s="37"/>
      <c r="NQM57" s="37"/>
      <c r="NQN57" s="37"/>
      <c r="NQO57" s="37"/>
      <c r="NQP57" s="37"/>
      <c r="NQQ57" s="37"/>
      <c r="NQR57" s="37"/>
      <c r="NQS57" s="37"/>
      <c r="NQT57" s="37"/>
      <c r="NQU57" s="37"/>
      <c r="NQV57" s="37"/>
      <c r="NQW57" s="37"/>
      <c r="NQX57" s="37"/>
      <c r="NQY57" s="37"/>
      <c r="NQZ57" s="37"/>
      <c r="NRA57" s="37"/>
      <c r="NRB57" s="37"/>
      <c r="NRC57" s="37"/>
      <c r="NRD57" s="37"/>
      <c r="NRE57" s="37"/>
      <c r="NRF57" s="37"/>
      <c r="NRG57" s="37"/>
      <c r="NRH57" s="37"/>
      <c r="NRI57" s="37"/>
      <c r="NRJ57" s="37"/>
      <c r="NRK57" s="37"/>
      <c r="NRL57" s="37"/>
      <c r="NRM57" s="37"/>
      <c r="NRN57" s="37"/>
      <c r="NRO57" s="37"/>
      <c r="NRP57" s="37"/>
      <c r="NRQ57" s="37"/>
      <c r="NRR57" s="37"/>
      <c r="NRS57" s="37"/>
      <c r="NRT57" s="37"/>
      <c r="NRU57" s="37"/>
      <c r="NRV57" s="37"/>
      <c r="NRW57" s="37"/>
      <c r="NRX57" s="37"/>
      <c r="NRY57" s="37"/>
      <c r="NRZ57" s="37"/>
      <c r="NSA57" s="37"/>
      <c r="NSB57" s="37"/>
      <c r="NSC57" s="37"/>
      <c r="NSD57" s="37"/>
      <c r="NSE57" s="37"/>
      <c r="NSF57" s="37"/>
      <c r="NSG57" s="37"/>
      <c r="NSH57" s="37"/>
      <c r="NSI57" s="37"/>
      <c r="NSJ57" s="37"/>
      <c r="NSK57" s="37"/>
      <c r="NSL57" s="37"/>
      <c r="NSM57" s="37"/>
      <c r="NSN57" s="37"/>
      <c r="NSO57" s="37"/>
      <c r="NSP57" s="37"/>
      <c r="NSQ57" s="37"/>
      <c r="NSR57" s="37"/>
      <c r="NSS57" s="37"/>
      <c r="NST57" s="37"/>
      <c r="NSU57" s="37"/>
      <c r="NSV57" s="37"/>
      <c r="NSW57" s="37"/>
      <c r="NSX57" s="37"/>
      <c r="NSY57" s="37"/>
      <c r="NSZ57" s="37"/>
      <c r="NTA57" s="37"/>
      <c r="NTB57" s="37"/>
      <c r="NTC57" s="37"/>
      <c r="NTD57" s="37"/>
      <c r="NTE57" s="37"/>
      <c r="NTF57" s="37"/>
      <c r="NTG57" s="37"/>
      <c r="NTH57" s="37"/>
      <c r="NTI57" s="37"/>
      <c r="NTJ57" s="37"/>
      <c r="NTK57" s="37"/>
      <c r="NTL57" s="37"/>
      <c r="NTM57" s="37"/>
      <c r="NTN57" s="37"/>
      <c r="NTO57" s="37"/>
      <c r="NTP57" s="37"/>
      <c r="NTQ57" s="37"/>
      <c r="NTR57" s="37"/>
      <c r="NTS57" s="37"/>
      <c r="NTT57" s="37"/>
      <c r="NTU57" s="37"/>
      <c r="NTV57" s="37"/>
      <c r="NTW57" s="37"/>
      <c r="NTX57" s="37"/>
      <c r="NTY57" s="37"/>
      <c r="NTZ57" s="37"/>
      <c r="NUA57" s="37"/>
      <c r="NUB57" s="37"/>
      <c r="NUC57" s="37"/>
      <c r="NUD57" s="37"/>
      <c r="NUE57" s="37"/>
      <c r="NUF57" s="37"/>
      <c r="NUG57" s="37"/>
      <c r="NUH57" s="37"/>
      <c r="NUI57" s="37"/>
      <c r="NUJ57" s="37"/>
      <c r="NUK57" s="37"/>
      <c r="NUL57" s="37"/>
      <c r="NUM57" s="37"/>
      <c r="NUN57" s="37"/>
      <c r="NUO57" s="37"/>
      <c r="NUP57" s="37"/>
      <c r="NUQ57" s="37"/>
      <c r="NUR57" s="37"/>
      <c r="NUS57" s="37"/>
      <c r="NUT57" s="37"/>
      <c r="NUU57" s="37"/>
      <c r="NUV57" s="37"/>
      <c r="NUW57" s="37"/>
      <c r="NUX57" s="37"/>
      <c r="NUY57" s="37"/>
      <c r="NUZ57" s="37"/>
      <c r="NVA57" s="37"/>
      <c r="NVB57" s="37"/>
      <c r="NVC57" s="37"/>
      <c r="NVD57" s="37"/>
      <c r="NVE57" s="37"/>
      <c r="NVF57" s="37"/>
      <c r="NVG57" s="37"/>
      <c r="NVH57" s="37"/>
      <c r="NVI57" s="37"/>
      <c r="NVJ57" s="37"/>
      <c r="NVK57" s="37"/>
      <c r="NVL57" s="37"/>
      <c r="NVM57" s="37"/>
      <c r="NVN57" s="37"/>
      <c r="NVO57" s="37"/>
      <c r="NVP57" s="37"/>
      <c r="NVQ57" s="37"/>
      <c r="NVR57" s="37"/>
      <c r="NVS57" s="37"/>
      <c r="NVT57" s="37"/>
      <c r="NVU57" s="37"/>
      <c r="NVV57" s="37"/>
      <c r="NVW57" s="37"/>
      <c r="NVX57" s="37"/>
      <c r="NVY57" s="37"/>
      <c r="NVZ57" s="37"/>
      <c r="NWA57" s="37"/>
      <c r="NWB57" s="37"/>
      <c r="NWC57" s="37"/>
      <c r="NWD57" s="37"/>
      <c r="NWE57" s="37"/>
      <c r="NWF57" s="37"/>
      <c r="NWG57" s="37"/>
      <c r="NWH57" s="37"/>
      <c r="NWI57" s="37"/>
      <c r="NWJ57" s="37"/>
      <c r="NWK57" s="37"/>
      <c r="NWL57" s="37"/>
      <c r="NWM57" s="37"/>
      <c r="NWN57" s="37"/>
      <c r="NWO57" s="37"/>
      <c r="NWP57" s="37"/>
      <c r="NWQ57" s="37"/>
      <c r="NWR57" s="37"/>
      <c r="NWS57" s="37"/>
      <c r="NWT57" s="37"/>
      <c r="NWU57" s="37"/>
      <c r="NWV57" s="37"/>
      <c r="NWW57" s="37"/>
      <c r="NWX57" s="37"/>
      <c r="NWY57" s="37"/>
      <c r="NWZ57" s="37"/>
      <c r="NXA57" s="37"/>
      <c r="NXB57" s="37"/>
      <c r="NXC57" s="37"/>
      <c r="NXD57" s="37"/>
      <c r="NXE57" s="37"/>
      <c r="NXF57" s="37"/>
      <c r="NXG57" s="37"/>
      <c r="NXH57" s="37"/>
      <c r="NXI57" s="37"/>
      <c r="NXJ57" s="37"/>
      <c r="NXK57" s="37"/>
      <c r="NXL57" s="37"/>
      <c r="NXM57" s="37"/>
      <c r="NXN57" s="37"/>
      <c r="NXO57" s="37"/>
      <c r="NXP57" s="37"/>
      <c r="NXQ57" s="37"/>
      <c r="NXR57" s="37"/>
      <c r="NXS57" s="37"/>
      <c r="NXT57" s="37"/>
      <c r="NXU57" s="37"/>
      <c r="NXV57" s="37"/>
      <c r="NXW57" s="37"/>
      <c r="NXX57" s="37"/>
      <c r="NXY57" s="37"/>
      <c r="NXZ57" s="37"/>
      <c r="NYA57" s="37"/>
      <c r="NYB57" s="37"/>
      <c r="NYC57" s="37"/>
      <c r="NYD57" s="37"/>
      <c r="NYE57" s="37"/>
      <c r="NYF57" s="37"/>
      <c r="NYG57" s="37"/>
      <c r="NYH57" s="37"/>
      <c r="NYI57" s="37"/>
      <c r="NYJ57" s="37"/>
      <c r="NYK57" s="37"/>
      <c r="NYL57" s="37"/>
      <c r="NYM57" s="37"/>
      <c r="NYN57" s="37"/>
      <c r="NYO57" s="37"/>
      <c r="NYP57" s="37"/>
      <c r="NYQ57" s="37"/>
      <c r="NYR57" s="37"/>
      <c r="NYS57" s="37"/>
      <c r="NYT57" s="37"/>
      <c r="NYU57" s="37"/>
      <c r="NYV57" s="37"/>
      <c r="NYW57" s="37"/>
      <c r="NYX57" s="37"/>
      <c r="NYY57" s="37"/>
      <c r="NYZ57" s="37"/>
      <c r="NZA57" s="37"/>
      <c r="NZB57" s="37"/>
      <c r="NZC57" s="37"/>
      <c r="NZD57" s="37"/>
      <c r="NZE57" s="37"/>
      <c r="NZF57" s="37"/>
      <c r="NZG57" s="37"/>
      <c r="NZH57" s="37"/>
      <c r="NZI57" s="37"/>
      <c r="NZJ57" s="37"/>
      <c r="NZK57" s="37"/>
      <c r="NZL57" s="37"/>
      <c r="NZM57" s="37"/>
      <c r="NZN57" s="37"/>
      <c r="NZO57" s="37"/>
      <c r="NZP57" s="37"/>
      <c r="NZQ57" s="37"/>
      <c r="NZR57" s="37"/>
      <c r="NZS57" s="37"/>
      <c r="NZT57" s="37"/>
      <c r="NZU57" s="37"/>
      <c r="NZV57" s="37"/>
      <c r="NZW57" s="37"/>
      <c r="NZX57" s="37"/>
      <c r="NZY57" s="37"/>
      <c r="NZZ57" s="37"/>
      <c r="OAA57" s="37"/>
      <c r="OAB57" s="37"/>
      <c r="OAC57" s="37"/>
      <c r="OAD57" s="37"/>
      <c r="OAE57" s="37"/>
      <c r="OAF57" s="37"/>
      <c r="OAG57" s="37"/>
      <c r="OAH57" s="37"/>
      <c r="OAI57" s="37"/>
      <c r="OAJ57" s="37"/>
      <c r="OAK57" s="37"/>
      <c r="OAL57" s="37"/>
      <c r="OAM57" s="37"/>
      <c r="OAN57" s="37"/>
      <c r="OAO57" s="37"/>
      <c r="OAP57" s="37"/>
      <c r="OAQ57" s="37"/>
      <c r="OAR57" s="37"/>
      <c r="OAS57" s="37"/>
      <c r="OAT57" s="37"/>
      <c r="OAU57" s="37"/>
      <c r="OAV57" s="37"/>
      <c r="OAW57" s="37"/>
      <c r="OAX57" s="37"/>
      <c r="OAY57" s="37"/>
      <c r="OAZ57" s="37"/>
      <c r="OBA57" s="37"/>
      <c r="OBB57" s="37"/>
      <c r="OBC57" s="37"/>
      <c r="OBD57" s="37"/>
      <c r="OBE57" s="37"/>
      <c r="OBF57" s="37"/>
      <c r="OBG57" s="37"/>
      <c r="OBH57" s="37"/>
      <c r="OBI57" s="37"/>
      <c r="OBJ57" s="37"/>
      <c r="OBK57" s="37"/>
      <c r="OBL57" s="37"/>
      <c r="OBM57" s="37"/>
      <c r="OBN57" s="37"/>
      <c r="OBO57" s="37"/>
      <c r="OBP57" s="37"/>
      <c r="OBQ57" s="37"/>
      <c r="OBR57" s="37"/>
      <c r="OBS57" s="37"/>
      <c r="OBT57" s="37"/>
      <c r="OBU57" s="37"/>
      <c r="OBV57" s="37"/>
      <c r="OBW57" s="37"/>
      <c r="OBX57" s="37"/>
      <c r="OBY57" s="37"/>
      <c r="OBZ57" s="37"/>
      <c r="OCA57" s="37"/>
      <c r="OCB57" s="37"/>
      <c r="OCC57" s="37"/>
      <c r="OCD57" s="37"/>
      <c r="OCE57" s="37"/>
      <c r="OCF57" s="37"/>
      <c r="OCG57" s="37"/>
      <c r="OCH57" s="37"/>
      <c r="OCI57" s="37"/>
      <c r="OCJ57" s="37"/>
      <c r="OCK57" s="37"/>
      <c r="OCL57" s="37"/>
      <c r="OCM57" s="37"/>
      <c r="OCN57" s="37"/>
      <c r="OCO57" s="37"/>
      <c r="OCP57" s="37"/>
      <c r="OCQ57" s="37"/>
      <c r="OCR57" s="37"/>
      <c r="OCS57" s="37"/>
      <c r="OCT57" s="37"/>
      <c r="OCU57" s="37"/>
      <c r="OCV57" s="37"/>
      <c r="OCW57" s="37"/>
      <c r="OCX57" s="37"/>
      <c r="OCY57" s="37"/>
      <c r="OCZ57" s="37"/>
      <c r="ODA57" s="37"/>
      <c r="ODB57" s="37"/>
      <c r="ODC57" s="37"/>
      <c r="ODD57" s="37"/>
      <c r="ODE57" s="37"/>
      <c r="ODF57" s="37"/>
      <c r="ODG57" s="37"/>
      <c r="ODH57" s="37"/>
      <c r="ODI57" s="37"/>
      <c r="ODJ57" s="37"/>
      <c r="ODK57" s="37"/>
      <c r="ODL57" s="37"/>
      <c r="ODM57" s="37"/>
      <c r="ODN57" s="37"/>
      <c r="ODO57" s="37"/>
      <c r="ODP57" s="37"/>
      <c r="ODQ57" s="37"/>
      <c r="ODR57" s="37"/>
      <c r="ODS57" s="37"/>
      <c r="ODT57" s="37"/>
      <c r="ODU57" s="37"/>
      <c r="ODV57" s="37"/>
      <c r="ODW57" s="37"/>
      <c r="ODX57" s="37"/>
      <c r="ODY57" s="37"/>
      <c r="ODZ57" s="37"/>
      <c r="OEA57" s="37"/>
      <c r="OEB57" s="37"/>
      <c r="OEC57" s="37"/>
      <c r="OED57" s="37"/>
      <c r="OEE57" s="37"/>
      <c r="OEF57" s="37"/>
      <c r="OEG57" s="37"/>
      <c r="OEH57" s="37"/>
      <c r="OEI57" s="37"/>
      <c r="OEJ57" s="37"/>
      <c r="OEK57" s="37"/>
      <c r="OEL57" s="37"/>
      <c r="OEM57" s="37"/>
      <c r="OEN57" s="37"/>
      <c r="OEO57" s="37"/>
      <c r="OEP57" s="37"/>
      <c r="OEQ57" s="37"/>
      <c r="OER57" s="37"/>
      <c r="OES57" s="37"/>
      <c r="OET57" s="37"/>
      <c r="OEU57" s="37"/>
      <c r="OEV57" s="37"/>
      <c r="OEW57" s="37"/>
      <c r="OEX57" s="37"/>
      <c r="OEY57" s="37"/>
      <c r="OEZ57" s="37"/>
      <c r="OFA57" s="37"/>
      <c r="OFB57" s="37"/>
      <c r="OFC57" s="37"/>
      <c r="OFD57" s="37"/>
      <c r="OFE57" s="37"/>
      <c r="OFF57" s="37"/>
      <c r="OFG57" s="37"/>
      <c r="OFH57" s="37"/>
      <c r="OFI57" s="37"/>
      <c r="OFJ57" s="37"/>
      <c r="OFK57" s="37"/>
      <c r="OFL57" s="37"/>
      <c r="OFM57" s="37"/>
      <c r="OFN57" s="37"/>
      <c r="OFO57" s="37"/>
      <c r="OFP57" s="37"/>
      <c r="OFQ57" s="37"/>
      <c r="OFR57" s="37"/>
      <c r="OFS57" s="37"/>
      <c r="OFT57" s="37"/>
      <c r="OFU57" s="37"/>
      <c r="OFV57" s="37"/>
      <c r="OFW57" s="37"/>
      <c r="OFX57" s="37"/>
      <c r="OFY57" s="37"/>
      <c r="OFZ57" s="37"/>
      <c r="OGA57" s="37"/>
      <c r="OGB57" s="37"/>
      <c r="OGC57" s="37"/>
      <c r="OGD57" s="37"/>
      <c r="OGE57" s="37"/>
      <c r="OGF57" s="37"/>
      <c r="OGG57" s="37"/>
      <c r="OGH57" s="37"/>
      <c r="OGI57" s="37"/>
      <c r="OGJ57" s="37"/>
      <c r="OGK57" s="37"/>
      <c r="OGL57" s="37"/>
      <c r="OGM57" s="37"/>
      <c r="OGN57" s="37"/>
      <c r="OGO57" s="37"/>
      <c r="OGP57" s="37"/>
      <c r="OGQ57" s="37"/>
      <c r="OGR57" s="37"/>
      <c r="OGS57" s="37"/>
      <c r="OGT57" s="37"/>
      <c r="OGU57" s="37"/>
      <c r="OGV57" s="37"/>
      <c r="OGW57" s="37"/>
      <c r="OGX57" s="37"/>
      <c r="OGY57" s="37"/>
      <c r="OGZ57" s="37"/>
      <c r="OHA57" s="37"/>
      <c r="OHB57" s="37"/>
      <c r="OHC57" s="37"/>
      <c r="OHD57" s="37"/>
      <c r="OHE57" s="37"/>
      <c r="OHF57" s="37"/>
      <c r="OHG57" s="37"/>
      <c r="OHH57" s="37"/>
      <c r="OHI57" s="37"/>
      <c r="OHJ57" s="37"/>
      <c r="OHK57" s="37"/>
      <c r="OHL57" s="37"/>
      <c r="OHM57" s="37"/>
      <c r="OHN57" s="37"/>
      <c r="OHO57" s="37"/>
      <c r="OHP57" s="37"/>
      <c r="OHQ57" s="37"/>
      <c r="OHR57" s="37"/>
      <c r="OHS57" s="37"/>
      <c r="OHT57" s="37"/>
      <c r="OHU57" s="37"/>
      <c r="OHV57" s="37"/>
      <c r="OHW57" s="37"/>
      <c r="OHX57" s="37"/>
      <c r="OHY57" s="37"/>
      <c r="OHZ57" s="37"/>
      <c r="OIA57" s="37"/>
      <c r="OIB57" s="37"/>
      <c r="OIC57" s="37"/>
      <c r="OID57" s="37"/>
      <c r="OIE57" s="37"/>
      <c r="OIF57" s="37"/>
      <c r="OIG57" s="37"/>
      <c r="OIH57" s="37"/>
      <c r="OII57" s="37"/>
      <c r="OIJ57" s="37"/>
      <c r="OIK57" s="37"/>
      <c r="OIL57" s="37"/>
      <c r="OIM57" s="37"/>
      <c r="OIN57" s="37"/>
      <c r="OIO57" s="37"/>
      <c r="OIP57" s="37"/>
      <c r="OIQ57" s="37"/>
      <c r="OIR57" s="37"/>
      <c r="OIS57" s="37"/>
      <c r="OIT57" s="37"/>
      <c r="OIU57" s="37"/>
      <c r="OIV57" s="37"/>
      <c r="OIW57" s="37"/>
      <c r="OIX57" s="37"/>
      <c r="OIY57" s="37"/>
      <c r="OIZ57" s="37"/>
      <c r="OJA57" s="37"/>
      <c r="OJB57" s="37"/>
      <c r="OJC57" s="37"/>
      <c r="OJD57" s="37"/>
      <c r="OJE57" s="37"/>
      <c r="OJF57" s="37"/>
      <c r="OJG57" s="37"/>
      <c r="OJH57" s="37"/>
      <c r="OJI57" s="37"/>
      <c r="OJJ57" s="37"/>
      <c r="OJK57" s="37"/>
      <c r="OJL57" s="37"/>
      <c r="OJM57" s="37"/>
      <c r="OJN57" s="37"/>
      <c r="OJO57" s="37"/>
      <c r="OJP57" s="37"/>
      <c r="OJQ57" s="37"/>
      <c r="OJR57" s="37"/>
      <c r="OJS57" s="37"/>
      <c r="OJT57" s="37"/>
      <c r="OJU57" s="37"/>
      <c r="OJV57" s="37"/>
      <c r="OJW57" s="37"/>
      <c r="OJX57" s="37"/>
      <c r="OJY57" s="37"/>
      <c r="OJZ57" s="37"/>
      <c r="OKA57" s="37"/>
      <c r="OKB57" s="37"/>
      <c r="OKC57" s="37"/>
      <c r="OKD57" s="37"/>
      <c r="OKE57" s="37"/>
      <c r="OKF57" s="37"/>
      <c r="OKG57" s="37"/>
      <c r="OKH57" s="37"/>
      <c r="OKI57" s="37"/>
      <c r="OKJ57" s="37"/>
      <c r="OKK57" s="37"/>
      <c r="OKL57" s="37"/>
      <c r="OKM57" s="37"/>
      <c r="OKN57" s="37"/>
      <c r="OKO57" s="37"/>
      <c r="OKP57" s="37"/>
      <c r="OKQ57" s="37"/>
      <c r="OKR57" s="37"/>
      <c r="OKS57" s="37"/>
      <c r="OKT57" s="37"/>
      <c r="OKU57" s="37"/>
      <c r="OKV57" s="37"/>
      <c r="OKW57" s="37"/>
      <c r="OKX57" s="37"/>
      <c r="OKY57" s="37"/>
      <c r="OKZ57" s="37"/>
      <c r="OLA57" s="37"/>
      <c r="OLB57" s="37"/>
      <c r="OLC57" s="37"/>
      <c r="OLD57" s="37"/>
      <c r="OLE57" s="37"/>
      <c r="OLF57" s="37"/>
      <c r="OLG57" s="37"/>
      <c r="OLH57" s="37"/>
      <c r="OLI57" s="37"/>
      <c r="OLJ57" s="37"/>
      <c r="OLK57" s="37"/>
      <c r="OLL57" s="37"/>
      <c r="OLM57" s="37"/>
      <c r="OLN57" s="37"/>
      <c r="OLO57" s="37"/>
      <c r="OLP57" s="37"/>
      <c r="OLQ57" s="37"/>
      <c r="OLR57" s="37"/>
      <c r="OLS57" s="37"/>
      <c r="OLT57" s="37"/>
      <c r="OLU57" s="37"/>
      <c r="OLV57" s="37"/>
      <c r="OLW57" s="37"/>
      <c r="OLX57" s="37"/>
      <c r="OLY57" s="37"/>
      <c r="OLZ57" s="37"/>
      <c r="OMA57" s="37"/>
      <c r="OMB57" s="37"/>
      <c r="OMC57" s="37"/>
      <c r="OMD57" s="37"/>
      <c r="OME57" s="37"/>
      <c r="OMF57" s="37"/>
      <c r="OMG57" s="37"/>
      <c r="OMH57" s="37"/>
      <c r="OMI57" s="37"/>
      <c r="OMJ57" s="37"/>
      <c r="OMK57" s="37"/>
      <c r="OML57" s="37"/>
      <c r="OMM57" s="37"/>
      <c r="OMN57" s="37"/>
      <c r="OMO57" s="37"/>
      <c r="OMP57" s="37"/>
      <c r="OMQ57" s="37"/>
      <c r="OMR57" s="37"/>
      <c r="OMS57" s="37"/>
      <c r="OMT57" s="37"/>
      <c r="OMU57" s="37"/>
      <c r="OMV57" s="37"/>
      <c r="OMW57" s="37"/>
      <c r="OMX57" s="37"/>
      <c r="OMY57" s="37"/>
      <c r="OMZ57" s="37"/>
      <c r="ONA57" s="37"/>
      <c r="ONB57" s="37"/>
      <c r="ONC57" s="37"/>
      <c r="OND57" s="37"/>
      <c r="ONE57" s="37"/>
      <c r="ONF57" s="37"/>
      <c r="ONG57" s="37"/>
      <c r="ONH57" s="37"/>
      <c r="ONI57" s="37"/>
      <c r="ONJ57" s="37"/>
      <c r="ONK57" s="37"/>
      <c r="ONL57" s="37"/>
      <c r="ONM57" s="37"/>
      <c r="ONN57" s="37"/>
      <c r="ONO57" s="37"/>
      <c r="ONP57" s="37"/>
      <c r="ONQ57" s="37"/>
      <c r="ONR57" s="37"/>
      <c r="ONS57" s="37"/>
      <c r="ONT57" s="37"/>
      <c r="ONU57" s="37"/>
      <c r="ONV57" s="37"/>
      <c r="ONW57" s="37"/>
      <c r="ONX57" s="37"/>
      <c r="ONY57" s="37"/>
      <c r="ONZ57" s="37"/>
      <c r="OOA57" s="37"/>
      <c r="OOB57" s="37"/>
      <c r="OOC57" s="37"/>
      <c r="OOD57" s="37"/>
      <c r="OOE57" s="37"/>
      <c r="OOF57" s="37"/>
      <c r="OOG57" s="37"/>
      <c r="OOH57" s="37"/>
      <c r="OOI57" s="37"/>
      <c r="OOJ57" s="37"/>
      <c r="OOK57" s="37"/>
      <c r="OOL57" s="37"/>
      <c r="OOM57" s="37"/>
      <c r="OON57" s="37"/>
      <c r="OOO57" s="37"/>
      <c r="OOP57" s="37"/>
      <c r="OOQ57" s="37"/>
      <c r="OOR57" s="37"/>
      <c r="OOS57" s="37"/>
      <c r="OOT57" s="37"/>
      <c r="OOU57" s="37"/>
      <c r="OOV57" s="37"/>
      <c r="OOW57" s="37"/>
      <c r="OOX57" s="37"/>
      <c r="OOY57" s="37"/>
      <c r="OOZ57" s="37"/>
      <c r="OPA57" s="37"/>
      <c r="OPB57" s="37"/>
      <c r="OPC57" s="37"/>
      <c r="OPD57" s="37"/>
      <c r="OPE57" s="37"/>
      <c r="OPF57" s="37"/>
      <c r="OPG57" s="37"/>
      <c r="OPH57" s="37"/>
      <c r="OPI57" s="37"/>
      <c r="OPJ57" s="37"/>
      <c r="OPK57" s="37"/>
      <c r="OPL57" s="37"/>
      <c r="OPM57" s="37"/>
      <c r="OPN57" s="37"/>
      <c r="OPO57" s="37"/>
      <c r="OPP57" s="37"/>
      <c r="OPQ57" s="37"/>
      <c r="OPR57" s="37"/>
      <c r="OPS57" s="37"/>
      <c r="OPT57" s="37"/>
      <c r="OPU57" s="37"/>
      <c r="OPV57" s="37"/>
      <c r="OPW57" s="37"/>
      <c r="OPX57" s="37"/>
      <c r="OPY57" s="37"/>
      <c r="OPZ57" s="37"/>
      <c r="OQA57" s="37"/>
      <c r="OQB57" s="37"/>
      <c r="OQC57" s="37"/>
      <c r="OQD57" s="37"/>
      <c r="OQE57" s="37"/>
      <c r="OQF57" s="37"/>
      <c r="OQG57" s="37"/>
      <c r="OQH57" s="37"/>
      <c r="OQI57" s="37"/>
      <c r="OQJ57" s="37"/>
      <c r="OQK57" s="37"/>
      <c r="OQL57" s="37"/>
      <c r="OQM57" s="37"/>
      <c r="OQN57" s="37"/>
      <c r="OQO57" s="37"/>
      <c r="OQP57" s="37"/>
      <c r="OQQ57" s="37"/>
      <c r="OQR57" s="37"/>
      <c r="OQS57" s="37"/>
      <c r="OQT57" s="37"/>
      <c r="OQU57" s="37"/>
      <c r="OQV57" s="37"/>
      <c r="OQW57" s="37"/>
      <c r="OQX57" s="37"/>
      <c r="OQY57" s="37"/>
      <c r="OQZ57" s="37"/>
      <c r="ORA57" s="37"/>
      <c r="ORB57" s="37"/>
      <c r="ORC57" s="37"/>
      <c r="ORD57" s="37"/>
      <c r="ORE57" s="37"/>
      <c r="ORF57" s="37"/>
      <c r="ORG57" s="37"/>
      <c r="ORH57" s="37"/>
      <c r="ORI57" s="37"/>
      <c r="ORJ57" s="37"/>
      <c r="ORK57" s="37"/>
      <c r="ORL57" s="37"/>
      <c r="ORM57" s="37"/>
      <c r="ORN57" s="37"/>
      <c r="ORO57" s="37"/>
      <c r="ORP57" s="37"/>
      <c r="ORQ57" s="37"/>
      <c r="ORR57" s="37"/>
      <c r="ORS57" s="37"/>
      <c r="ORT57" s="37"/>
      <c r="ORU57" s="37"/>
      <c r="ORV57" s="37"/>
      <c r="ORW57" s="37"/>
      <c r="ORX57" s="37"/>
      <c r="ORY57" s="37"/>
      <c r="ORZ57" s="37"/>
      <c r="OSA57" s="37"/>
      <c r="OSB57" s="37"/>
      <c r="OSC57" s="37"/>
      <c r="OSD57" s="37"/>
      <c r="OSE57" s="37"/>
      <c r="OSF57" s="37"/>
      <c r="OSG57" s="37"/>
      <c r="OSH57" s="37"/>
      <c r="OSI57" s="37"/>
      <c r="OSJ57" s="37"/>
      <c r="OSK57" s="37"/>
      <c r="OSL57" s="37"/>
      <c r="OSM57" s="37"/>
      <c r="OSN57" s="37"/>
      <c r="OSO57" s="37"/>
      <c r="OSP57" s="37"/>
      <c r="OSQ57" s="37"/>
      <c r="OSR57" s="37"/>
      <c r="OSS57" s="37"/>
      <c r="OST57" s="37"/>
      <c r="OSU57" s="37"/>
      <c r="OSV57" s="37"/>
      <c r="OSW57" s="37"/>
      <c r="OSX57" s="37"/>
      <c r="OSY57" s="37"/>
      <c r="OSZ57" s="37"/>
      <c r="OTA57" s="37"/>
      <c r="OTB57" s="37"/>
      <c r="OTC57" s="37"/>
      <c r="OTD57" s="37"/>
      <c r="OTE57" s="37"/>
      <c r="OTF57" s="37"/>
      <c r="OTG57" s="37"/>
      <c r="OTH57" s="37"/>
      <c r="OTI57" s="37"/>
      <c r="OTJ57" s="37"/>
      <c r="OTK57" s="37"/>
      <c r="OTL57" s="37"/>
      <c r="OTM57" s="37"/>
      <c r="OTN57" s="37"/>
      <c r="OTO57" s="37"/>
      <c r="OTP57" s="37"/>
      <c r="OTQ57" s="37"/>
      <c r="OTR57" s="37"/>
      <c r="OTS57" s="37"/>
      <c r="OTT57" s="37"/>
      <c r="OTU57" s="37"/>
      <c r="OTV57" s="37"/>
      <c r="OTW57" s="37"/>
      <c r="OTX57" s="37"/>
      <c r="OTY57" s="37"/>
      <c r="OTZ57" s="37"/>
      <c r="OUA57" s="37"/>
      <c r="OUB57" s="37"/>
      <c r="OUC57" s="37"/>
      <c r="OUD57" s="37"/>
      <c r="OUE57" s="37"/>
      <c r="OUF57" s="37"/>
      <c r="OUG57" s="37"/>
      <c r="OUH57" s="37"/>
      <c r="OUI57" s="37"/>
      <c r="OUJ57" s="37"/>
      <c r="OUK57" s="37"/>
      <c r="OUL57" s="37"/>
      <c r="OUM57" s="37"/>
      <c r="OUN57" s="37"/>
      <c r="OUO57" s="37"/>
      <c r="OUP57" s="37"/>
      <c r="OUQ57" s="37"/>
      <c r="OUR57" s="37"/>
      <c r="OUS57" s="37"/>
      <c r="OUT57" s="37"/>
      <c r="OUU57" s="37"/>
      <c r="OUV57" s="37"/>
      <c r="OUW57" s="37"/>
      <c r="OUX57" s="37"/>
      <c r="OUY57" s="37"/>
      <c r="OUZ57" s="37"/>
      <c r="OVA57" s="37"/>
      <c r="OVB57" s="37"/>
      <c r="OVC57" s="37"/>
      <c r="OVD57" s="37"/>
      <c r="OVE57" s="37"/>
      <c r="OVF57" s="37"/>
      <c r="OVG57" s="37"/>
      <c r="OVH57" s="37"/>
      <c r="OVI57" s="37"/>
      <c r="OVJ57" s="37"/>
      <c r="OVK57" s="37"/>
      <c r="OVL57" s="37"/>
      <c r="OVM57" s="37"/>
      <c r="OVN57" s="37"/>
      <c r="OVO57" s="37"/>
      <c r="OVP57" s="37"/>
      <c r="OVQ57" s="37"/>
      <c r="OVR57" s="37"/>
      <c r="OVS57" s="37"/>
      <c r="OVT57" s="37"/>
      <c r="OVU57" s="37"/>
      <c r="OVV57" s="37"/>
      <c r="OVW57" s="37"/>
      <c r="OVX57" s="37"/>
      <c r="OVY57" s="37"/>
      <c r="OVZ57" s="37"/>
      <c r="OWA57" s="37"/>
      <c r="OWB57" s="37"/>
      <c r="OWC57" s="37"/>
      <c r="OWD57" s="37"/>
      <c r="OWE57" s="37"/>
      <c r="OWF57" s="37"/>
      <c r="OWG57" s="37"/>
      <c r="OWH57" s="37"/>
      <c r="OWI57" s="37"/>
      <c r="OWJ57" s="37"/>
      <c r="OWK57" s="37"/>
      <c r="OWL57" s="37"/>
      <c r="OWM57" s="37"/>
      <c r="OWN57" s="37"/>
      <c r="OWO57" s="37"/>
      <c r="OWP57" s="37"/>
      <c r="OWQ57" s="37"/>
      <c r="OWR57" s="37"/>
      <c r="OWS57" s="37"/>
      <c r="OWT57" s="37"/>
      <c r="OWU57" s="37"/>
      <c r="OWV57" s="37"/>
      <c r="OWW57" s="37"/>
      <c r="OWX57" s="37"/>
      <c r="OWY57" s="37"/>
      <c r="OWZ57" s="37"/>
      <c r="OXA57" s="37"/>
      <c r="OXB57" s="37"/>
      <c r="OXC57" s="37"/>
      <c r="OXD57" s="37"/>
      <c r="OXE57" s="37"/>
      <c r="OXF57" s="37"/>
      <c r="OXG57" s="37"/>
      <c r="OXH57" s="37"/>
      <c r="OXI57" s="37"/>
      <c r="OXJ57" s="37"/>
      <c r="OXK57" s="37"/>
      <c r="OXL57" s="37"/>
      <c r="OXM57" s="37"/>
      <c r="OXN57" s="37"/>
      <c r="OXO57" s="37"/>
      <c r="OXP57" s="37"/>
      <c r="OXQ57" s="37"/>
      <c r="OXR57" s="37"/>
      <c r="OXS57" s="37"/>
      <c r="OXT57" s="37"/>
      <c r="OXU57" s="37"/>
      <c r="OXV57" s="37"/>
      <c r="OXW57" s="37"/>
      <c r="OXX57" s="37"/>
      <c r="OXY57" s="37"/>
      <c r="OXZ57" s="37"/>
      <c r="OYA57" s="37"/>
      <c r="OYB57" s="37"/>
      <c r="OYC57" s="37"/>
      <c r="OYD57" s="37"/>
      <c r="OYE57" s="37"/>
      <c r="OYF57" s="37"/>
      <c r="OYG57" s="37"/>
      <c r="OYH57" s="37"/>
      <c r="OYI57" s="37"/>
      <c r="OYJ57" s="37"/>
      <c r="OYK57" s="37"/>
      <c r="OYL57" s="37"/>
      <c r="OYM57" s="37"/>
      <c r="OYN57" s="37"/>
      <c r="OYO57" s="37"/>
      <c r="OYP57" s="37"/>
      <c r="OYQ57" s="37"/>
      <c r="OYR57" s="37"/>
      <c r="OYS57" s="37"/>
      <c r="OYT57" s="37"/>
      <c r="OYU57" s="37"/>
      <c r="OYV57" s="37"/>
      <c r="OYW57" s="37"/>
      <c r="OYX57" s="37"/>
      <c r="OYY57" s="37"/>
      <c r="OYZ57" s="37"/>
      <c r="OZA57" s="37"/>
      <c r="OZB57" s="37"/>
      <c r="OZC57" s="37"/>
      <c r="OZD57" s="37"/>
      <c r="OZE57" s="37"/>
      <c r="OZF57" s="37"/>
      <c r="OZG57" s="37"/>
      <c r="OZH57" s="37"/>
      <c r="OZI57" s="37"/>
      <c r="OZJ57" s="37"/>
      <c r="OZK57" s="37"/>
      <c r="OZL57" s="37"/>
      <c r="OZM57" s="37"/>
      <c r="OZN57" s="37"/>
      <c r="OZO57" s="37"/>
      <c r="OZP57" s="37"/>
      <c r="OZQ57" s="37"/>
      <c r="OZR57" s="37"/>
      <c r="OZS57" s="37"/>
      <c r="OZT57" s="37"/>
      <c r="OZU57" s="37"/>
      <c r="OZV57" s="37"/>
      <c r="OZW57" s="37"/>
      <c r="OZX57" s="37"/>
      <c r="OZY57" s="37"/>
      <c r="OZZ57" s="37"/>
      <c r="PAA57" s="37"/>
      <c r="PAB57" s="37"/>
      <c r="PAC57" s="37"/>
      <c r="PAD57" s="37"/>
      <c r="PAE57" s="37"/>
      <c r="PAF57" s="37"/>
      <c r="PAG57" s="37"/>
      <c r="PAH57" s="37"/>
      <c r="PAI57" s="37"/>
      <c r="PAJ57" s="37"/>
      <c r="PAK57" s="37"/>
      <c r="PAL57" s="37"/>
      <c r="PAM57" s="37"/>
      <c r="PAN57" s="37"/>
      <c r="PAO57" s="37"/>
      <c r="PAP57" s="37"/>
      <c r="PAQ57" s="37"/>
      <c r="PAR57" s="37"/>
      <c r="PAS57" s="37"/>
      <c r="PAT57" s="37"/>
      <c r="PAU57" s="37"/>
      <c r="PAV57" s="37"/>
      <c r="PAW57" s="37"/>
      <c r="PAX57" s="37"/>
      <c r="PAY57" s="37"/>
      <c r="PAZ57" s="37"/>
      <c r="PBA57" s="37"/>
      <c r="PBB57" s="37"/>
      <c r="PBC57" s="37"/>
      <c r="PBD57" s="37"/>
      <c r="PBE57" s="37"/>
      <c r="PBF57" s="37"/>
      <c r="PBG57" s="37"/>
      <c r="PBH57" s="37"/>
      <c r="PBI57" s="37"/>
      <c r="PBJ57" s="37"/>
      <c r="PBK57" s="37"/>
      <c r="PBL57" s="37"/>
      <c r="PBM57" s="37"/>
      <c r="PBN57" s="37"/>
      <c r="PBO57" s="37"/>
      <c r="PBP57" s="37"/>
      <c r="PBQ57" s="37"/>
      <c r="PBR57" s="37"/>
      <c r="PBS57" s="37"/>
      <c r="PBT57" s="37"/>
      <c r="PBU57" s="37"/>
      <c r="PBV57" s="37"/>
      <c r="PBW57" s="37"/>
      <c r="PBX57" s="37"/>
      <c r="PBY57" s="37"/>
      <c r="PBZ57" s="37"/>
      <c r="PCA57" s="37"/>
      <c r="PCB57" s="37"/>
      <c r="PCC57" s="37"/>
      <c r="PCD57" s="37"/>
      <c r="PCE57" s="37"/>
      <c r="PCF57" s="37"/>
      <c r="PCG57" s="37"/>
      <c r="PCH57" s="37"/>
      <c r="PCI57" s="37"/>
      <c r="PCJ57" s="37"/>
      <c r="PCK57" s="37"/>
      <c r="PCL57" s="37"/>
      <c r="PCM57" s="37"/>
      <c r="PCN57" s="37"/>
      <c r="PCO57" s="37"/>
      <c r="PCP57" s="37"/>
      <c r="PCQ57" s="37"/>
      <c r="PCR57" s="37"/>
      <c r="PCS57" s="37"/>
      <c r="PCT57" s="37"/>
      <c r="PCU57" s="37"/>
      <c r="PCV57" s="37"/>
      <c r="PCW57" s="37"/>
      <c r="PCX57" s="37"/>
      <c r="PCY57" s="37"/>
      <c r="PCZ57" s="37"/>
      <c r="PDA57" s="37"/>
      <c r="PDB57" s="37"/>
      <c r="PDC57" s="37"/>
      <c r="PDD57" s="37"/>
      <c r="PDE57" s="37"/>
      <c r="PDF57" s="37"/>
      <c r="PDG57" s="37"/>
      <c r="PDH57" s="37"/>
      <c r="PDI57" s="37"/>
      <c r="PDJ57" s="37"/>
      <c r="PDK57" s="37"/>
      <c r="PDL57" s="37"/>
      <c r="PDM57" s="37"/>
      <c r="PDN57" s="37"/>
      <c r="PDO57" s="37"/>
      <c r="PDP57" s="37"/>
      <c r="PDQ57" s="37"/>
      <c r="PDR57" s="37"/>
      <c r="PDS57" s="37"/>
      <c r="PDT57" s="37"/>
      <c r="PDU57" s="37"/>
      <c r="PDV57" s="37"/>
      <c r="PDW57" s="37"/>
      <c r="PDX57" s="37"/>
      <c r="PDY57" s="37"/>
      <c r="PDZ57" s="37"/>
      <c r="PEA57" s="37"/>
      <c r="PEB57" s="37"/>
      <c r="PEC57" s="37"/>
      <c r="PED57" s="37"/>
      <c r="PEE57" s="37"/>
      <c r="PEF57" s="37"/>
      <c r="PEG57" s="37"/>
      <c r="PEH57" s="37"/>
      <c r="PEI57" s="37"/>
      <c r="PEJ57" s="37"/>
      <c r="PEK57" s="37"/>
      <c r="PEL57" s="37"/>
      <c r="PEM57" s="37"/>
      <c r="PEN57" s="37"/>
      <c r="PEO57" s="37"/>
      <c r="PEP57" s="37"/>
      <c r="PEQ57" s="37"/>
      <c r="PER57" s="37"/>
      <c r="PES57" s="37"/>
      <c r="PET57" s="37"/>
      <c r="PEU57" s="37"/>
      <c r="PEV57" s="37"/>
      <c r="PEW57" s="37"/>
      <c r="PEX57" s="37"/>
      <c r="PEY57" s="37"/>
      <c r="PEZ57" s="37"/>
      <c r="PFA57" s="37"/>
      <c r="PFB57" s="37"/>
      <c r="PFC57" s="37"/>
      <c r="PFD57" s="37"/>
      <c r="PFE57" s="37"/>
      <c r="PFF57" s="37"/>
      <c r="PFG57" s="37"/>
      <c r="PFH57" s="37"/>
      <c r="PFI57" s="37"/>
      <c r="PFJ57" s="37"/>
      <c r="PFK57" s="37"/>
      <c r="PFL57" s="37"/>
      <c r="PFM57" s="37"/>
      <c r="PFN57" s="37"/>
      <c r="PFO57" s="37"/>
      <c r="PFP57" s="37"/>
      <c r="PFQ57" s="37"/>
      <c r="PFR57" s="37"/>
      <c r="PFS57" s="37"/>
      <c r="PFT57" s="37"/>
      <c r="PFU57" s="37"/>
      <c r="PFV57" s="37"/>
      <c r="PFW57" s="37"/>
      <c r="PFX57" s="37"/>
      <c r="PFY57" s="37"/>
      <c r="PFZ57" s="37"/>
      <c r="PGA57" s="37"/>
      <c r="PGB57" s="37"/>
      <c r="PGC57" s="37"/>
      <c r="PGD57" s="37"/>
      <c r="PGE57" s="37"/>
      <c r="PGF57" s="37"/>
      <c r="PGG57" s="37"/>
      <c r="PGH57" s="37"/>
      <c r="PGI57" s="37"/>
      <c r="PGJ57" s="37"/>
      <c r="PGK57" s="37"/>
      <c r="PGL57" s="37"/>
      <c r="PGM57" s="37"/>
      <c r="PGN57" s="37"/>
      <c r="PGO57" s="37"/>
      <c r="PGP57" s="37"/>
      <c r="PGQ57" s="37"/>
      <c r="PGR57" s="37"/>
      <c r="PGS57" s="37"/>
      <c r="PGT57" s="37"/>
      <c r="PGU57" s="37"/>
      <c r="PGV57" s="37"/>
      <c r="PGW57" s="37"/>
      <c r="PGX57" s="37"/>
      <c r="PGY57" s="37"/>
      <c r="PGZ57" s="37"/>
      <c r="PHA57" s="37"/>
      <c r="PHB57" s="37"/>
      <c r="PHC57" s="37"/>
      <c r="PHD57" s="37"/>
      <c r="PHE57" s="37"/>
      <c r="PHF57" s="37"/>
      <c r="PHG57" s="37"/>
      <c r="PHH57" s="37"/>
      <c r="PHI57" s="37"/>
      <c r="PHJ57" s="37"/>
      <c r="PHK57" s="37"/>
      <c r="PHL57" s="37"/>
      <c r="PHM57" s="37"/>
      <c r="PHN57" s="37"/>
      <c r="PHO57" s="37"/>
      <c r="PHP57" s="37"/>
      <c r="PHQ57" s="37"/>
      <c r="PHR57" s="37"/>
      <c r="PHS57" s="37"/>
      <c r="PHT57" s="37"/>
      <c r="PHU57" s="37"/>
      <c r="PHV57" s="37"/>
      <c r="PHW57" s="37"/>
      <c r="PHX57" s="37"/>
      <c r="PHY57" s="37"/>
      <c r="PHZ57" s="37"/>
      <c r="PIA57" s="37"/>
      <c r="PIB57" s="37"/>
      <c r="PIC57" s="37"/>
      <c r="PID57" s="37"/>
      <c r="PIE57" s="37"/>
      <c r="PIF57" s="37"/>
      <c r="PIG57" s="37"/>
      <c r="PIH57" s="37"/>
      <c r="PII57" s="37"/>
      <c r="PIJ57" s="37"/>
      <c r="PIK57" s="37"/>
      <c r="PIL57" s="37"/>
      <c r="PIM57" s="37"/>
      <c r="PIN57" s="37"/>
      <c r="PIO57" s="37"/>
      <c r="PIP57" s="37"/>
      <c r="PIQ57" s="37"/>
      <c r="PIR57" s="37"/>
      <c r="PIS57" s="37"/>
      <c r="PIT57" s="37"/>
      <c r="PIU57" s="37"/>
      <c r="PIV57" s="37"/>
      <c r="PIW57" s="37"/>
      <c r="PIX57" s="37"/>
      <c r="PIY57" s="37"/>
      <c r="PIZ57" s="37"/>
      <c r="PJA57" s="37"/>
      <c r="PJB57" s="37"/>
      <c r="PJC57" s="37"/>
      <c r="PJD57" s="37"/>
      <c r="PJE57" s="37"/>
      <c r="PJF57" s="37"/>
      <c r="PJG57" s="37"/>
      <c r="PJH57" s="37"/>
      <c r="PJI57" s="37"/>
      <c r="PJJ57" s="37"/>
      <c r="PJK57" s="37"/>
      <c r="PJL57" s="37"/>
      <c r="PJM57" s="37"/>
      <c r="PJN57" s="37"/>
      <c r="PJO57" s="37"/>
      <c r="PJP57" s="37"/>
      <c r="PJQ57" s="37"/>
      <c r="PJR57" s="37"/>
      <c r="PJS57" s="37"/>
      <c r="PJT57" s="37"/>
      <c r="PJU57" s="37"/>
      <c r="PJV57" s="37"/>
      <c r="PJW57" s="37"/>
      <c r="PJX57" s="37"/>
      <c r="PJY57" s="37"/>
      <c r="PJZ57" s="37"/>
      <c r="PKA57" s="37"/>
      <c r="PKB57" s="37"/>
      <c r="PKC57" s="37"/>
      <c r="PKD57" s="37"/>
      <c r="PKE57" s="37"/>
      <c r="PKF57" s="37"/>
      <c r="PKG57" s="37"/>
      <c r="PKH57" s="37"/>
      <c r="PKI57" s="37"/>
      <c r="PKJ57" s="37"/>
      <c r="PKK57" s="37"/>
      <c r="PKL57" s="37"/>
      <c r="PKM57" s="37"/>
      <c r="PKN57" s="37"/>
      <c r="PKO57" s="37"/>
      <c r="PKP57" s="37"/>
      <c r="PKQ57" s="37"/>
      <c r="PKR57" s="37"/>
      <c r="PKS57" s="37"/>
      <c r="PKT57" s="37"/>
      <c r="PKU57" s="37"/>
      <c r="PKV57" s="37"/>
      <c r="PKW57" s="37"/>
      <c r="PKX57" s="37"/>
      <c r="PKY57" s="37"/>
      <c r="PKZ57" s="37"/>
      <c r="PLA57" s="37"/>
      <c r="PLB57" s="37"/>
      <c r="PLC57" s="37"/>
      <c r="PLD57" s="37"/>
      <c r="PLE57" s="37"/>
      <c r="PLF57" s="37"/>
      <c r="PLG57" s="37"/>
      <c r="PLH57" s="37"/>
      <c r="PLI57" s="37"/>
      <c r="PLJ57" s="37"/>
      <c r="PLK57" s="37"/>
      <c r="PLL57" s="37"/>
      <c r="PLM57" s="37"/>
      <c r="PLN57" s="37"/>
      <c r="PLO57" s="37"/>
      <c r="PLP57" s="37"/>
      <c r="PLQ57" s="37"/>
      <c r="PLR57" s="37"/>
      <c r="PLS57" s="37"/>
      <c r="PLT57" s="37"/>
      <c r="PLU57" s="37"/>
      <c r="PLV57" s="37"/>
      <c r="PLW57" s="37"/>
      <c r="PLX57" s="37"/>
      <c r="PLY57" s="37"/>
      <c r="PLZ57" s="37"/>
      <c r="PMA57" s="37"/>
      <c r="PMB57" s="37"/>
      <c r="PMC57" s="37"/>
      <c r="PMD57" s="37"/>
      <c r="PME57" s="37"/>
      <c r="PMF57" s="37"/>
      <c r="PMG57" s="37"/>
      <c r="PMH57" s="37"/>
      <c r="PMI57" s="37"/>
      <c r="PMJ57" s="37"/>
      <c r="PMK57" s="37"/>
      <c r="PML57" s="37"/>
      <c r="PMM57" s="37"/>
      <c r="PMN57" s="37"/>
      <c r="PMO57" s="37"/>
      <c r="PMP57" s="37"/>
      <c r="PMQ57" s="37"/>
      <c r="PMR57" s="37"/>
      <c r="PMS57" s="37"/>
      <c r="PMT57" s="37"/>
      <c r="PMU57" s="37"/>
      <c r="PMV57" s="37"/>
      <c r="PMW57" s="37"/>
      <c r="PMX57" s="37"/>
      <c r="PMY57" s="37"/>
      <c r="PMZ57" s="37"/>
      <c r="PNA57" s="37"/>
      <c r="PNB57" s="37"/>
      <c r="PNC57" s="37"/>
      <c r="PND57" s="37"/>
      <c r="PNE57" s="37"/>
      <c r="PNF57" s="37"/>
      <c r="PNG57" s="37"/>
      <c r="PNH57" s="37"/>
      <c r="PNI57" s="37"/>
      <c r="PNJ57" s="37"/>
      <c r="PNK57" s="37"/>
      <c r="PNL57" s="37"/>
      <c r="PNM57" s="37"/>
      <c r="PNN57" s="37"/>
      <c r="PNO57" s="37"/>
      <c r="PNP57" s="37"/>
      <c r="PNQ57" s="37"/>
      <c r="PNR57" s="37"/>
      <c r="PNS57" s="37"/>
      <c r="PNT57" s="37"/>
      <c r="PNU57" s="37"/>
      <c r="PNV57" s="37"/>
      <c r="PNW57" s="37"/>
      <c r="PNX57" s="37"/>
      <c r="PNY57" s="37"/>
      <c r="PNZ57" s="37"/>
      <c r="POA57" s="37"/>
      <c r="POB57" s="37"/>
      <c r="POC57" s="37"/>
      <c r="POD57" s="37"/>
      <c r="POE57" s="37"/>
      <c r="POF57" s="37"/>
      <c r="POG57" s="37"/>
      <c r="POH57" s="37"/>
      <c r="POI57" s="37"/>
      <c r="POJ57" s="37"/>
      <c r="POK57" s="37"/>
      <c r="POL57" s="37"/>
      <c r="POM57" s="37"/>
      <c r="PON57" s="37"/>
      <c r="POO57" s="37"/>
      <c r="POP57" s="37"/>
      <c r="POQ57" s="37"/>
      <c r="POR57" s="37"/>
      <c r="POS57" s="37"/>
      <c r="POT57" s="37"/>
      <c r="POU57" s="37"/>
      <c r="POV57" s="37"/>
      <c r="POW57" s="37"/>
      <c r="POX57" s="37"/>
      <c r="POY57" s="37"/>
      <c r="POZ57" s="37"/>
      <c r="PPA57" s="37"/>
      <c r="PPB57" s="37"/>
      <c r="PPC57" s="37"/>
      <c r="PPD57" s="37"/>
      <c r="PPE57" s="37"/>
      <c r="PPF57" s="37"/>
      <c r="PPG57" s="37"/>
      <c r="PPH57" s="37"/>
      <c r="PPI57" s="37"/>
      <c r="PPJ57" s="37"/>
      <c r="PPK57" s="37"/>
      <c r="PPL57" s="37"/>
      <c r="PPM57" s="37"/>
      <c r="PPN57" s="37"/>
      <c r="PPO57" s="37"/>
      <c r="PPP57" s="37"/>
      <c r="PPQ57" s="37"/>
      <c r="PPR57" s="37"/>
      <c r="PPS57" s="37"/>
      <c r="PPT57" s="37"/>
      <c r="PPU57" s="37"/>
      <c r="PPV57" s="37"/>
      <c r="PPW57" s="37"/>
      <c r="PPX57" s="37"/>
      <c r="PPY57" s="37"/>
      <c r="PPZ57" s="37"/>
      <c r="PQA57" s="37"/>
      <c r="PQB57" s="37"/>
      <c r="PQC57" s="37"/>
      <c r="PQD57" s="37"/>
      <c r="PQE57" s="37"/>
      <c r="PQF57" s="37"/>
      <c r="PQG57" s="37"/>
      <c r="PQH57" s="37"/>
      <c r="PQI57" s="37"/>
      <c r="PQJ57" s="37"/>
      <c r="PQK57" s="37"/>
      <c r="PQL57" s="37"/>
      <c r="PQM57" s="37"/>
      <c r="PQN57" s="37"/>
      <c r="PQO57" s="37"/>
      <c r="PQP57" s="37"/>
      <c r="PQQ57" s="37"/>
      <c r="PQR57" s="37"/>
      <c r="PQS57" s="37"/>
      <c r="PQT57" s="37"/>
      <c r="PQU57" s="37"/>
      <c r="PQV57" s="37"/>
      <c r="PQW57" s="37"/>
      <c r="PQX57" s="37"/>
      <c r="PQY57" s="37"/>
      <c r="PQZ57" s="37"/>
      <c r="PRA57" s="37"/>
      <c r="PRB57" s="37"/>
      <c r="PRC57" s="37"/>
      <c r="PRD57" s="37"/>
      <c r="PRE57" s="37"/>
      <c r="PRF57" s="37"/>
      <c r="PRG57" s="37"/>
      <c r="PRH57" s="37"/>
      <c r="PRI57" s="37"/>
      <c r="PRJ57" s="37"/>
      <c r="PRK57" s="37"/>
      <c r="PRL57" s="37"/>
      <c r="PRM57" s="37"/>
      <c r="PRN57" s="37"/>
      <c r="PRO57" s="37"/>
      <c r="PRP57" s="37"/>
      <c r="PRQ57" s="37"/>
      <c r="PRR57" s="37"/>
      <c r="PRS57" s="37"/>
      <c r="PRT57" s="37"/>
      <c r="PRU57" s="37"/>
      <c r="PRV57" s="37"/>
      <c r="PRW57" s="37"/>
      <c r="PRX57" s="37"/>
      <c r="PRY57" s="37"/>
      <c r="PRZ57" s="37"/>
      <c r="PSA57" s="37"/>
      <c r="PSB57" s="37"/>
      <c r="PSC57" s="37"/>
      <c r="PSD57" s="37"/>
      <c r="PSE57" s="37"/>
      <c r="PSF57" s="37"/>
      <c r="PSG57" s="37"/>
      <c r="PSH57" s="37"/>
      <c r="PSI57" s="37"/>
      <c r="PSJ57" s="37"/>
      <c r="PSK57" s="37"/>
      <c r="PSL57" s="37"/>
      <c r="PSM57" s="37"/>
      <c r="PSN57" s="37"/>
      <c r="PSO57" s="37"/>
      <c r="PSP57" s="37"/>
      <c r="PSQ57" s="37"/>
      <c r="PSR57" s="37"/>
      <c r="PSS57" s="37"/>
      <c r="PST57" s="37"/>
      <c r="PSU57" s="37"/>
      <c r="PSV57" s="37"/>
      <c r="PSW57" s="37"/>
      <c r="PSX57" s="37"/>
      <c r="PSY57" s="37"/>
      <c r="PSZ57" s="37"/>
      <c r="PTA57" s="37"/>
      <c r="PTB57" s="37"/>
      <c r="PTC57" s="37"/>
      <c r="PTD57" s="37"/>
      <c r="PTE57" s="37"/>
      <c r="PTF57" s="37"/>
      <c r="PTG57" s="37"/>
      <c r="PTH57" s="37"/>
      <c r="PTI57" s="37"/>
      <c r="PTJ57" s="37"/>
      <c r="PTK57" s="37"/>
      <c r="PTL57" s="37"/>
      <c r="PTM57" s="37"/>
      <c r="PTN57" s="37"/>
      <c r="PTO57" s="37"/>
      <c r="PTP57" s="37"/>
      <c r="PTQ57" s="37"/>
      <c r="PTR57" s="37"/>
      <c r="PTS57" s="37"/>
      <c r="PTT57" s="37"/>
      <c r="PTU57" s="37"/>
      <c r="PTV57" s="37"/>
      <c r="PTW57" s="37"/>
      <c r="PTX57" s="37"/>
      <c r="PTY57" s="37"/>
      <c r="PTZ57" s="37"/>
      <c r="PUA57" s="37"/>
      <c r="PUB57" s="37"/>
      <c r="PUC57" s="37"/>
      <c r="PUD57" s="37"/>
      <c r="PUE57" s="37"/>
      <c r="PUF57" s="37"/>
      <c r="PUG57" s="37"/>
      <c r="PUH57" s="37"/>
      <c r="PUI57" s="37"/>
      <c r="PUJ57" s="37"/>
      <c r="PUK57" s="37"/>
      <c r="PUL57" s="37"/>
      <c r="PUM57" s="37"/>
      <c r="PUN57" s="37"/>
      <c r="PUO57" s="37"/>
      <c r="PUP57" s="37"/>
      <c r="PUQ57" s="37"/>
      <c r="PUR57" s="37"/>
      <c r="PUS57" s="37"/>
      <c r="PUT57" s="37"/>
      <c r="PUU57" s="37"/>
      <c r="PUV57" s="37"/>
      <c r="PUW57" s="37"/>
      <c r="PUX57" s="37"/>
      <c r="PUY57" s="37"/>
      <c r="PUZ57" s="37"/>
      <c r="PVA57" s="37"/>
      <c r="PVB57" s="37"/>
      <c r="PVC57" s="37"/>
      <c r="PVD57" s="37"/>
      <c r="PVE57" s="37"/>
      <c r="PVF57" s="37"/>
      <c r="PVG57" s="37"/>
      <c r="PVH57" s="37"/>
      <c r="PVI57" s="37"/>
      <c r="PVJ57" s="37"/>
      <c r="PVK57" s="37"/>
      <c r="PVL57" s="37"/>
      <c r="PVM57" s="37"/>
      <c r="PVN57" s="37"/>
      <c r="PVO57" s="37"/>
      <c r="PVP57" s="37"/>
      <c r="PVQ57" s="37"/>
      <c r="PVR57" s="37"/>
      <c r="PVS57" s="37"/>
      <c r="PVT57" s="37"/>
      <c r="PVU57" s="37"/>
      <c r="PVV57" s="37"/>
      <c r="PVW57" s="37"/>
      <c r="PVX57" s="37"/>
      <c r="PVY57" s="37"/>
      <c r="PVZ57" s="37"/>
      <c r="PWA57" s="37"/>
      <c r="PWB57" s="37"/>
      <c r="PWC57" s="37"/>
      <c r="PWD57" s="37"/>
      <c r="PWE57" s="37"/>
      <c r="PWF57" s="37"/>
      <c r="PWG57" s="37"/>
      <c r="PWH57" s="37"/>
      <c r="PWI57" s="37"/>
      <c r="PWJ57" s="37"/>
      <c r="PWK57" s="37"/>
      <c r="PWL57" s="37"/>
      <c r="PWM57" s="37"/>
      <c r="PWN57" s="37"/>
      <c r="PWO57" s="37"/>
      <c r="PWP57" s="37"/>
      <c r="PWQ57" s="37"/>
      <c r="PWR57" s="37"/>
      <c r="PWS57" s="37"/>
      <c r="PWT57" s="37"/>
      <c r="PWU57" s="37"/>
      <c r="PWV57" s="37"/>
      <c r="PWW57" s="37"/>
      <c r="PWX57" s="37"/>
      <c r="PWY57" s="37"/>
      <c r="PWZ57" s="37"/>
      <c r="PXA57" s="37"/>
      <c r="PXB57" s="37"/>
      <c r="PXC57" s="37"/>
      <c r="PXD57" s="37"/>
      <c r="PXE57" s="37"/>
      <c r="PXF57" s="37"/>
      <c r="PXG57" s="37"/>
      <c r="PXH57" s="37"/>
      <c r="PXI57" s="37"/>
      <c r="PXJ57" s="37"/>
      <c r="PXK57" s="37"/>
      <c r="PXL57" s="37"/>
      <c r="PXM57" s="37"/>
      <c r="PXN57" s="37"/>
      <c r="PXO57" s="37"/>
      <c r="PXP57" s="37"/>
      <c r="PXQ57" s="37"/>
      <c r="PXR57" s="37"/>
      <c r="PXS57" s="37"/>
      <c r="PXT57" s="37"/>
      <c r="PXU57" s="37"/>
      <c r="PXV57" s="37"/>
      <c r="PXW57" s="37"/>
      <c r="PXX57" s="37"/>
      <c r="PXY57" s="37"/>
      <c r="PXZ57" s="37"/>
      <c r="PYA57" s="37"/>
      <c r="PYB57" s="37"/>
      <c r="PYC57" s="37"/>
      <c r="PYD57" s="37"/>
      <c r="PYE57" s="37"/>
      <c r="PYF57" s="37"/>
      <c r="PYG57" s="37"/>
      <c r="PYH57" s="37"/>
      <c r="PYI57" s="37"/>
      <c r="PYJ57" s="37"/>
      <c r="PYK57" s="37"/>
      <c r="PYL57" s="37"/>
      <c r="PYM57" s="37"/>
      <c r="PYN57" s="37"/>
      <c r="PYO57" s="37"/>
      <c r="PYP57" s="37"/>
      <c r="PYQ57" s="37"/>
      <c r="PYR57" s="37"/>
      <c r="PYS57" s="37"/>
      <c r="PYT57" s="37"/>
      <c r="PYU57" s="37"/>
      <c r="PYV57" s="37"/>
      <c r="PYW57" s="37"/>
      <c r="PYX57" s="37"/>
      <c r="PYY57" s="37"/>
      <c r="PYZ57" s="37"/>
      <c r="PZA57" s="37"/>
      <c r="PZB57" s="37"/>
      <c r="PZC57" s="37"/>
      <c r="PZD57" s="37"/>
      <c r="PZE57" s="37"/>
      <c r="PZF57" s="37"/>
      <c r="PZG57" s="37"/>
      <c r="PZH57" s="37"/>
      <c r="PZI57" s="37"/>
      <c r="PZJ57" s="37"/>
      <c r="PZK57" s="37"/>
      <c r="PZL57" s="37"/>
      <c r="PZM57" s="37"/>
      <c r="PZN57" s="37"/>
      <c r="PZO57" s="37"/>
      <c r="PZP57" s="37"/>
      <c r="PZQ57" s="37"/>
      <c r="PZR57" s="37"/>
      <c r="PZS57" s="37"/>
      <c r="PZT57" s="37"/>
      <c r="PZU57" s="37"/>
      <c r="PZV57" s="37"/>
      <c r="PZW57" s="37"/>
      <c r="PZX57" s="37"/>
      <c r="PZY57" s="37"/>
      <c r="PZZ57" s="37"/>
      <c r="QAA57" s="37"/>
      <c r="QAB57" s="37"/>
      <c r="QAC57" s="37"/>
      <c r="QAD57" s="37"/>
      <c r="QAE57" s="37"/>
      <c r="QAF57" s="37"/>
      <c r="QAG57" s="37"/>
      <c r="QAH57" s="37"/>
      <c r="QAI57" s="37"/>
      <c r="QAJ57" s="37"/>
      <c r="QAK57" s="37"/>
      <c r="QAL57" s="37"/>
      <c r="QAM57" s="37"/>
      <c r="QAN57" s="37"/>
      <c r="QAO57" s="37"/>
      <c r="QAP57" s="37"/>
      <c r="QAQ57" s="37"/>
      <c r="QAR57" s="37"/>
      <c r="QAS57" s="37"/>
      <c r="QAT57" s="37"/>
      <c r="QAU57" s="37"/>
      <c r="QAV57" s="37"/>
      <c r="QAW57" s="37"/>
      <c r="QAX57" s="37"/>
      <c r="QAY57" s="37"/>
      <c r="QAZ57" s="37"/>
      <c r="QBA57" s="37"/>
      <c r="QBB57" s="37"/>
      <c r="QBC57" s="37"/>
      <c r="QBD57" s="37"/>
      <c r="QBE57" s="37"/>
      <c r="QBF57" s="37"/>
      <c r="QBG57" s="37"/>
      <c r="QBH57" s="37"/>
      <c r="QBI57" s="37"/>
      <c r="QBJ57" s="37"/>
      <c r="QBK57" s="37"/>
      <c r="QBL57" s="37"/>
      <c r="QBM57" s="37"/>
      <c r="QBN57" s="37"/>
      <c r="QBO57" s="37"/>
      <c r="QBP57" s="37"/>
      <c r="QBQ57" s="37"/>
      <c r="QBR57" s="37"/>
      <c r="QBS57" s="37"/>
      <c r="QBT57" s="37"/>
      <c r="QBU57" s="37"/>
      <c r="QBV57" s="37"/>
      <c r="QBW57" s="37"/>
      <c r="QBX57" s="37"/>
      <c r="QBY57" s="37"/>
      <c r="QBZ57" s="37"/>
      <c r="QCA57" s="37"/>
      <c r="QCB57" s="37"/>
      <c r="QCC57" s="37"/>
      <c r="QCD57" s="37"/>
      <c r="QCE57" s="37"/>
      <c r="QCF57" s="37"/>
      <c r="QCG57" s="37"/>
      <c r="QCH57" s="37"/>
      <c r="QCI57" s="37"/>
      <c r="QCJ57" s="37"/>
      <c r="QCK57" s="37"/>
      <c r="QCL57" s="37"/>
      <c r="QCM57" s="37"/>
      <c r="QCN57" s="37"/>
      <c r="QCO57" s="37"/>
      <c r="QCP57" s="37"/>
      <c r="QCQ57" s="37"/>
      <c r="QCR57" s="37"/>
      <c r="QCS57" s="37"/>
      <c r="QCT57" s="37"/>
      <c r="QCU57" s="37"/>
      <c r="QCV57" s="37"/>
      <c r="QCW57" s="37"/>
      <c r="QCX57" s="37"/>
      <c r="QCY57" s="37"/>
      <c r="QCZ57" s="37"/>
      <c r="QDA57" s="37"/>
      <c r="QDB57" s="37"/>
      <c r="QDC57" s="37"/>
      <c r="QDD57" s="37"/>
      <c r="QDE57" s="37"/>
      <c r="QDF57" s="37"/>
      <c r="QDG57" s="37"/>
      <c r="QDH57" s="37"/>
      <c r="QDI57" s="37"/>
      <c r="QDJ57" s="37"/>
      <c r="QDK57" s="37"/>
      <c r="QDL57" s="37"/>
      <c r="QDM57" s="37"/>
      <c r="QDN57" s="37"/>
      <c r="QDO57" s="37"/>
      <c r="QDP57" s="37"/>
      <c r="QDQ57" s="37"/>
      <c r="QDR57" s="37"/>
      <c r="QDS57" s="37"/>
      <c r="QDT57" s="37"/>
      <c r="QDU57" s="37"/>
      <c r="QDV57" s="37"/>
      <c r="QDW57" s="37"/>
      <c r="QDX57" s="37"/>
      <c r="QDY57" s="37"/>
      <c r="QDZ57" s="37"/>
      <c r="QEA57" s="37"/>
      <c r="QEB57" s="37"/>
      <c r="QEC57" s="37"/>
      <c r="QED57" s="37"/>
      <c r="QEE57" s="37"/>
      <c r="QEF57" s="37"/>
      <c r="QEG57" s="37"/>
      <c r="QEH57" s="37"/>
      <c r="QEI57" s="37"/>
      <c r="QEJ57" s="37"/>
      <c r="QEK57" s="37"/>
      <c r="QEL57" s="37"/>
      <c r="QEM57" s="37"/>
      <c r="QEN57" s="37"/>
      <c r="QEO57" s="37"/>
      <c r="QEP57" s="37"/>
      <c r="QEQ57" s="37"/>
      <c r="QER57" s="37"/>
      <c r="QES57" s="37"/>
      <c r="QET57" s="37"/>
      <c r="QEU57" s="37"/>
      <c r="QEV57" s="37"/>
      <c r="QEW57" s="37"/>
      <c r="QEX57" s="37"/>
      <c r="QEY57" s="37"/>
      <c r="QEZ57" s="37"/>
      <c r="QFA57" s="37"/>
      <c r="QFB57" s="37"/>
      <c r="QFC57" s="37"/>
      <c r="QFD57" s="37"/>
      <c r="QFE57" s="37"/>
      <c r="QFF57" s="37"/>
      <c r="QFG57" s="37"/>
      <c r="QFH57" s="37"/>
      <c r="QFI57" s="37"/>
      <c r="QFJ57" s="37"/>
      <c r="QFK57" s="37"/>
      <c r="QFL57" s="37"/>
      <c r="QFM57" s="37"/>
      <c r="QFN57" s="37"/>
      <c r="QFO57" s="37"/>
      <c r="QFP57" s="37"/>
      <c r="QFQ57" s="37"/>
      <c r="QFR57" s="37"/>
      <c r="QFS57" s="37"/>
      <c r="QFT57" s="37"/>
      <c r="QFU57" s="37"/>
      <c r="QFV57" s="37"/>
      <c r="QFW57" s="37"/>
      <c r="QFX57" s="37"/>
      <c r="QFY57" s="37"/>
      <c r="QFZ57" s="37"/>
      <c r="QGA57" s="37"/>
      <c r="QGB57" s="37"/>
      <c r="QGC57" s="37"/>
      <c r="QGD57" s="37"/>
      <c r="QGE57" s="37"/>
      <c r="QGF57" s="37"/>
      <c r="QGG57" s="37"/>
      <c r="QGH57" s="37"/>
      <c r="QGI57" s="37"/>
      <c r="QGJ57" s="37"/>
      <c r="QGK57" s="37"/>
      <c r="QGL57" s="37"/>
      <c r="QGM57" s="37"/>
      <c r="QGN57" s="37"/>
      <c r="QGO57" s="37"/>
      <c r="QGP57" s="37"/>
      <c r="QGQ57" s="37"/>
      <c r="QGR57" s="37"/>
      <c r="QGS57" s="37"/>
      <c r="QGT57" s="37"/>
      <c r="QGU57" s="37"/>
      <c r="QGV57" s="37"/>
      <c r="QGW57" s="37"/>
      <c r="QGX57" s="37"/>
      <c r="QGY57" s="37"/>
      <c r="QGZ57" s="37"/>
      <c r="QHA57" s="37"/>
      <c r="QHB57" s="37"/>
      <c r="QHC57" s="37"/>
      <c r="QHD57" s="37"/>
      <c r="QHE57" s="37"/>
      <c r="QHF57" s="37"/>
      <c r="QHG57" s="37"/>
      <c r="QHH57" s="37"/>
      <c r="QHI57" s="37"/>
      <c r="QHJ57" s="37"/>
      <c r="QHK57" s="37"/>
      <c r="QHL57" s="37"/>
      <c r="QHM57" s="37"/>
      <c r="QHN57" s="37"/>
      <c r="QHO57" s="37"/>
      <c r="QHP57" s="37"/>
      <c r="QHQ57" s="37"/>
      <c r="QHR57" s="37"/>
      <c r="QHS57" s="37"/>
      <c r="QHT57" s="37"/>
      <c r="QHU57" s="37"/>
      <c r="QHV57" s="37"/>
      <c r="QHW57" s="37"/>
      <c r="QHX57" s="37"/>
      <c r="QHY57" s="37"/>
      <c r="QHZ57" s="37"/>
      <c r="QIA57" s="37"/>
      <c r="QIB57" s="37"/>
      <c r="QIC57" s="37"/>
      <c r="QID57" s="37"/>
      <c r="QIE57" s="37"/>
      <c r="QIF57" s="37"/>
      <c r="QIG57" s="37"/>
      <c r="QIH57" s="37"/>
      <c r="QII57" s="37"/>
      <c r="QIJ57" s="37"/>
      <c r="QIK57" s="37"/>
      <c r="QIL57" s="37"/>
      <c r="QIM57" s="37"/>
      <c r="QIN57" s="37"/>
      <c r="QIO57" s="37"/>
      <c r="QIP57" s="37"/>
      <c r="QIQ57" s="37"/>
      <c r="QIR57" s="37"/>
      <c r="QIS57" s="37"/>
      <c r="QIT57" s="37"/>
      <c r="QIU57" s="37"/>
      <c r="QIV57" s="37"/>
      <c r="QIW57" s="37"/>
      <c r="QIX57" s="37"/>
      <c r="QIY57" s="37"/>
      <c r="QIZ57" s="37"/>
      <c r="QJA57" s="37"/>
      <c r="QJB57" s="37"/>
      <c r="QJC57" s="37"/>
      <c r="QJD57" s="37"/>
      <c r="QJE57" s="37"/>
      <c r="QJF57" s="37"/>
      <c r="QJG57" s="37"/>
      <c r="QJH57" s="37"/>
      <c r="QJI57" s="37"/>
      <c r="QJJ57" s="37"/>
      <c r="QJK57" s="37"/>
      <c r="QJL57" s="37"/>
      <c r="QJM57" s="37"/>
      <c r="QJN57" s="37"/>
      <c r="QJO57" s="37"/>
      <c r="QJP57" s="37"/>
      <c r="QJQ57" s="37"/>
      <c r="QJR57" s="37"/>
      <c r="QJS57" s="37"/>
      <c r="QJT57" s="37"/>
      <c r="QJU57" s="37"/>
      <c r="QJV57" s="37"/>
      <c r="QJW57" s="37"/>
      <c r="QJX57" s="37"/>
      <c r="QJY57" s="37"/>
      <c r="QJZ57" s="37"/>
      <c r="QKA57" s="37"/>
      <c r="QKB57" s="37"/>
      <c r="QKC57" s="37"/>
      <c r="QKD57" s="37"/>
      <c r="QKE57" s="37"/>
      <c r="QKF57" s="37"/>
      <c r="QKG57" s="37"/>
      <c r="QKH57" s="37"/>
      <c r="QKI57" s="37"/>
      <c r="QKJ57" s="37"/>
      <c r="QKK57" s="37"/>
      <c r="QKL57" s="37"/>
      <c r="QKM57" s="37"/>
      <c r="QKN57" s="37"/>
      <c r="QKO57" s="37"/>
      <c r="QKP57" s="37"/>
      <c r="QKQ57" s="37"/>
      <c r="QKR57" s="37"/>
      <c r="QKS57" s="37"/>
      <c r="QKT57" s="37"/>
      <c r="QKU57" s="37"/>
      <c r="QKV57" s="37"/>
      <c r="QKW57" s="37"/>
      <c r="QKX57" s="37"/>
      <c r="QKY57" s="37"/>
      <c r="QKZ57" s="37"/>
      <c r="QLA57" s="37"/>
      <c r="QLB57" s="37"/>
      <c r="QLC57" s="37"/>
      <c r="QLD57" s="37"/>
      <c r="QLE57" s="37"/>
      <c r="QLF57" s="37"/>
      <c r="QLG57" s="37"/>
      <c r="QLH57" s="37"/>
      <c r="QLI57" s="37"/>
      <c r="QLJ57" s="37"/>
      <c r="QLK57" s="37"/>
      <c r="QLL57" s="37"/>
      <c r="QLM57" s="37"/>
      <c r="QLN57" s="37"/>
      <c r="QLO57" s="37"/>
      <c r="QLP57" s="37"/>
      <c r="QLQ57" s="37"/>
      <c r="QLR57" s="37"/>
      <c r="QLS57" s="37"/>
      <c r="QLT57" s="37"/>
      <c r="QLU57" s="37"/>
      <c r="QLV57" s="37"/>
      <c r="QLW57" s="37"/>
      <c r="QLX57" s="37"/>
      <c r="QLY57" s="37"/>
      <c r="QLZ57" s="37"/>
      <c r="QMA57" s="37"/>
      <c r="QMB57" s="37"/>
      <c r="QMC57" s="37"/>
      <c r="QMD57" s="37"/>
      <c r="QME57" s="37"/>
      <c r="QMF57" s="37"/>
      <c r="QMG57" s="37"/>
      <c r="QMH57" s="37"/>
      <c r="QMI57" s="37"/>
      <c r="QMJ57" s="37"/>
      <c r="QMK57" s="37"/>
      <c r="QML57" s="37"/>
      <c r="QMM57" s="37"/>
      <c r="QMN57" s="37"/>
      <c r="QMO57" s="37"/>
      <c r="QMP57" s="37"/>
      <c r="QMQ57" s="37"/>
      <c r="QMR57" s="37"/>
      <c r="QMS57" s="37"/>
      <c r="QMT57" s="37"/>
      <c r="QMU57" s="37"/>
      <c r="QMV57" s="37"/>
      <c r="QMW57" s="37"/>
      <c r="QMX57" s="37"/>
      <c r="QMY57" s="37"/>
      <c r="QMZ57" s="37"/>
      <c r="QNA57" s="37"/>
      <c r="QNB57" s="37"/>
      <c r="QNC57" s="37"/>
      <c r="QND57" s="37"/>
      <c r="QNE57" s="37"/>
      <c r="QNF57" s="37"/>
      <c r="QNG57" s="37"/>
      <c r="QNH57" s="37"/>
      <c r="QNI57" s="37"/>
      <c r="QNJ57" s="37"/>
      <c r="QNK57" s="37"/>
      <c r="QNL57" s="37"/>
      <c r="QNM57" s="37"/>
      <c r="QNN57" s="37"/>
      <c r="QNO57" s="37"/>
      <c r="QNP57" s="37"/>
      <c r="QNQ57" s="37"/>
      <c r="QNR57" s="37"/>
      <c r="QNS57" s="37"/>
      <c r="QNT57" s="37"/>
      <c r="QNU57" s="37"/>
      <c r="QNV57" s="37"/>
      <c r="QNW57" s="37"/>
      <c r="QNX57" s="37"/>
      <c r="QNY57" s="37"/>
      <c r="QNZ57" s="37"/>
      <c r="QOA57" s="37"/>
      <c r="QOB57" s="37"/>
      <c r="QOC57" s="37"/>
      <c r="QOD57" s="37"/>
      <c r="QOE57" s="37"/>
      <c r="QOF57" s="37"/>
      <c r="QOG57" s="37"/>
      <c r="QOH57" s="37"/>
      <c r="QOI57" s="37"/>
      <c r="QOJ57" s="37"/>
      <c r="QOK57" s="37"/>
      <c r="QOL57" s="37"/>
      <c r="QOM57" s="37"/>
      <c r="QON57" s="37"/>
      <c r="QOO57" s="37"/>
      <c r="QOP57" s="37"/>
      <c r="QOQ57" s="37"/>
      <c r="QOR57" s="37"/>
      <c r="QOS57" s="37"/>
      <c r="QOT57" s="37"/>
      <c r="QOU57" s="37"/>
      <c r="QOV57" s="37"/>
      <c r="QOW57" s="37"/>
      <c r="QOX57" s="37"/>
      <c r="QOY57" s="37"/>
      <c r="QOZ57" s="37"/>
      <c r="QPA57" s="37"/>
      <c r="QPB57" s="37"/>
      <c r="QPC57" s="37"/>
      <c r="QPD57" s="37"/>
      <c r="QPE57" s="37"/>
      <c r="QPF57" s="37"/>
      <c r="QPG57" s="37"/>
      <c r="QPH57" s="37"/>
      <c r="QPI57" s="37"/>
      <c r="QPJ57" s="37"/>
      <c r="QPK57" s="37"/>
      <c r="QPL57" s="37"/>
      <c r="QPM57" s="37"/>
      <c r="QPN57" s="37"/>
      <c r="QPO57" s="37"/>
      <c r="QPP57" s="37"/>
      <c r="QPQ57" s="37"/>
      <c r="QPR57" s="37"/>
      <c r="QPS57" s="37"/>
      <c r="QPT57" s="37"/>
      <c r="QPU57" s="37"/>
      <c r="QPV57" s="37"/>
      <c r="QPW57" s="37"/>
      <c r="QPX57" s="37"/>
      <c r="QPY57" s="37"/>
      <c r="QPZ57" s="37"/>
      <c r="QQA57" s="37"/>
      <c r="QQB57" s="37"/>
      <c r="QQC57" s="37"/>
      <c r="QQD57" s="37"/>
      <c r="QQE57" s="37"/>
      <c r="QQF57" s="37"/>
      <c r="QQG57" s="37"/>
      <c r="QQH57" s="37"/>
      <c r="QQI57" s="37"/>
      <c r="QQJ57" s="37"/>
      <c r="QQK57" s="37"/>
      <c r="QQL57" s="37"/>
      <c r="QQM57" s="37"/>
      <c r="QQN57" s="37"/>
      <c r="QQO57" s="37"/>
      <c r="QQP57" s="37"/>
      <c r="QQQ57" s="37"/>
      <c r="QQR57" s="37"/>
      <c r="QQS57" s="37"/>
      <c r="QQT57" s="37"/>
      <c r="QQU57" s="37"/>
      <c r="QQV57" s="37"/>
      <c r="QQW57" s="37"/>
      <c r="QQX57" s="37"/>
      <c r="QQY57" s="37"/>
      <c r="QQZ57" s="37"/>
      <c r="QRA57" s="37"/>
      <c r="QRB57" s="37"/>
      <c r="QRC57" s="37"/>
      <c r="QRD57" s="37"/>
      <c r="QRE57" s="37"/>
      <c r="QRF57" s="37"/>
      <c r="QRG57" s="37"/>
      <c r="QRH57" s="37"/>
      <c r="QRI57" s="37"/>
      <c r="QRJ57" s="37"/>
      <c r="QRK57" s="37"/>
      <c r="QRL57" s="37"/>
      <c r="QRM57" s="37"/>
      <c r="QRN57" s="37"/>
      <c r="QRO57" s="37"/>
      <c r="QRP57" s="37"/>
      <c r="QRQ57" s="37"/>
      <c r="QRR57" s="37"/>
      <c r="QRS57" s="37"/>
      <c r="QRT57" s="37"/>
      <c r="QRU57" s="37"/>
      <c r="QRV57" s="37"/>
      <c r="QRW57" s="37"/>
      <c r="QRX57" s="37"/>
      <c r="QRY57" s="37"/>
      <c r="QRZ57" s="37"/>
      <c r="QSA57" s="37"/>
      <c r="QSB57" s="37"/>
      <c r="QSC57" s="37"/>
      <c r="QSD57" s="37"/>
      <c r="QSE57" s="37"/>
      <c r="QSF57" s="37"/>
      <c r="QSG57" s="37"/>
      <c r="QSH57" s="37"/>
      <c r="QSI57" s="37"/>
      <c r="QSJ57" s="37"/>
      <c r="QSK57" s="37"/>
      <c r="QSL57" s="37"/>
      <c r="QSM57" s="37"/>
      <c r="QSN57" s="37"/>
      <c r="QSO57" s="37"/>
      <c r="QSP57" s="37"/>
      <c r="QSQ57" s="37"/>
      <c r="QSR57" s="37"/>
      <c r="QSS57" s="37"/>
      <c r="QST57" s="37"/>
      <c r="QSU57" s="37"/>
      <c r="QSV57" s="37"/>
      <c r="QSW57" s="37"/>
      <c r="QSX57" s="37"/>
      <c r="QSY57" s="37"/>
      <c r="QSZ57" s="37"/>
      <c r="QTA57" s="37"/>
      <c r="QTB57" s="37"/>
      <c r="QTC57" s="37"/>
      <c r="QTD57" s="37"/>
      <c r="QTE57" s="37"/>
      <c r="QTF57" s="37"/>
      <c r="QTG57" s="37"/>
      <c r="QTH57" s="37"/>
      <c r="QTI57" s="37"/>
      <c r="QTJ57" s="37"/>
      <c r="QTK57" s="37"/>
      <c r="QTL57" s="37"/>
      <c r="QTM57" s="37"/>
      <c r="QTN57" s="37"/>
      <c r="QTO57" s="37"/>
      <c r="QTP57" s="37"/>
      <c r="QTQ57" s="37"/>
      <c r="QTR57" s="37"/>
      <c r="QTS57" s="37"/>
      <c r="QTT57" s="37"/>
      <c r="QTU57" s="37"/>
      <c r="QTV57" s="37"/>
      <c r="QTW57" s="37"/>
      <c r="QTX57" s="37"/>
      <c r="QTY57" s="37"/>
      <c r="QTZ57" s="37"/>
      <c r="QUA57" s="37"/>
      <c r="QUB57" s="37"/>
      <c r="QUC57" s="37"/>
      <c r="QUD57" s="37"/>
      <c r="QUE57" s="37"/>
      <c r="QUF57" s="37"/>
      <c r="QUG57" s="37"/>
      <c r="QUH57" s="37"/>
      <c r="QUI57" s="37"/>
      <c r="QUJ57" s="37"/>
      <c r="QUK57" s="37"/>
      <c r="QUL57" s="37"/>
      <c r="QUM57" s="37"/>
      <c r="QUN57" s="37"/>
      <c r="QUO57" s="37"/>
      <c r="QUP57" s="37"/>
      <c r="QUQ57" s="37"/>
      <c r="QUR57" s="37"/>
      <c r="QUS57" s="37"/>
      <c r="QUT57" s="37"/>
      <c r="QUU57" s="37"/>
      <c r="QUV57" s="37"/>
      <c r="QUW57" s="37"/>
      <c r="QUX57" s="37"/>
      <c r="QUY57" s="37"/>
      <c r="QUZ57" s="37"/>
      <c r="QVA57" s="37"/>
      <c r="QVB57" s="37"/>
      <c r="QVC57" s="37"/>
      <c r="QVD57" s="37"/>
      <c r="QVE57" s="37"/>
      <c r="QVF57" s="37"/>
      <c r="QVG57" s="37"/>
      <c r="QVH57" s="37"/>
      <c r="QVI57" s="37"/>
      <c r="QVJ57" s="37"/>
      <c r="QVK57" s="37"/>
      <c r="QVL57" s="37"/>
      <c r="QVM57" s="37"/>
      <c r="QVN57" s="37"/>
      <c r="QVO57" s="37"/>
      <c r="QVP57" s="37"/>
      <c r="QVQ57" s="37"/>
      <c r="QVR57" s="37"/>
      <c r="QVS57" s="37"/>
      <c r="QVT57" s="37"/>
      <c r="QVU57" s="37"/>
      <c r="QVV57" s="37"/>
      <c r="QVW57" s="37"/>
      <c r="QVX57" s="37"/>
      <c r="QVY57" s="37"/>
      <c r="QVZ57" s="37"/>
      <c r="QWA57" s="37"/>
      <c r="QWB57" s="37"/>
      <c r="QWC57" s="37"/>
      <c r="QWD57" s="37"/>
      <c r="QWE57" s="37"/>
      <c r="QWF57" s="37"/>
      <c r="QWG57" s="37"/>
      <c r="QWH57" s="37"/>
      <c r="QWI57" s="37"/>
      <c r="QWJ57" s="37"/>
      <c r="QWK57" s="37"/>
      <c r="QWL57" s="37"/>
      <c r="QWM57" s="37"/>
      <c r="QWN57" s="37"/>
      <c r="QWO57" s="37"/>
      <c r="QWP57" s="37"/>
      <c r="QWQ57" s="37"/>
      <c r="QWR57" s="37"/>
      <c r="QWS57" s="37"/>
      <c r="QWT57" s="37"/>
      <c r="QWU57" s="37"/>
      <c r="QWV57" s="37"/>
      <c r="QWW57" s="37"/>
      <c r="QWX57" s="37"/>
      <c r="QWY57" s="37"/>
      <c r="QWZ57" s="37"/>
      <c r="QXA57" s="37"/>
      <c r="QXB57" s="37"/>
      <c r="QXC57" s="37"/>
      <c r="QXD57" s="37"/>
      <c r="QXE57" s="37"/>
      <c r="QXF57" s="37"/>
      <c r="QXG57" s="37"/>
      <c r="QXH57" s="37"/>
      <c r="QXI57" s="37"/>
      <c r="QXJ57" s="37"/>
      <c r="QXK57" s="37"/>
      <c r="QXL57" s="37"/>
      <c r="QXM57" s="37"/>
      <c r="QXN57" s="37"/>
      <c r="QXO57" s="37"/>
      <c r="QXP57" s="37"/>
      <c r="QXQ57" s="37"/>
      <c r="QXR57" s="37"/>
      <c r="QXS57" s="37"/>
      <c r="QXT57" s="37"/>
      <c r="QXU57" s="37"/>
      <c r="QXV57" s="37"/>
      <c r="QXW57" s="37"/>
      <c r="QXX57" s="37"/>
      <c r="QXY57" s="37"/>
      <c r="QXZ57" s="37"/>
      <c r="QYA57" s="37"/>
      <c r="QYB57" s="37"/>
      <c r="QYC57" s="37"/>
      <c r="QYD57" s="37"/>
      <c r="QYE57" s="37"/>
      <c r="QYF57" s="37"/>
      <c r="QYG57" s="37"/>
      <c r="QYH57" s="37"/>
      <c r="QYI57" s="37"/>
      <c r="QYJ57" s="37"/>
      <c r="QYK57" s="37"/>
      <c r="QYL57" s="37"/>
      <c r="QYM57" s="37"/>
      <c r="QYN57" s="37"/>
      <c r="QYO57" s="37"/>
      <c r="QYP57" s="37"/>
      <c r="QYQ57" s="37"/>
      <c r="QYR57" s="37"/>
      <c r="QYS57" s="37"/>
      <c r="QYT57" s="37"/>
      <c r="QYU57" s="37"/>
      <c r="QYV57" s="37"/>
      <c r="QYW57" s="37"/>
      <c r="QYX57" s="37"/>
      <c r="QYY57" s="37"/>
      <c r="QYZ57" s="37"/>
      <c r="QZA57" s="37"/>
      <c r="QZB57" s="37"/>
      <c r="QZC57" s="37"/>
      <c r="QZD57" s="37"/>
      <c r="QZE57" s="37"/>
      <c r="QZF57" s="37"/>
      <c r="QZG57" s="37"/>
      <c r="QZH57" s="37"/>
      <c r="QZI57" s="37"/>
      <c r="QZJ57" s="37"/>
      <c r="QZK57" s="37"/>
      <c r="QZL57" s="37"/>
      <c r="QZM57" s="37"/>
      <c r="QZN57" s="37"/>
      <c r="QZO57" s="37"/>
      <c r="QZP57" s="37"/>
      <c r="QZQ57" s="37"/>
      <c r="QZR57" s="37"/>
      <c r="QZS57" s="37"/>
      <c r="QZT57" s="37"/>
      <c r="QZU57" s="37"/>
      <c r="QZV57" s="37"/>
      <c r="QZW57" s="37"/>
      <c r="QZX57" s="37"/>
      <c r="QZY57" s="37"/>
      <c r="QZZ57" s="37"/>
      <c r="RAA57" s="37"/>
      <c r="RAB57" s="37"/>
      <c r="RAC57" s="37"/>
      <c r="RAD57" s="37"/>
      <c r="RAE57" s="37"/>
      <c r="RAF57" s="37"/>
      <c r="RAG57" s="37"/>
      <c r="RAH57" s="37"/>
      <c r="RAI57" s="37"/>
      <c r="RAJ57" s="37"/>
      <c r="RAK57" s="37"/>
      <c r="RAL57" s="37"/>
      <c r="RAM57" s="37"/>
      <c r="RAN57" s="37"/>
      <c r="RAO57" s="37"/>
      <c r="RAP57" s="37"/>
      <c r="RAQ57" s="37"/>
      <c r="RAR57" s="37"/>
      <c r="RAS57" s="37"/>
      <c r="RAT57" s="37"/>
      <c r="RAU57" s="37"/>
      <c r="RAV57" s="37"/>
      <c r="RAW57" s="37"/>
      <c r="RAX57" s="37"/>
      <c r="RAY57" s="37"/>
      <c r="RAZ57" s="37"/>
      <c r="RBA57" s="37"/>
      <c r="RBB57" s="37"/>
      <c r="RBC57" s="37"/>
      <c r="RBD57" s="37"/>
      <c r="RBE57" s="37"/>
      <c r="RBF57" s="37"/>
      <c r="RBG57" s="37"/>
      <c r="RBH57" s="37"/>
      <c r="RBI57" s="37"/>
      <c r="RBJ57" s="37"/>
      <c r="RBK57" s="37"/>
      <c r="RBL57" s="37"/>
      <c r="RBM57" s="37"/>
      <c r="RBN57" s="37"/>
      <c r="RBO57" s="37"/>
      <c r="RBP57" s="37"/>
      <c r="RBQ57" s="37"/>
      <c r="RBR57" s="37"/>
      <c r="RBS57" s="37"/>
      <c r="RBT57" s="37"/>
      <c r="RBU57" s="37"/>
      <c r="RBV57" s="37"/>
      <c r="RBW57" s="37"/>
      <c r="RBX57" s="37"/>
      <c r="RBY57" s="37"/>
      <c r="RBZ57" s="37"/>
      <c r="RCA57" s="37"/>
      <c r="RCB57" s="37"/>
      <c r="RCC57" s="37"/>
      <c r="RCD57" s="37"/>
      <c r="RCE57" s="37"/>
      <c r="RCF57" s="37"/>
      <c r="RCG57" s="37"/>
      <c r="RCH57" s="37"/>
      <c r="RCI57" s="37"/>
      <c r="RCJ57" s="37"/>
      <c r="RCK57" s="37"/>
      <c r="RCL57" s="37"/>
      <c r="RCM57" s="37"/>
      <c r="RCN57" s="37"/>
      <c r="RCO57" s="37"/>
      <c r="RCP57" s="37"/>
      <c r="RCQ57" s="37"/>
      <c r="RCR57" s="37"/>
      <c r="RCS57" s="37"/>
      <c r="RCT57" s="37"/>
      <c r="RCU57" s="37"/>
      <c r="RCV57" s="37"/>
      <c r="RCW57" s="37"/>
      <c r="RCX57" s="37"/>
      <c r="RCY57" s="37"/>
      <c r="RCZ57" s="37"/>
      <c r="RDA57" s="37"/>
      <c r="RDB57" s="37"/>
      <c r="RDC57" s="37"/>
      <c r="RDD57" s="37"/>
      <c r="RDE57" s="37"/>
      <c r="RDF57" s="37"/>
      <c r="RDG57" s="37"/>
      <c r="RDH57" s="37"/>
      <c r="RDI57" s="37"/>
      <c r="RDJ57" s="37"/>
      <c r="RDK57" s="37"/>
      <c r="RDL57" s="37"/>
      <c r="RDM57" s="37"/>
      <c r="RDN57" s="37"/>
      <c r="RDO57" s="37"/>
      <c r="RDP57" s="37"/>
      <c r="RDQ57" s="37"/>
      <c r="RDR57" s="37"/>
      <c r="RDS57" s="37"/>
      <c r="RDT57" s="37"/>
      <c r="RDU57" s="37"/>
      <c r="RDV57" s="37"/>
      <c r="RDW57" s="37"/>
      <c r="RDX57" s="37"/>
      <c r="RDY57" s="37"/>
      <c r="RDZ57" s="37"/>
      <c r="REA57" s="37"/>
      <c r="REB57" s="37"/>
      <c r="REC57" s="37"/>
      <c r="RED57" s="37"/>
      <c r="REE57" s="37"/>
      <c r="REF57" s="37"/>
      <c r="REG57" s="37"/>
      <c r="REH57" s="37"/>
      <c r="REI57" s="37"/>
      <c r="REJ57" s="37"/>
      <c r="REK57" s="37"/>
      <c r="REL57" s="37"/>
      <c r="REM57" s="37"/>
      <c r="REN57" s="37"/>
      <c r="REO57" s="37"/>
      <c r="REP57" s="37"/>
      <c r="REQ57" s="37"/>
      <c r="RER57" s="37"/>
      <c r="RES57" s="37"/>
      <c r="RET57" s="37"/>
      <c r="REU57" s="37"/>
      <c r="REV57" s="37"/>
      <c r="REW57" s="37"/>
      <c r="REX57" s="37"/>
      <c r="REY57" s="37"/>
      <c r="REZ57" s="37"/>
      <c r="RFA57" s="37"/>
      <c r="RFB57" s="37"/>
      <c r="RFC57" s="37"/>
      <c r="RFD57" s="37"/>
      <c r="RFE57" s="37"/>
      <c r="RFF57" s="37"/>
      <c r="RFG57" s="37"/>
      <c r="RFH57" s="37"/>
      <c r="RFI57" s="37"/>
      <c r="RFJ57" s="37"/>
      <c r="RFK57" s="37"/>
      <c r="RFL57" s="37"/>
      <c r="RFM57" s="37"/>
      <c r="RFN57" s="37"/>
      <c r="RFO57" s="37"/>
      <c r="RFP57" s="37"/>
      <c r="RFQ57" s="37"/>
      <c r="RFR57" s="37"/>
      <c r="RFS57" s="37"/>
      <c r="RFT57" s="37"/>
      <c r="RFU57" s="37"/>
      <c r="RFV57" s="37"/>
      <c r="RFW57" s="37"/>
      <c r="RFX57" s="37"/>
      <c r="RFY57" s="37"/>
      <c r="RFZ57" s="37"/>
      <c r="RGA57" s="37"/>
      <c r="RGB57" s="37"/>
      <c r="RGC57" s="37"/>
      <c r="RGD57" s="37"/>
      <c r="RGE57" s="37"/>
      <c r="RGF57" s="37"/>
      <c r="RGG57" s="37"/>
      <c r="RGH57" s="37"/>
      <c r="RGI57" s="37"/>
      <c r="RGJ57" s="37"/>
      <c r="RGK57" s="37"/>
      <c r="RGL57" s="37"/>
      <c r="RGM57" s="37"/>
      <c r="RGN57" s="37"/>
      <c r="RGO57" s="37"/>
      <c r="RGP57" s="37"/>
      <c r="RGQ57" s="37"/>
      <c r="RGR57" s="37"/>
      <c r="RGS57" s="37"/>
      <c r="RGT57" s="37"/>
      <c r="RGU57" s="37"/>
      <c r="RGV57" s="37"/>
      <c r="RGW57" s="37"/>
      <c r="RGX57" s="37"/>
      <c r="RGY57" s="37"/>
      <c r="RGZ57" s="37"/>
      <c r="RHA57" s="37"/>
      <c r="RHB57" s="37"/>
      <c r="RHC57" s="37"/>
      <c r="RHD57" s="37"/>
      <c r="RHE57" s="37"/>
      <c r="RHF57" s="37"/>
      <c r="RHG57" s="37"/>
      <c r="RHH57" s="37"/>
      <c r="RHI57" s="37"/>
      <c r="RHJ57" s="37"/>
      <c r="RHK57" s="37"/>
      <c r="RHL57" s="37"/>
      <c r="RHM57" s="37"/>
      <c r="RHN57" s="37"/>
      <c r="RHO57" s="37"/>
      <c r="RHP57" s="37"/>
      <c r="RHQ57" s="37"/>
      <c r="RHR57" s="37"/>
      <c r="RHS57" s="37"/>
      <c r="RHT57" s="37"/>
      <c r="RHU57" s="37"/>
      <c r="RHV57" s="37"/>
      <c r="RHW57" s="37"/>
      <c r="RHX57" s="37"/>
      <c r="RHY57" s="37"/>
      <c r="RHZ57" s="37"/>
      <c r="RIA57" s="37"/>
      <c r="RIB57" s="37"/>
      <c r="RIC57" s="37"/>
      <c r="RID57" s="37"/>
      <c r="RIE57" s="37"/>
      <c r="RIF57" s="37"/>
      <c r="RIG57" s="37"/>
      <c r="RIH57" s="37"/>
      <c r="RII57" s="37"/>
      <c r="RIJ57" s="37"/>
      <c r="RIK57" s="37"/>
      <c r="RIL57" s="37"/>
      <c r="RIM57" s="37"/>
      <c r="RIN57" s="37"/>
      <c r="RIO57" s="37"/>
      <c r="RIP57" s="37"/>
      <c r="RIQ57" s="37"/>
      <c r="RIR57" s="37"/>
      <c r="RIS57" s="37"/>
      <c r="RIT57" s="37"/>
      <c r="RIU57" s="37"/>
      <c r="RIV57" s="37"/>
      <c r="RIW57" s="37"/>
      <c r="RIX57" s="37"/>
      <c r="RIY57" s="37"/>
      <c r="RIZ57" s="37"/>
      <c r="RJA57" s="37"/>
      <c r="RJB57" s="37"/>
      <c r="RJC57" s="37"/>
      <c r="RJD57" s="37"/>
      <c r="RJE57" s="37"/>
      <c r="RJF57" s="37"/>
      <c r="RJG57" s="37"/>
      <c r="RJH57" s="37"/>
      <c r="RJI57" s="37"/>
      <c r="RJJ57" s="37"/>
      <c r="RJK57" s="37"/>
      <c r="RJL57" s="37"/>
      <c r="RJM57" s="37"/>
      <c r="RJN57" s="37"/>
      <c r="RJO57" s="37"/>
      <c r="RJP57" s="37"/>
      <c r="RJQ57" s="37"/>
      <c r="RJR57" s="37"/>
      <c r="RJS57" s="37"/>
      <c r="RJT57" s="37"/>
      <c r="RJU57" s="37"/>
      <c r="RJV57" s="37"/>
      <c r="RJW57" s="37"/>
      <c r="RJX57" s="37"/>
      <c r="RJY57" s="37"/>
      <c r="RJZ57" s="37"/>
      <c r="RKA57" s="37"/>
      <c r="RKB57" s="37"/>
      <c r="RKC57" s="37"/>
      <c r="RKD57" s="37"/>
      <c r="RKE57" s="37"/>
      <c r="RKF57" s="37"/>
      <c r="RKG57" s="37"/>
      <c r="RKH57" s="37"/>
      <c r="RKI57" s="37"/>
      <c r="RKJ57" s="37"/>
      <c r="RKK57" s="37"/>
      <c r="RKL57" s="37"/>
      <c r="RKM57" s="37"/>
      <c r="RKN57" s="37"/>
      <c r="RKO57" s="37"/>
      <c r="RKP57" s="37"/>
      <c r="RKQ57" s="37"/>
      <c r="RKR57" s="37"/>
      <c r="RKS57" s="37"/>
      <c r="RKT57" s="37"/>
      <c r="RKU57" s="37"/>
      <c r="RKV57" s="37"/>
      <c r="RKW57" s="37"/>
      <c r="RKX57" s="37"/>
      <c r="RKY57" s="37"/>
      <c r="RKZ57" s="37"/>
      <c r="RLA57" s="37"/>
      <c r="RLB57" s="37"/>
      <c r="RLC57" s="37"/>
      <c r="RLD57" s="37"/>
      <c r="RLE57" s="37"/>
      <c r="RLF57" s="37"/>
      <c r="RLG57" s="37"/>
      <c r="RLH57" s="37"/>
      <c r="RLI57" s="37"/>
      <c r="RLJ57" s="37"/>
      <c r="RLK57" s="37"/>
      <c r="RLL57" s="37"/>
      <c r="RLM57" s="37"/>
      <c r="RLN57" s="37"/>
      <c r="RLO57" s="37"/>
      <c r="RLP57" s="37"/>
      <c r="RLQ57" s="37"/>
      <c r="RLR57" s="37"/>
      <c r="RLS57" s="37"/>
      <c r="RLT57" s="37"/>
      <c r="RLU57" s="37"/>
      <c r="RLV57" s="37"/>
      <c r="RLW57" s="37"/>
      <c r="RLX57" s="37"/>
      <c r="RLY57" s="37"/>
      <c r="RLZ57" s="37"/>
      <c r="RMA57" s="37"/>
      <c r="RMB57" s="37"/>
      <c r="RMC57" s="37"/>
      <c r="RMD57" s="37"/>
      <c r="RME57" s="37"/>
      <c r="RMF57" s="37"/>
      <c r="RMG57" s="37"/>
      <c r="RMH57" s="37"/>
      <c r="RMI57" s="37"/>
      <c r="RMJ57" s="37"/>
      <c r="RMK57" s="37"/>
      <c r="RML57" s="37"/>
      <c r="RMM57" s="37"/>
      <c r="RMN57" s="37"/>
      <c r="RMO57" s="37"/>
      <c r="RMP57" s="37"/>
      <c r="RMQ57" s="37"/>
      <c r="RMR57" s="37"/>
      <c r="RMS57" s="37"/>
      <c r="RMT57" s="37"/>
      <c r="RMU57" s="37"/>
      <c r="RMV57" s="37"/>
      <c r="RMW57" s="37"/>
      <c r="RMX57" s="37"/>
      <c r="RMY57" s="37"/>
      <c r="RMZ57" s="37"/>
      <c r="RNA57" s="37"/>
      <c r="RNB57" s="37"/>
      <c r="RNC57" s="37"/>
      <c r="RND57" s="37"/>
      <c r="RNE57" s="37"/>
      <c r="RNF57" s="37"/>
      <c r="RNG57" s="37"/>
      <c r="RNH57" s="37"/>
      <c r="RNI57" s="37"/>
      <c r="RNJ57" s="37"/>
      <c r="RNK57" s="37"/>
      <c r="RNL57" s="37"/>
      <c r="RNM57" s="37"/>
      <c r="RNN57" s="37"/>
      <c r="RNO57" s="37"/>
      <c r="RNP57" s="37"/>
      <c r="RNQ57" s="37"/>
      <c r="RNR57" s="37"/>
      <c r="RNS57" s="37"/>
      <c r="RNT57" s="37"/>
      <c r="RNU57" s="37"/>
      <c r="RNV57" s="37"/>
      <c r="RNW57" s="37"/>
      <c r="RNX57" s="37"/>
      <c r="RNY57" s="37"/>
      <c r="RNZ57" s="37"/>
      <c r="ROA57" s="37"/>
      <c r="ROB57" s="37"/>
      <c r="ROC57" s="37"/>
      <c r="ROD57" s="37"/>
      <c r="ROE57" s="37"/>
      <c r="ROF57" s="37"/>
      <c r="ROG57" s="37"/>
      <c r="ROH57" s="37"/>
      <c r="ROI57" s="37"/>
      <c r="ROJ57" s="37"/>
      <c r="ROK57" s="37"/>
      <c r="ROL57" s="37"/>
      <c r="ROM57" s="37"/>
      <c r="RON57" s="37"/>
      <c r="ROO57" s="37"/>
      <c r="ROP57" s="37"/>
      <c r="ROQ57" s="37"/>
      <c r="ROR57" s="37"/>
      <c r="ROS57" s="37"/>
      <c r="ROT57" s="37"/>
      <c r="ROU57" s="37"/>
      <c r="ROV57" s="37"/>
      <c r="ROW57" s="37"/>
      <c r="ROX57" s="37"/>
      <c r="ROY57" s="37"/>
      <c r="ROZ57" s="37"/>
      <c r="RPA57" s="37"/>
      <c r="RPB57" s="37"/>
      <c r="RPC57" s="37"/>
      <c r="RPD57" s="37"/>
      <c r="RPE57" s="37"/>
      <c r="RPF57" s="37"/>
      <c r="RPG57" s="37"/>
      <c r="RPH57" s="37"/>
      <c r="RPI57" s="37"/>
      <c r="RPJ57" s="37"/>
      <c r="RPK57" s="37"/>
      <c r="RPL57" s="37"/>
      <c r="RPM57" s="37"/>
      <c r="RPN57" s="37"/>
      <c r="RPO57" s="37"/>
      <c r="RPP57" s="37"/>
      <c r="RPQ57" s="37"/>
      <c r="RPR57" s="37"/>
      <c r="RPS57" s="37"/>
      <c r="RPT57" s="37"/>
      <c r="RPU57" s="37"/>
      <c r="RPV57" s="37"/>
      <c r="RPW57" s="37"/>
      <c r="RPX57" s="37"/>
      <c r="RPY57" s="37"/>
      <c r="RPZ57" s="37"/>
      <c r="RQA57" s="37"/>
      <c r="RQB57" s="37"/>
      <c r="RQC57" s="37"/>
      <c r="RQD57" s="37"/>
      <c r="RQE57" s="37"/>
      <c r="RQF57" s="37"/>
      <c r="RQG57" s="37"/>
      <c r="RQH57" s="37"/>
      <c r="RQI57" s="37"/>
      <c r="RQJ57" s="37"/>
      <c r="RQK57" s="37"/>
      <c r="RQL57" s="37"/>
      <c r="RQM57" s="37"/>
      <c r="RQN57" s="37"/>
      <c r="RQO57" s="37"/>
      <c r="RQP57" s="37"/>
      <c r="RQQ57" s="37"/>
      <c r="RQR57" s="37"/>
      <c r="RQS57" s="37"/>
      <c r="RQT57" s="37"/>
      <c r="RQU57" s="37"/>
      <c r="RQV57" s="37"/>
      <c r="RQW57" s="37"/>
      <c r="RQX57" s="37"/>
      <c r="RQY57" s="37"/>
      <c r="RQZ57" s="37"/>
      <c r="RRA57" s="37"/>
      <c r="RRB57" s="37"/>
      <c r="RRC57" s="37"/>
      <c r="RRD57" s="37"/>
      <c r="RRE57" s="37"/>
      <c r="RRF57" s="37"/>
      <c r="RRG57" s="37"/>
      <c r="RRH57" s="37"/>
      <c r="RRI57" s="37"/>
      <c r="RRJ57" s="37"/>
      <c r="RRK57" s="37"/>
      <c r="RRL57" s="37"/>
      <c r="RRM57" s="37"/>
      <c r="RRN57" s="37"/>
      <c r="RRO57" s="37"/>
      <c r="RRP57" s="37"/>
      <c r="RRQ57" s="37"/>
      <c r="RRR57" s="37"/>
      <c r="RRS57" s="37"/>
      <c r="RRT57" s="37"/>
      <c r="RRU57" s="37"/>
      <c r="RRV57" s="37"/>
      <c r="RRW57" s="37"/>
      <c r="RRX57" s="37"/>
      <c r="RRY57" s="37"/>
      <c r="RRZ57" s="37"/>
      <c r="RSA57" s="37"/>
      <c r="RSB57" s="37"/>
      <c r="RSC57" s="37"/>
      <c r="RSD57" s="37"/>
      <c r="RSE57" s="37"/>
      <c r="RSF57" s="37"/>
      <c r="RSG57" s="37"/>
      <c r="RSH57" s="37"/>
      <c r="RSI57" s="37"/>
      <c r="RSJ57" s="37"/>
      <c r="RSK57" s="37"/>
      <c r="RSL57" s="37"/>
      <c r="RSM57" s="37"/>
      <c r="RSN57" s="37"/>
      <c r="RSO57" s="37"/>
      <c r="RSP57" s="37"/>
      <c r="RSQ57" s="37"/>
      <c r="RSR57" s="37"/>
      <c r="RSS57" s="37"/>
      <c r="RST57" s="37"/>
      <c r="RSU57" s="37"/>
      <c r="RSV57" s="37"/>
      <c r="RSW57" s="37"/>
      <c r="RSX57" s="37"/>
      <c r="RSY57" s="37"/>
      <c r="RSZ57" s="37"/>
      <c r="RTA57" s="37"/>
      <c r="RTB57" s="37"/>
      <c r="RTC57" s="37"/>
      <c r="RTD57" s="37"/>
      <c r="RTE57" s="37"/>
      <c r="RTF57" s="37"/>
      <c r="RTG57" s="37"/>
      <c r="RTH57" s="37"/>
      <c r="RTI57" s="37"/>
      <c r="RTJ57" s="37"/>
      <c r="RTK57" s="37"/>
      <c r="RTL57" s="37"/>
      <c r="RTM57" s="37"/>
      <c r="RTN57" s="37"/>
      <c r="RTO57" s="37"/>
      <c r="RTP57" s="37"/>
      <c r="RTQ57" s="37"/>
      <c r="RTR57" s="37"/>
      <c r="RTS57" s="37"/>
      <c r="RTT57" s="37"/>
      <c r="RTU57" s="37"/>
      <c r="RTV57" s="37"/>
      <c r="RTW57" s="37"/>
      <c r="RTX57" s="37"/>
      <c r="RTY57" s="37"/>
      <c r="RTZ57" s="37"/>
      <c r="RUA57" s="37"/>
      <c r="RUB57" s="37"/>
      <c r="RUC57" s="37"/>
      <c r="RUD57" s="37"/>
      <c r="RUE57" s="37"/>
      <c r="RUF57" s="37"/>
      <c r="RUG57" s="37"/>
      <c r="RUH57" s="37"/>
      <c r="RUI57" s="37"/>
      <c r="RUJ57" s="37"/>
      <c r="RUK57" s="37"/>
      <c r="RUL57" s="37"/>
      <c r="RUM57" s="37"/>
      <c r="RUN57" s="37"/>
      <c r="RUO57" s="37"/>
      <c r="RUP57" s="37"/>
      <c r="RUQ57" s="37"/>
      <c r="RUR57" s="37"/>
      <c r="RUS57" s="37"/>
      <c r="RUT57" s="37"/>
      <c r="RUU57" s="37"/>
      <c r="RUV57" s="37"/>
      <c r="RUW57" s="37"/>
      <c r="RUX57" s="37"/>
      <c r="RUY57" s="37"/>
      <c r="RUZ57" s="37"/>
      <c r="RVA57" s="37"/>
      <c r="RVB57" s="37"/>
      <c r="RVC57" s="37"/>
      <c r="RVD57" s="37"/>
      <c r="RVE57" s="37"/>
      <c r="RVF57" s="37"/>
      <c r="RVG57" s="37"/>
      <c r="RVH57" s="37"/>
      <c r="RVI57" s="37"/>
      <c r="RVJ57" s="37"/>
      <c r="RVK57" s="37"/>
      <c r="RVL57" s="37"/>
      <c r="RVM57" s="37"/>
      <c r="RVN57" s="37"/>
      <c r="RVO57" s="37"/>
      <c r="RVP57" s="37"/>
      <c r="RVQ57" s="37"/>
      <c r="RVR57" s="37"/>
      <c r="RVS57" s="37"/>
      <c r="RVT57" s="37"/>
      <c r="RVU57" s="37"/>
      <c r="RVV57" s="37"/>
      <c r="RVW57" s="37"/>
      <c r="RVX57" s="37"/>
      <c r="RVY57" s="37"/>
      <c r="RVZ57" s="37"/>
      <c r="RWA57" s="37"/>
      <c r="RWB57" s="37"/>
      <c r="RWC57" s="37"/>
      <c r="RWD57" s="37"/>
      <c r="RWE57" s="37"/>
      <c r="RWF57" s="37"/>
      <c r="RWG57" s="37"/>
      <c r="RWH57" s="37"/>
      <c r="RWI57" s="37"/>
      <c r="RWJ57" s="37"/>
      <c r="RWK57" s="37"/>
      <c r="RWL57" s="37"/>
      <c r="RWM57" s="37"/>
      <c r="RWN57" s="37"/>
      <c r="RWO57" s="37"/>
      <c r="RWP57" s="37"/>
      <c r="RWQ57" s="37"/>
      <c r="RWR57" s="37"/>
      <c r="RWS57" s="37"/>
      <c r="RWT57" s="37"/>
      <c r="RWU57" s="37"/>
      <c r="RWV57" s="37"/>
      <c r="RWW57" s="37"/>
      <c r="RWX57" s="37"/>
      <c r="RWY57" s="37"/>
      <c r="RWZ57" s="37"/>
      <c r="RXA57" s="37"/>
      <c r="RXB57" s="37"/>
      <c r="RXC57" s="37"/>
      <c r="RXD57" s="37"/>
      <c r="RXE57" s="37"/>
      <c r="RXF57" s="37"/>
      <c r="RXG57" s="37"/>
      <c r="RXH57" s="37"/>
      <c r="RXI57" s="37"/>
      <c r="RXJ57" s="37"/>
      <c r="RXK57" s="37"/>
      <c r="RXL57" s="37"/>
      <c r="RXM57" s="37"/>
      <c r="RXN57" s="37"/>
      <c r="RXO57" s="37"/>
      <c r="RXP57" s="37"/>
      <c r="RXQ57" s="37"/>
      <c r="RXR57" s="37"/>
      <c r="RXS57" s="37"/>
      <c r="RXT57" s="37"/>
      <c r="RXU57" s="37"/>
      <c r="RXV57" s="37"/>
      <c r="RXW57" s="37"/>
      <c r="RXX57" s="37"/>
      <c r="RXY57" s="37"/>
      <c r="RXZ57" s="37"/>
      <c r="RYA57" s="37"/>
      <c r="RYB57" s="37"/>
      <c r="RYC57" s="37"/>
      <c r="RYD57" s="37"/>
      <c r="RYE57" s="37"/>
      <c r="RYF57" s="37"/>
      <c r="RYG57" s="37"/>
      <c r="RYH57" s="37"/>
      <c r="RYI57" s="37"/>
      <c r="RYJ57" s="37"/>
      <c r="RYK57" s="37"/>
      <c r="RYL57" s="37"/>
      <c r="RYM57" s="37"/>
      <c r="RYN57" s="37"/>
      <c r="RYO57" s="37"/>
      <c r="RYP57" s="37"/>
      <c r="RYQ57" s="37"/>
      <c r="RYR57" s="37"/>
      <c r="RYS57" s="37"/>
      <c r="RYT57" s="37"/>
      <c r="RYU57" s="37"/>
      <c r="RYV57" s="37"/>
      <c r="RYW57" s="37"/>
      <c r="RYX57" s="37"/>
      <c r="RYY57" s="37"/>
      <c r="RYZ57" s="37"/>
      <c r="RZA57" s="37"/>
      <c r="RZB57" s="37"/>
      <c r="RZC57" s="37"/>
      <c r="RZD57" s="37"/>
      <c r="RZE57" s="37"/>
      <c r="RZF57" s="37"/>
      <c r="RZG57" s="37"/>
      <c r="RZH57" s="37"/>
      <c r="RZI57" s="37"/>
      <c r="RZJ57" s="37"/>
      <c r="RZK57" s="37"/>
      <c r="RZL57" s="37"/>
      <c r="RZM57" s="37"/>
      <c r="RZN57" s="37"/>
      <c r="RZO57" s="37"/>
      <c r="RZP57" s="37"/>
      <c r="RZQ57" s="37"/>
      <c r="RZR57" s="37"/>
      <c r="RZS57" s="37"/>
      <c r="RZT57" s="37"/>
      <c r="RZU57" s="37"/>
      <c r="RZV57" s="37"/>
      <c r="RZW57" s="37"/>
      <c r="RZX57" s="37"/>
      <c r="RZY57" s="37"/>
      <c r="RZZ57" s="37"/>
      <c r="SAA57" s="37"/>
      <c r="SAB57" s="37"/>
      <c r="SAC57" s="37"/>
      <c r="SAD57" s="37"/>
      <c r="SAE57" s="37"/>
      <c r="SAF57" s="37"/>
      <c r="SAG57" s="37"/>
      <c r="SAH57" s="37"/>
      <c r="SAI57" s="37"/>
      <c r="SAJ57" s="37"/>
      <c r="SAK57" s="37"/>
      <c r="SAL57" s="37"/>
      <c r="SAM57" s="37"/>
      <c r="SAN57" s="37"/>
      <c r="SAO57" s="37"/>
      <c r="SAP57" s="37"/>
      <c r="SAQ57" s="37"/>
      <c r="SAR57" s="37"/>
      <c r="SAS57" s="37"/>
      <c r="SAT57" s="37"/>
      <c r="SAU57" s="37"/>
      <c r="SAV57" s="37"/>
      <c r="SAW57" s="37"/>
      <c r="SAX57" s="37"/>
      <c r="SAY57" s="37"/>
      <c r="SAZ57" s="37"/>
      <c r="SBA57" s="37"/>
      <c r="SBB57" s="37"/>
      <c r="SBC57" s="37"/>
      <c r="SBD57" s="37"/>
      <c r="SBE57" s="37"/>
      <c r="SBF57" s="37"/>
      <c r="SBG57" s="37"/>
      <c r="SBH57" s="37"/>
      <c r="SBI57" s="37"/>
      <c r="SBJ57" s="37"/>
      <c r="SBK57" s="37"/>
      <c r="SBL57" s="37"/>
      <c r="SBM57" s="37"/>
      <c r="SBN57" s="37"/>
      <c r="SBO57" s="37"/>
      <c r="SBP57" s="37"/>
      <c r="SBQ57" s="37"/>
      <c r="SBR57" s="37"/>
      <c r="SBS57" s="37"/>
      <c r="SBT57" s="37"/>
      <c r="SBU57" s="37"/>
      <c r="SBV57" s="37"/>
      <c r="SBW57" s="37"/>
      <c r="SBX57" s="37"/>
      <c r="SBY57" s="37"/>
      <c r="SBZ57" s="37"/>
      <c r="SCA57" s="37"/>
      <c r="SCB57" s="37"/>
      <c r="SCC57" s="37"/>
      <c r="SCD57" s="37"/>
      <c r="SCE57" s="37"/>
      <c r="SCF57" s="37"/>
      <c r="SCG57" s="37"/>
      <c r="SCH57" s="37"/>
      <c r="SCI57" s="37"/>
      <c r="SCJ57" s="37"/>
      <c r="SCK57" s="37"/>
      <c r="SCL57" s="37"/>
      <c r="SCM57" s="37"/>
      <c r="SCN57" s="37"/>
      <c r="SCO57" s="37"/>
      <c r="SCP57" s="37"/>
      <c r="SCQ57" s="37"/>
      <c r="SCR57" s="37"/>
      <c r="SCS57" s="37"/>
      <c r="SCT57" s="37"/>
      <c r="SCU57" s="37"/>
      <c r="SCV57" s="37"/>
      <c r="SCW57" s="37"/>
      <c r="SCX57" s="37"/>
      <c r="SCY57" s="37"/>
      <c r="SCZ57" s="37"/>
      <c r="SDA57" s="37"/>
      <c r="SDB57" s="37"/>
      <c r="SDC57" s="37"/>
      <c r="SDD57" s="37"/>
      <c r="SDE57" s="37"/>
      <c r="SDF57" s="37"/>
      <c r="SDG57" s="37"/>
      <c r="SDH57" s="37"/>
      <c r="SDI57" s="37"/>
      <c r="SDJ57" s="37"/>
      <c r="SDK57" s="37"/>
      <c r="SDL57" s="37"/>
      <c r="SDM57" s="37"/>
      <c r="SDN57" s="37"/>
      <c r="SDO57" s="37"/>
      <c r="SDP57" s="37"/>
      <c r="SDQ57" s="37"/>
      <c r="SDR57" s="37"/>
      <c r="SDS57" s="37"/>
      <c r="SDT57" s="37"/>
      <c r="SDU57" s="37"/>
      <c r="SDV57" s="37"/>
      <c r="SDW57" s="37"/>
      <c r="SDX57" s="37"/>
      <c r="SDY57" s="37"/>
      <c r="SDZ57" s="37"/>
      <c r="SEA57" s="37"/>
      <c r="SEB57" s="37"/>
      <c r="SEC57" s="37"/>
      <c r="SED57" s="37"/>
      <c r="SEE57" s="37"/>
      <c r="SEF57" s="37"/>
      <c r="SEG57" s="37"/>
      <c r="SEH57" s="37"/>
      <c r="SEI57" s="37"/>
      <c r="SEJ57" s="37"/>
      <c r="SEK57" s="37"/>
      <c r="SEL57" s="37"/>
      <c r="SEM57" s="37"/>
      <c r="SEN57" s="37"/>
      <c r="SEO57" s="37"/>
      <c r="SEP57" s="37"/>
      <c r="SEQ57" s="37"/>
      <c r="SER57" s="37"/>
      <c r="SES57" s="37"/>
      <c r="SET57" s="37"/>
      <c r="SEU57" s="37"/>
      <c r="SEV57" s="37"/>
      <c r="SEW57" s="37"/>
      <c r="SEX57" s="37"/>
      <c r="SEY57" s="37"/>
      <c r="SEZ57" s="37"/>
      <c r="SFA57" s="37"/>
      <c r="SFB57" s="37"/>
      <c r="SFC57" s="37"/>
      <c r="SFD57" s="37"/>
      <c r="SFE57" s="37"/>
      <c r="SFF57" s="37"/>
      <c r="SFG57" s="37"/>
      <c r="SFH57" s="37"/>
      <c r="SFI57" s="37"/>
      <c r="SFJ57" s="37"/>
      <c r="SFK57" s="37"/>
      <c r="SFL57" s="37"/>
      <c r="SFM57" s="37"/>
      <c r="SFN57" s="37"/>
      <c r="SFO57" s="37"/>
      <c r="SFP57" s="37"/>
      <c r="SFQ57" s="37"/>
      <c r="SFR57" s="37"/>
      <c r="SFS57" s="37"/>
      <c r="SFT57" s="37"/>
      <c r="SFU57" s="37"/>
      <c r="SFV57" s="37"/>
      <c r="SFW57" s="37"/>
      <c r="SFX57" s="37"/>
      <c r="SFY57" s="37"/>
      <c r="SFZ57" s="37"/>
      <c r="SGA57" s="37"/>
      <c r="SGB57" s="37"/>
      <c r="SGC57" s="37"/>
      <c r="SGD57" s="37"/>
      <c r="SGE57" s="37"/>
      <c r="SGF57" s="37"/>
      <c r="SGG57" s="37"/>
      <c r="SGH57" s="37"/>
      <c r="SGI57" s="37"/>
      <c r="SGJ57" s="37"/>
      <c r="SGK57" s="37"/>
      <c r="SGL57" s="37"/>
      <c r="SGM57" s="37"/>
      <c r="SGN57" s="37"/>
      <c r="SGO57" s="37"/>
      <c r="SGP57" s="37"/>
      <c r="SGQ57" s="37"/>
      <c r="SGR57" s="37"/>
      <c r="SGS57" s="37"/>
      <c r="SGT57" s="37"/>
      <c r="SGU57" s="37"/>
      <c r="SGV57" s="37"/>
      <c r="SGW57" s="37"/>
      <c r="SGX57" s="37"/>
      <c r="SGY57" s="37"/>
      <c r="SGZ57" s="37"/>
      <c r="SHA57" s="37"/>
      <c r="SHB57" s="37"/>
      <c r="SHC57" s="37"/>
      <c r="SHD57" s="37"/>
      <c r="SHE57" s="37"/>
      <c r="SHF57" s="37"/>
      <c r="SHG57" s="37"/>
      <c r="SHH57" s="37"/>
      <c r="SHI57" s="37"/>
      <c r="SHJ57" s="37"/>
      <c r="SHK57" s="37"/>
      <c r="SHL57" s="37"/>
      <c r="SHM57" s="37"/>
      <c r="SHN57" s="37"/>
      <c r="SHO57" s="37"/>
      <c r="SHP57" s="37"/>
      <c r="SHQ57" s="37"/>
      <c r="SHR57" s="37"/>
      <c r="SHS57" s="37"/>
      <c r="SHT57" s="37"/>
      <c r="SHU57" s="37"/>
      <c r="SHV57" s="37"/>
      <c r="SHW57" s="37"/>
      <c r="SHX57" s="37"/>
      <c r="SHY57" s="37"/>
      <c r="SHZ57" s="37"/>
      <c r="SIA57" s="37"/>
      <c r="SIB57" s="37"/>
      <c r="SIC57" s="37"/>
      <c r="SID57" s="37"/>
      <c r="SIE57" s="37"/>
      <c r="SIF57" s="37"/>
      <c r="SIG57" s="37"/>
      <c r="SIH57" s="37"/>
      <c r="SII57" s="37"/>
      <c r="SIJ57" s="37"/>
      <c r="SIK57" s="37"/>
      <c r="SIL57" s="37"/>
      <c r="SIM57" s="37"/>
      <c r="SIN57" s="37"/>
      <c r="SIO57" s="37"/>
      <c r="SIP57" s="37"/>
      <c r="SIQ57" s="37"/>
      <c r="SIR57" s="37"/>
      <c r="SIS57" s="37"/>
      <c r="SIT57" s="37"/>
      <c r="SIU57" s="37"/>
      <c r="SIV57" s="37"/>
      <c r="SIW57" s="37"/>
      <c r="SIX57" s="37"/>
      <c r="SIY57" s="37"/>
      <c r="SIZ57" s="37"/>
      <c r="SJA57" s="37"/>
      <c r="SJB57" s="37"/>
      <c r="SJC57" s="37"/>
      <c r="SJD57" s="37"/>
      <c r="SJE57" s="37"/>
      <c r="SJF57" s="37"/>
      <c r="SJG57" s="37"/>
      <c r="SJH57" s="37"/>
      <c r="SJI57" s="37"/>
      <c r="SJJ57" s="37"/>
      <c r="SJK57" s="37"/>
      <c r="SJL57" s="37"/>
      <c r="SJM57" s="37"/>
      <c r="SJN57" s="37"/>
      <c r="SJO57" s="37"/>
      <c r="SJP57" s="37"/>
      <c r="SJQ57" s="37"/>
      <c r="SJR57" s="37"/>
      <c r="SJS57" s="37"/>
      <c r="SJT57" s="37"/>
      <c r="SJU57" s="37"/>
      <c r="SJV57" s="37"/>
      <c r="SJW57" s="37"/>
      <c r="SJX57" s="37"/>
      <c r="SJY57" s="37"/>
      <c r="SJZ57" s="37"/>
      <c r="SKA57" s="37"/>
      <c r="SKB57" s="37"/>
      <c r="SKC57" s="37"/>
      <c r="SKD57" s="37"/>
      <c r="SKE57" s="37"/>
      <c r="SKF57" s="37"/>
      <c r="SKG57" s="37"/>
      <c r="SKH57" s="37"/>
      <c r="SKI57" s="37"/>
      <c r="SKJ57" s="37"/>
      <c r="SKK57" s="37"/>
      <c r="SKL57" s="37"/>
      <c r="SKM57" s="37"/>
      <c r="SKN57" s="37"/>
      <c r="SKO57" s="37"/>
      <c r="SKP57" s="37"/>
      <c r="SKQ57" s="37"/>
      <c r="SKR57" s="37"/>
      <c r="SKS57" s="37"/>
      <c r="SKT57" s="37"/>
      <c r="SKU57" s="37"/>
      <c r="SKV57" s="37"/>
      <c r="SKW57" s="37"/>
      <c r="SKX57" s="37"/>
      <c r="SKY57" s="37"/>
      <c r="SKZ57" s="37"/>
      <c r="SLA57" s="37"/>
      <c r="SLB57" s="37"/>
      <c r="SLC57" s="37"/>
      <c r="SLD57" s="37"/>
      <c r="SLE57" s="37"/>
      <c r="SLF57" s="37"/>
      <c r="SLG57" s="37"/>
      <c r="SLH57" s="37"/>
      <c r="SLI57" s="37"/>
      <c r="SLJ57" s="37"/>
      <c r="SLK57" s="37"/>
      <c r="SLL57" s="37"/>
      <c r="SLM57" s="37"/>
      <c r="SLN57" s="37"/>
      <c r="SLO57" s="37"/>
      <c r="SLP57" s="37"/>
      <c r="SLQ57" s="37"/>
      <c r="SLR57" s="37"/>
      <c r="SLS57" s="37"/>
      <c r="SLT57" s="37"/>
      <c r="SLU57" s="37"/>
      <c r="SLV57" s="37"/>
      <c r="SLW57" s="37"/>
      <c r="SLX57" s="37"/>
      <c r="SLY57" s="37"/>
      <c r="SLZ57" s="37"/>
      <c r="SMA57" s="37"/>
      <c r="SMB57" s="37"/>
      <c r="SMC57" s="37"/>
      <c r="SMD57" s="37"/>
      <c r="SME57" s="37"/>
      <c r="SMF57" s="37"/>
      <c r="SMG57" s="37"/>
      <c r="SMH57" s="37"/>
      <c r="SMI57" s="37"/>
      <c r="SMJ57" s="37"/>
      <c r="SMK57" s="37"/>
      <c r="SML57" s="37"/>
      <c r="SMM57" s="37"/>
      <c r="SMN57" s="37"/>
      <c r="SMO57" s="37"/>
      <c r="SMP57" s="37"/>
      <c r="SMQ57" s="37"/>
      <c r="SMR57" s="37"/>
      <c r="SMS57" s="37"/>
      <c r="SMT57" s="37"/>
      <c r="SMU57" s="37"/>
      <c r="SMV57" s="37"/>
      <c r="SMW57" s="37"/>
      <c r="SMX57" s="37"/>
      <c r="SMY57" s="37"/>
      <c r="SMZ57" s="37"/>
      <c r="SNA57" s="37"/>
      <c r="SNB57" s="37"/>
      <c r="SNC57" s="37"/>
      <c r="SND57" s="37"/>
      <c r="SNE57" s="37"/>
      <c r="SNF57" s="37"/>
      <c r="SNG57" s="37"/>
      <c r="SNH57" s="37"/>
      <c r="SNI57" s="37"/>
      <c r="SNJ57" s="37"/>
      <c r="SNK57" s="37"/>
      <c r="SNL57" s="37"/>
      <c r="SNM57" s="37"/>
      <c r="SNN57" s="37"/>
      <c r="SNO57" s="37"/>
      <c r="SNP57" s="37"/>
      <c r="SNQ57" s="37"/>
      <c r="SNR57" s="37"/>
      <c r="SNS57" s="37"/>
      <c r="SNT57" s="37"/>
      <c r="SNU57" s="37"/>
      <c r="SNV57" s="37"/>
      <c r="SNW57" s="37"/>
      <c r="SNX57" s="37"/>
      <c r="SNY57" s="37"/>
      <c r="SNZ57" s="37"/>
      <c r="SOA57" s="37"/>
      <c r="SOB57" s="37"/>
      <c r="SOC57" s="37"/>
      <c r="SOD57" s="37"/>
      <c r="SOE57" s="37"/>
      <c r="SOF57" s="37"/>
      <c r="SOG57" s="37"/>
      <c r="SOH57" s="37"/>
      <c r="SOI57" s="37"/>
      <c r="SOJ57" s="37"/>
      <c r="SOK57" s="37"/>
      <c r="SOL57" s="37"/>
      <c r="SOM57" s="37"/>
      <c r="SON57" s="37"/>
      <c r="SOO57" s="37"/>
      <c r="SOP57" s="37"/>
      <c r="SOQ57" s="37"/>
      <c r="SOR57" s="37"/>
      <c r="SOS57" s="37"/>
      <c r="SOT57" s="37"/>
      <c r="SOU57" s="37"/>
      <c r="SOV57" s="37"/>
      <c r="SOW57" s="37"/>
      <c r="SOX57" s="37"/>
      <c r="SOY57" s="37"/>
      <c r="SOZ57" s="37"/>
      <c r="SPA57" s="37"/>
      <c r="SPB57" s="37"/>
      <c r="SPC57" s="37"/>
      <c r="SPD57" s="37"/>
      <c r="SPE57" s="37"/>
      <c r="SPF57" s="37"/>
      <c r="SPG57" s="37"/>
      <c r="SPH57" s="37"/>
      <c r="SPI57" s="37"/>
      <c r="SPJ57" s="37"/>
      <c r="SPK57" s="37"/>
      <c r="SPL57" s="37"/>
      <c r="SPM57" s="37"/>
      <c r="SPN57" s="37"/>
      <c r="SPO57" s="37"/>
      <c r="SPP57" s="37"/>
      <c r="SPQ57" s="37"/>
      <c r="SPR57" s="37"/>
      <c r="SPS57" s="37"/>
      <c r="SPT57" s="37"/>
      <c r="SPU57" s="37"/>
      <c r="SPV57" s="37"/>
      <c r="SPW57" s="37"/>
      <c r="SPX57" s="37"/>
      <c r="SPY57" s="37"/>
      <c r="SPZ57" s="37"/>
      <c r="SQA57" s="37"/>
      <c r="SQB57" s="37"/>
      <c r="SQC57" s="37"/>
      <c r="SQD57" s="37"/>
      <c r="SQE57" s="37"/>
      <c r="SQF57" s="37"/>
      <c r="SQG57" s="37"/>
      <c r="SQH57" s="37"/>
      <c r="SQI57" s="37"/>
      <c r="SQJ57" s="37"/>
      <c r="SQK57" s="37"/>
      <c r="SQL57" s="37"/>
      <c r="SQM57" s="37"/>
      <c r="SQN57" s="37"/>
      <c r="SQO57" s="37"/>
      <c r="SQP57" s="37"/>
      <c r="SQQ57" s="37"/>
      <c r="SQR57" s="37"/>
      <c r="SQS57" s="37"/>
      <c r="SQT57" s="37"/>
      <c r="SQU57" s="37"/>
      <c r="SQV57" s="37"/>
      <c r="SQW57" s="37"/>
      <c r="SQX57" s="37"/>
      <c r="SQY57" s="37"/>
      <c r="SQZ57" s="37"/>
      <c r="SRA57" s="37"/>
      <c r="SRB57" s="37"/>
      <c r="SRC57" s="37"/>
      <c r="SRD57" s="37"/>
      <c r="SRE57" s="37"/>
      <c r="SRF57" s="37"/>
      <c r="SRG57" s="37"/>
      <c r="SRH57" s="37"/>
      <c r="SRI57" s="37"/>
      <c r="SRJ57" s="37"/>
      <c r="SRK57" s="37"/>
      <c r="SRL57" s="37"/>
      <c r="SRM57" s="37"/>
      <c r="SRN57" s="37"/>
      <c r="SRO57" s="37"/>
      <c r="SRP57" s="37"/>
      <c r="SRQ57" s="37"/>
      <c r="SRR57" s="37"/>
      <c r="SRS57" s="37"/>
      <c r="SRT57" s="37"/>
      <c r="SRU57" s="37"/>
      <c r="SRV57" s="37"/>
      <c r="SRW57" s="37"/>
      <c r="SRX57" s="37"/>
      <c r="SRY57" s="37"/>
      <c r="SRZ57" s="37"/>
      <c r="SSA57" s="37"/>
      <c r="SSB57" s="37"/>
      <c r="SSC57" s="37"/>
      <c r="SSD57" s="37"/>
      <c r="SSE57" s="37"/>
      <c r="SSF57" s="37"/>
      <c r="SSG57" s="37"/>
      <c r="SSH57" s="37"/>
      <c r="SSI57" s="37"/>
      <c r="SSJ57" s="37"/>
      <c r="SSK57" s="37"/>
      <c r="SSL57" s="37"/>
      <c r="SSM57" s="37"/>
      <c r="SSN57" s="37"/>
      <c r="SSO57" s="37"/>
      <c r="SSP57" s="37"/>
      <c r="SSQ57" s="37"/>
      <c r="SSR57" s="37"/>
      <c r="SSS57" s="37"/>
      <c r="SST57" s="37"/>
      <c r="SSU57" s="37"/>
      <c r="SSV57" s="37"/>
      <c r="SSW57" s="37"/>
      <c r="SSX57" s="37"/>
      <c r="SSY57" s="37"/>
      <c r="SSZ57" s="37"/>
      <c r="STA57" s="37"/>
      <c r="STB57" s="37"/>
      <c r="STC57" s="37"/>
      <c r="STD57" s="37"/>
      <c r="STE57" s="37"/>
      <c r="STF57" s="37"/>
      <c r="STG57" s="37"/>
      <c r="STH57" s="37"/>
      <c r="STI57" s="37"/>
      <c r="STJ57" s="37"/>
      <c r="STK57" s="37"/>
      <c r="STL57" s="37"/>
      <c r="STM57" s="37"/>
      <c r="STN57" s="37"/>
      <c r="STO57" s="37"/>
      <c r="STP57" s="37"/>
      <c r="STQ57" s="37"/>
      <c r="STR57" s="37"/>
      <c r="STS57" s="37"/>
      <c r="STT57" s="37"/>
      <c r="STU57" s="37"/>
      <c r="STV57" s="37"/>
      <c r="STW57" s="37"/>
      <c r="STX57" s="37"/>
      <c r="STY57" s="37"/>
      <c r="STZ57" s="37"/>
      <c r="SUA57" s="37"/>
      <c r="SUB57" s="37"/>
      <c r="SUC57" s="37"/>
      <c r="SUD57" s="37"/>
      <c r="SUE57" s="37"/>
      <c r="SUF57" s="37"/>
      <c r="SUG57" s="37"/>
      <c r="SUH57" s="37"/>
      <c r="SUI57" s="37"/>
      <c r="SUJ57" s="37"/>
      <c r="SUK57" s="37"/>
      <c r="SUL57" s="37"/>
      <c r="SUM57" s="37"/>
      <c r="SUN57" s="37"/>
      <c r="SUO57" s="37"/>
      <c r="SUP57" s="37"/>
      <c r="SUQ57" s="37"/>
      <c r="SUR57" s="37"/>
      <c r="SUS57" s="37"/>
      <c r="SUT57" s="37"/>
      <c r="SUU57" s="37"/>
      <c r="SUV57" s="37"/>
      <c r="SUW57" s="37"/>
      <c r="SUX57" s="37"/>
      <c r="SUY57" s="37"/>
      <c r="SUZ57" s="37"/>
      <c r="SVA57" s="37"/>
      <c r="SVB57" s="37"/>
      <c r="SVC57" s="37"/>
      <c r="SVD57" s="37"/>
      <c r="SVE57" s="37"/>
      <c r="SVF57" s="37"/>
      <c r="SVG57" s="37"/>
      <c r="SVH57" s="37"/>
      <c r="SVI57" s="37"/>
      <c r="SVJ57" s="37"/>
      <c r="SVK57" s="37"/>
      <c r="SVL57" s="37"/>
      <c r="SVM57" s="37"/>
      <c r="SVN57" s="37"/>
      <c r="SVO57" s="37"/>
      <c r="SVP57" s="37"/>
      <c r="SVQ57" s="37"/>
      <c r="SVR57" s="37"/>
      <c r="SVS57" s="37"/>
      <c r="SVT57" s="37"/>
      <c r="SVU57" s="37"/>
      <c r="SVV57" s="37"/>
      <c r="SVW57" s="37"/>
      <c r="SVX57" s="37"/>
      <c r="SVY57" s="37"/>
      <c r="SVZ57" s="37"/>
      <c r="SWA57" s="37"/>
      <c r="SWB57" s="37"/>
      <c r="SWC57" s="37"/>
      <c r="SWD57" s="37"/>
      <c r="SWE57" s="37"/>
      <c r="SWF57" s="37"/>
      <c r="SWG57" s="37"/>
      <c r="SWH57" s="37"/>
      <c r="SWI57" s="37"/>
      <c r="SWJ57" s="37"/>
      <c r="SWK57" s="37"/>
      <c r="SWL57" s="37"/>
      <c r="SWM57" s="37"/>
      <c r="SWN57" s="37"/>
      <c r="SWO57" s="37"/>
      <c r="SWP57" s="37"/>
      <c r="SWQ57" s="37"/>
      <c r="SWR57" s="37"/>
      <c r="SWS57" s="37"/>
      <c r="SWT57" s="37"/>
      <c r="SWU57" s="37"/>
      <c r="SWV57" s="37"/>
      <c r="SWW57" s="37"/>
      <c r="SWX57" s="37"/>
      <c r="SWY57" s="37"/>
      <c r="SWZ57" s="37"/>
      <c r="SXA57" s="37"/>
      <c r="SXB57" s="37"/>
      <c r="SXC57" s="37"/>
      <c r="SXD57" s="37"/>
      <c r="SXE57" s="37"/>
      <c r="SXF57" s="37"/>
      <c r="SXG57" s="37"/>
      <c r="SXH57" s="37"/>
      <c r="SXI57" s="37"/>
      <c r="SXJ57" s="37"/>
      <c r="SXK57" s="37"/>
      <c r="SXL57" s="37"/>
      <c r="SXM57" s="37"/>
      <c r="SXN57" s="37"/>
      <c r="SXO57" s="37"/>
      <c r="SXP57" s="37"/>
      <c r="SXQ57" s="37"/>
      <c r="SXR57" s="37"/>
      <c r="SXS57" s="37"/>
      <c r="SXT57" s="37"/>
      <c r="SXU57" s="37"/>
      <c r="SXV57" s="37"/>
      <c r="SXW57" s="37"/>
      <c r="SXX57" s="37"/>
      <c r="SXY57" s="37"/>
      <c r="SXZ57" s="37"/>
      <c r="SYA57" s="37"/>
      <c r="SYB57" s="37"/>
      <c r="SYC57" s="37"/>
      <c r="SYD57" s="37"/>
      <c r="SYE57" s="37"/>
      <c r="SYF57" s="37"/>
      <c r="SYG57" s="37"/>
      <c r="SYH57" s="37"/>
      <c r="SYI57" s="37"/>
      <c r="SYJ57" s="37"/>
      <c r="SYK57" s="37"/>
      <c r="SYL57" s="37"/>
      <c r="SYM57" s="37"/>
      <c r="SYN57" s="37"/>
      <c r="SYO57" s="37"/>
      <c r="SYP57" s="37"/>
      <c r="SYQ57" s="37"/>
      <c r="SYR57" s="37"/>
      <c r="SYS57" s="37"/>
      <c r="SYT57" s="37"/>
      <c r="SYU57" s="37"/>
      <c r="SYV57" s="37"/>
      <c r="SYW57" s="37"/>
      <c r="SYX57" s="37"/>
      <c r="SYY57" s="37"/>
      <c r="SYZ57" s="37"/>
      <c r="SZA57" s="37"/>
      <c r="SZB57" s="37"/>
      <c r="SZC57" s="37"/>
      <c r="SZD57" s="37"/>
      <c r="SZE57" s="37"/>
      <c r="SZF57" s="37"/>
      <c r="SZG57" s="37"/>
      <c r="SZH57" s="37"/>
      <c r="SZI57" s="37"/>
      <c r="SZJ57" s="37"/>
      <c r="SZK57" s="37"/>
      <c r="SZL57" s="37"/>
      <c r="SZM57" s="37"/>
      <c r="SZN57" s="37"/>
      <c r="SZO57" s="37"/>
      <c r="SZP57" s="37"/>
      <c r="SZQ57" s="37"/>
      <c r="SZR57" s="37"/>
      <c r="SZS57" s="37"/>
      <c r="SZT57" s="37"/>
      <c r="SZU57" s="37"/>
      <c r="SZV57" s="37"/>
      <c r="SZW57" s="37"/>
      <c r="SZX57" s="37"/>
      <c r="SZY57" s="37"/>
      <c r="SZZ57" s="37"/>
      <c r="TAA57" s="37"/>
      <c r="TAB57" s="37"/>
      <c r="TAC57" s="37"/>
      <c r="TAD57" s="37"/>
      <c r="TAE57" s="37"/>
      <c r="TAF57" s="37"/>
      <c r="TAG57" s="37"/>
      <c r="TAH57" s="37"/>
      <c r="TAI57" s="37"/>
      <c r="TAJ57" s="37"/>
      <c r="TAK57" s="37"/>
      <c r="TAL57" s="37"/>
      <c r="TAM57" s="37"/>
      <c r="TAN57" s="37"/>
      <c r="TAO57" s="37"/>
      <c r="TAP57" s="37"/>
      <c r="TAQ57" s="37"/>
      <c r="TAR57" s="37"/>
      <c r="TAS57" s="37"/>
      <c r="TAT57" s="37"/>
      <c r="TAU57" s="37"/>
      <c r="TAV57" s="37"/>
      <c r="TAW57" s="37"/>
      <c r="TAX57" s="37"/>
      <c r="TAY57" s="37"/>
      <c r="TAZ57" s="37"/>
      <c r="TBA57" s="37"/>
      <c r="TBB57" s="37"/>
      <c r="TBC57" s="37"/>
      <c r="TBD57" s="37"/>
      <c r="TBE57" s="37"/>
      <c r="TBF57" s="37"/>
      <c r="TBG57" s="37"/>
      <c r="TBH57" s="37"/>
      <c r="TBI57" s="37"/>
      <c r="TBJ57" s="37"/>
      <c r="TBK57" s="37"/>
      <c r="TBL57" s="37"/>
      <c r="TBM57" s="37"/>
      <c r="TBN57" s="37"/>
      <c r="TBO57" s="37"/>
      <c r="TBP57" s="37"/>
      <c r="TBQ57" s="37"/>
      <c r="TBR57" s="37"/>
      <c r="TBS57" s="37"/>
      <c r="TBT57" s="37"/>
      <c r="TBU57" s="37"/>
      <c r="TBV57" s="37"/>
      <c r="TBW57" s="37"/>
      <c r="TBX57" s="37"/>
      <c r="TBY57" s="37"/>
      <c r="TBZ57" s="37"/>
      <c r="TCA57" s="37"/>
      <c r="TCB57" s="37"/>
      <c r="TCC57" s="37"/>
      <c r="TCD57" s="37"/>
      <c r="TCE57" s="37"/>
      <c r="TCF57" s="37"/>
      <c r="TCG57" s="37"/>
      <c r="TCH57" s="37"/>
      <c r="TCI57" s="37"/>
      <c r="TCJ57" s="37"/>
      <c r="TCK57" s="37"/>
      <c r="TCL57" s="37"/>
      <c r="TCM57" s="37"/>
      <c r="TCN57" s="37"/>
      <c r="TCO57" s="37"/>
      <c r="TCP57" s="37"/>
      <c r="TCQ57" s="37"/>
      <c r="TCR57" s="37"/>
      <c r="TCS57" s="37"/>
      <c r="TCT57" s="37"/>
      <c r="TCU57" s="37"/>
      <c r="TCV57" s="37"/>
      <c r="TCW57" s="37"/>
      <c r="TCX57" s="37"/>
      <c r="TCY57" s="37"/>
      <c r="TCZ57" s="37"/>
      <c r="TDA57" s="37"/>
      <c r="TDB57" s="37"/>
      <c r="TDC57" s="37"/>
      <c r="TDD57" s="37"/>
      <c r="TDE57" s="37"/>
      <c r="TDF57" s="37"/>
      <c r="TDG57" s="37"/>
      <c r="TDH57" s="37"/>
      <c r="TDI57" s="37"/>
      <c r="TDJ57" s="37"/>
      <c r="TDK57" s="37"/>
      <c r="TDL57" s="37"/>
      <c r="TDM57" s="37"/>
      <c r="TDN57" s="37"/>
      <c r="TDO57" s="37"/>
      <c r="TDP57" s="37"/>
      <c r="TDQ57" s="37"/>
      <c r="TDR57" s="37"/>
      <c r="TDS57" s="37"/>
      <c r="TDT57" s="37"/>
      <c r="TDU57" s="37"/>
      <c r="TDV57" s="37"/>
      <c r="TDW57" s="37"/>
      <c r="TDX57" s="37"/>
      <c r="TDY57" s="37"/>
      <c r="TDZ57" s="37"/>
      <c r="TEA57" s="37"/>
      <c r="TEB57" s="37"/>
      <c r="TEC57" s="37"/>
      <c r="TED57" s="37"/>
      <c r="TEE57" s="37"/>
      <c r="TEF57" s="37"/>
      <c r="TEG57" s="37"/>
      <c r="TEH57" s="37"/>
      <c r="TEI57" s="37"/>
      <c r="TEJ57" s="37"/>
      <c r="TEK57" s="37"/>
      <c r="TEL57" s="37"/>
      <c r="TEM57" s="37"/>
      <c r="TEN57" s="37"/>
      <c r="TEO57" s="37"/>
      <c r="TEP57" s="37"/>
      <c r="TEQ57" s="37"/>
      <c r="TER57" s="37"/>
      <c r="TES57" s="37"/>
      <c r="TET57" s="37"/>
      <c r="TEU57" s="37"/>
      <c r="TEV57" s="37"/>
      <c r="TEW57" s="37"/>
      <c r="TEX57" s="37"/>
      <c r="TEY57" s="37"/>
      <c r="TEZ57" s="37"/>
      <c r="TFA57" s="37"/>
      <c r="TFB57" s="37"/>
      <c r="TFC57" s="37"/>
      <c r="TFD57" s="37"/>
      <c r="TFE57" s="37"/>
      <c r="TFF57" s="37"/>
      <c r="TFG57" s="37"/>
      <c r="TFH57" s="37"/>
      <c r="TFI57" s="37"/>
      <c r="TFJ57" s="37"/>
      <c r="TFK57" s="37"/>
      <c r="TFL57" s="37"/>
      <c r="TFM57" s="37"/>
      <c r="TFN57" s="37"/>
      <c r="TFO57" s="37"/>
      <c r="TFP57" s="37"/>
      <c r="TFQ57" s="37"/>
      <c r="TFR57" s="37"/>
      <c r="TFS57" s="37"/>
      <c r="TFT57" s="37"/>
      <c r="TFU57" s="37"/>
      <c r="TFV57" s="37"/>
      <c r="TFW57" s="37"/>
      <c r="TFX57" s="37"/>
      <c r="TFY57" s="37"/>
      <c r="TFZ57" s="37"/>
      <c r="TGA57" s="37"/>
      <c r="TGB57" s="37"/>
      <c r="TGC57" s="37"/>
      <c r="TGD57" s="37"/>
      <c r="TGE57" s="37"/>
      <c r="TGF57" s="37"/>
      <c r="TGG57" s="37"/>
      <c r="TGH57" s="37"/>
      <c r="TGI57" s="37"/>
      <c r="TGJ57" s="37"/>
      <c r="TGK57" s="37"/>
      <c r="TGL57" s="37"/>
      <c r="TGM57" s="37"/>
      <c r="TGN57" s="37"/>
      <c r="TGO57" s="37"/>
      <c r="TGP57" s="37"/>
      <c r="TGQ57" s="37"/>
      <c r="TGR57" s="37"/>
      <c r="TGS57" s="37"/>
      <c r="TGT57" s="37"/>
      <c r="TGU57" s="37"/>
      <c r="TGV57" s="37"/>
      <c r="TGW57" s="37"/>
      <c r="TGX57" s="37"/>
      <c r="TGY57" s="37"/>
      <c r="TGZ57" s="37"/>
      <c r="THA57" s="37"/>
      <c r="THB57" s="37"/>
      <c r="THC57" s="37"/>
      <c r="THD57" s="37"/>
      <c r="THE57" s="37"/>
      <c r="THF57" s="37"/>
      <c r="THG57" s="37"/>
      <c r="THH57" s="37"/>
      <c r="THI57" s="37"/>
      <c r="THJ57" s="37"/>
      <c r="THK57" s="37"/>
      <c r="THL57" s="37"/>
      <c r="THM57" s="37"/>
      <c r="THN57" s="37"/>
      <c r="THO57" s="37"/>
      <c r="THP57" s="37"/>
      <c r="THQ57" s="37"/>
      <c r="THR57" s="37"/>
      <c r="THS57" s="37"/>
      <c r="THT57" s="37"/>
      <c r="THU57" s="37"/>
      <c r="THV57" s="37"/>
      <c r="THW57" s="37"/>
      <c r="THX57" s="37"/>
      <c r="THY57" s="37"/>
      <c r="THZ57" s="37"/>
      <c r="TIA57" s="37"/>
      <c r="TIB57" s="37"/>
      <c r="TIC57" s="37"/>
      <c r="TID57" s="37"/>
      <c r="TIE57" s="37"/>
      <c r="TIF57" s="37"/>
      <c r="TIG57" s="37"/>
      <c r="TIH57" s="37"/>
      <c r="TII57" s="37"/>
      <c r="TIJ57" s="37"/>
      <c r="TIK57" s="37"/>
      <c r="TIL57" s="37"/>
      <c r="TIM57" s="37"/>
      <c r="TIN57" s="37"/>
      <c r="TIO57" s="37"/>
      <c r="TIP57" s="37"/>
      <c r="TIQ57" s="37"/>
      <c r="TIR57" s="37"/>
      <c r="TIS57" s="37"/>
      <c r="TIT57" s="37"/>
      <c r="TIU57" s="37"/>
      <c r="TIV57" s="37"/>
      <c r="TIW57" s="37"/>
      <c r="TIX57" s="37"/>
      <c r="TIY57" s="37"/>
      <c r="TIZ57" s="37"/>
      <c r="TJA57" s="37"/>
      <c r="TJB57" s="37"/>
      <c r="TJC57" s="37"/>
      <c r="TJD57" s="37"/>
      <c r="TJE57" s="37"/>
      <c r="TJF57" s="37"/>
      <c r="TJG57" s="37"/>
      <c r="TJH57" s="37"/>
      <c r="TJI57" s="37"/>
      <c r="TJJ57" s="37"/>
      <c r="TJK57" s="37"/>
      <c r="TJL57" s="37"/>
      <c r="TJM57" s="37"/>
      <c r="TJN57" s="37"/>
      <c r="TJO57" s="37"/>
      <c r="TJP57" s="37"/>
      <c r="TJQ57" s="37"/>
      <c r="TJR57" s="37"/>
      <c r="TJS57" s="37"/>
      <c r="TJT57" s="37"/>
      <c r="TJU57" s="37"/>
      <c r="TJV57" s="37"/>
      <c r="TJW57" s="37"/>
      <c r="TJX57" s="37"/>
      <c r="TJY57" s="37"/>
      <c r="TJZ57" s="37"/>
      <c r="TKA57" s="37"/>
      <c r="TKB57" s="37"/>
      <c r="TKC57" s="37"/>
      <c r="TKD57" s="37"/>
      <c r="TKE57" s="37"/>
      <c r="TKF57" s="37"/>
      <c r="TKG57" s="37"/>
      <c r="TKH57" s="37"/>
      <c r="TKI57" s="37"/>
      <c r="TKJ57" s="37"/>
      <c r="TKK57" s="37"/>
      <c r="TKL57" s="37"/>
      <c r="TKM57" s="37"/>
      <c r="TKN57" s="37"/>
      <c r="TKO57" s="37"/>
      <c r="TKP57" s="37"/>
      <c r="TKQ57" s="37"/>
      <c r="TKR57" s="37"/>
      <c r="TKS57" s="37"/>
      <c r="TKT57" s="37"/>
      <c r="TKU57" s="37"/>
      <c r="TKV57" s="37"/>
      <c r="TKW57" s="37"/>
      <c r="TKX57" s="37"/>
      <c r="TKY57" s="37"/>
      <c r="TKZ57" s="37"/>
      <c r="TLA57" s="37"/>
      <c r="TLB57" s="37"/>
      <c r="TLC57" s="37"/>
      <c r="TLD57" s="37"/>
      <c r="TLE57" s="37"/>
      <c r="TLF57" s="37"/>
      <c r="TLG57" s="37"/>
      <c r="TLH57" s="37"/>
      <c r="TLI57" s="37"/>
      <c r="TLJ57" s="37"/>
      <c r="TLK57" s="37"/>
      <c r="TLL57" s="37"/>
      <c r="TLM57" s="37"/>
      <c r="TLN57" s="37"/>
      <c r="TLO57" s="37"/>
      <c r="TLP57" s="37"/>
      <c r="TLQ57" s="37"/>
      <c r="TLR57" s="37"/>
      <c r="TLS57" s="37"/>
      <c r="TLT57" s="37"/>
      <c r="TLU57" s="37"/>
      <c r="TLV57" s="37"/>
      <c r="TLW57" s="37"/>
      <c r="TLX57" s="37"/>
      <c r="TLY57" s="37"/>
      <c r="TLZ57" s="37"/>
      <c r="TMA57" s="37"/>
      <c r="TMB57" s="37"/>
      <c r="TMC57" s="37"/>
      <c r="TMD57" s="37"/>
      <c r="TME57" s="37"/>
      <c r="TMF57" s="37"/>
      <c r="TMG57" s="37"/>
      <c r="TMH57" s="37"/>
      <c r="TMI57" s="37"/>
      <c r="TMJ57" s="37"/>
      <c r="TMK57" s="37"/>
      <c r="TML57" s="37"/>
      <c r="TMM57" s="37"/>
      <c r="TMN57" s="37"/>
      <c r="TMO57" s="37"/>
      <c r="TMP57" s="37"/>
      <c r="TMQ57" s="37"/>
      <c r="TMR57" s="37"/>
      <c r="TMS57" s="37"/>
      <c r="TMT57" s="37"/>
      <c r="TMU57" s="37"/>
      <c r="TMV57" s="37"/>
      <c r="TMW57" s="37"/>
      <c r="TMX57" s="37"/>
      <c r="TMY57" s="37"/>
      <c r="TMZ57" s="37"/>
      <c r="TNA57" s="37"/>
      <c r="TNB57" s="37"/>
      <c r="TNC57" s="37"/>
      <c r="TND57" s="37"/>
      <c r="TNE57" s="37"/>
      <c r="TNF57" s="37"/>
      <c r="TNG57" s="37"/>
      <c r="TNH57" s="37"/>
      <c r="TNI57" s="37"/>
      <c r="TNJ57" s="37"/>
      <c r="TNK57" s="37"/>
      <c r="TNL57" s="37"/>
      <c r="TNM57" s="37"/>
      <c r="TNN57" s="37"/>
      <c r="TNO57" s="37"/>
      <c r="TNP57" s="37"/>
      <c r="TNQ57" s="37"/>
      <c r="TNR57" s="37"/>
      <c r="TNS57" s="37"/>
      <c r="TNT57" s="37"/>
      <c r="TNU57" s="37"/>
      <c r="TNV57" s="37"/>
      <c r="TNW57" s="37"/>
      <c r="TNX57" s="37"/>
      <c r="TNY57" s="37"/>
      <c r="TNZ57" s="37"/>
      <c r="TOA57" s="37"/>
      <c r="TOB57" s="37"/>
      <c r="TOC57" s="37"/>
      <c r="TOD57" s="37"/>
      <c r="TOE57" s="37"/>
      <c r="TOF57" s="37"/>
      <c r="TOG57" s="37"/>
      <c r="TOH57" s="37"/>
      <c r="TOI57" s="37"/>
      <c r="TOJ57" s="37"/>
      <c r="TOK57" s="37"/>
      <c r="TOL57" s="37"/>
      <c r="TOM57" s="37"/>
      <c r="TON57" s="37"/>
      <c r="TOO57" s="37"/>
      <c r="TOP57" s="37"/>
      <c r="TOQ57" s="37"/>
      <c r="TOR57" s="37"/>
      <c r="TOS57" s="37"/>
      <c r="TOT57" s="37"/>
      <c r="TOU57" s="37"/>
      <c r="TOV57" s="37"/>
      <c r="TOW57" s="37"/>
      <c r="TOX57" s="37"/>
      <c r="TOY57" s="37"/>
      <c r="TOZ57" s="37"/>
      <c r="TPA57" s="37"/>
      <c r="TPB57" s="37"/>
      <c r="TPC57" s="37"/>
      <c r="TPD57" s="37"/>
      <c r="TPE57" s="37"/>
      <c r="TPF57" s="37"/>
      <c r="TPG57" s="37"/>
      <c r="TPH57" s="37"/>
      <c r="TPI57" s="37"/>
      <c r="TPJ57" s="37"/>
      <c r="TPK57" s="37"/>
      <c r="TPL57" s="37"/>
      <c r="TPM57" s="37"/>
      <c r="TPN57" s="37"/>
      <c r="TPO57" s="37"/>
      <c r="TPP57" s="37"/>
      <c r="TPQ57" s="37"/>
      <c r="TPR57" s="37"/>
      <c r="TPS57" s="37"/>
      <c r="TPT57" s="37"/>
      <c r="TPU57" s="37"/>
      <c r="TPV57" s="37"/>
      <c r="TPW57" s="37"/>
      <c r="TPX57" s="37"/>
      <c r="TPY57" s="37"/>
      <c r="TPZ57" s="37"/>
      <c r="TQA57" s="37"/>
      <c r="TQB57" s="37"/>
      <c r="TQC57" s="37"/>
      <c r="TQD57" s="37"/>
      <c r="TQE57" s="37"/>
      <c r="TQF57" s="37"/>
      <c r="TQG57" s="37"/>
      <c r="TQH57" s="37"/>
      <c r="TQI57" s="37"/>
      <c r="TQJ57" s="37"/>
      <c r="TQK57" s="37"/>
      <c r="TQL57" s="37"/>
      <c r="TQM57" s="37"/>
      <c r="TQN57" s="37"/>
      <c r="TQO57" s="37"/>
      <c r="TQP57" s="37"/>
      <c r="TQQ57" s="37"/>
      <c r="TQR57" s="37"/>
      <c r="TQS57" s="37"/>
      <c r="TQT57" s="37"/>
      <c r="TQU57" s="37"/>
      <c r="TQV57" s="37"/>
      <c r="TQW57" s="37"/>
      <c r="TQX57" s="37"/>
      <c r="TQY57" s="37"/>
      <c r="TQZ57" s="37"/>
      <c r="TRA57" s="37"/>
      <c r="TRB57" s="37"/>
      <c r="TRC57" s="37"/>
      <c r="TRD57" s="37"/>
      <c r="TRE57" s="37"/>
      <c r="TRF57" s="37"/>
      <c r="TRG57" s="37"/>
      <c r="TRH57" s="37"/>
      <c r="TRI57" s="37"/>
      <c r="TRJ57" s="37"/>
      <c r="TRK57" s="37"/>
      <c r="TRL57" s="37"/>
      <c r="TRM57" s="37"/>
      <c r="TRN57" s="37"/>
      <c r="TRO57" s="37"/>
      <c r="TRP57" s="37"/>
      <c r="TRQ57" s="37"/>
      <c r="TRR57" s="37"/>
      <c r="TRS57" s="37"/>
      <c r="TRT57" s="37"/>
      <c r="TRU57" s="37"/>
      <c r="TRV57" s="37"/>
      <c r="TRW57" s="37"/>
      <c r="TRX57" s="37"/>
      <c r="TRY57" s="37"/>
      <c r="TRZ57" s="37"/>
      <c r="TSA57" s="37"/>
      <c r="TSB57" s="37"/>
      <c r="TSC57" s="37"/>
      <c r="TSD57" s="37"/>
      <c r="TSE57" s="37"/>
      <c r="TSF57" s="37"/>
      <c r="TSG57" s="37"/>
      <c r="TSH57" s="37"/>
      <c r="TSI57" s="37"/>
      <c r="TSJ57" s="37"/>
      <c r="TSK57" s="37"/>
      <c r="TSL57" s="37"/>
      <c r="TSM57" s="37"/>
      <c r="TSN57" s="37"/>
      <c r="TSO57" s="37"/>
      <c r="TSP57" s="37"/>
      <c r="TSQ57" s="37"/>
      <c r="TSR57" s="37"/>
      <c r="TSS57" s="37"/>
      <c r="TST57" s="37"/>
      <c r="TSU57" s="37"/>
      <c r="TSV57" s="37"/>
      <c r="TSW57" s="37"/>
      <c r="TSX57" s="37"/>
      <c r="TSY57" s="37"/>
      <c r="TSZ57" s="37"/>
      <c r="TTA57" s="37"/>
      <c r="TTB57" s="37"/>
      <c r="TTC57" s="37"/>
      <c r="TTD57" s="37"/>
      <c r="TTE57" s="37"/>
      <c r="TTF57" s="37"/>
      <c r="TTG57" s="37"/>
      <c r="TTH57" s="37"/>
      <c r="TTI57" s="37"/>
      <c r="TTJ57" s="37"/>
      <c r="TTK57" s="37"/>
      <c r="TTL57" s="37"/>
      <c r="TTM57" s="37"/>
      <c r="TTN57" s="37"/>
      <c r="TTO57" s="37"/>
      <c r="TTP57" s="37"/>
      <c r="TTQ57" s="37"/>
      <c r="TTR57" s="37"/>
      <c r="TTS57" s="37"/>
      <c r="TTT57" s="37"/>
      <c r="TTU57" s="37"/>
      <c r="TTV57" s="37"/>
      <c r="TTW57" s="37"/>
      <c r="TTX57" s="37"/>
      <c r="TTY57" s="37"/>
      <c r="TTZ57" s="37"/>
      <c r="TUA57" s="37"/>
      <c r="TUB57" s="37"/>
      <c r="TUC57" s="37"/>
      <c r="TUD57" s="37"/>
      <c r="TUE57" s="37"/>
      <c r="TUF57" s="37"/>
      <c r="TUG57" s="37"/>
      <c r="TUH57" s="37"/>
      <c r="TUI57" s="37"/>
      <c r="TUJ57" s="37"/>
      <c r="TUK57" s="37"/>
      <c r="TUL57" s="37"/>
      <c r="TUM57" s="37"/>
      <c r="TUN57" s="37"/>
      <c r="TUO57" s="37"/>
      <c r="TUP57" s="37"/>
      <c r="TUQ57" s="37"/>
      <c r="TUR57" s="37"/>
      <c r="TUS57" s="37"/>
      <c r="TUT57" s="37"/>
      <c r="TUU57" s="37"/>
      <c r="TUV57" s="37"/>
      <c r="TUW57" s="37"/>
      <c r="TUX57" s="37"/>
      <c r="TUY57" s="37"/>
      <c r="TUZ57" s="37"/>
      <c r="TVA57" s="37"/>
      <c r="TVB57" s="37"/>
      <c r="TVC57" s="37"/>
      <c r="TVD57" s="37"/>
      <c r="TVE57" s="37"/>
      <c r="TVF57" s="37"/>
      <c r="TVG57" s="37"/>
      <c r="TVH57" s="37"/>
      <c r="TVI57" s="37"/>
      <c r="TVJ57" s="37"/>
      <c r="TVK57" s="37"/>
      <c r="TVL57" s="37"/>
      <c r="TVM57" s="37"/>
      <c r="TVN57" s="37"/>
      <c r="TVO57" s="37"/>
      <c r="TVP57" s="37"/>
      <c r="TVQ57" s="37"/>
      <c r="TVR57" s="37"/>
      <c r="TVS57" s="37"/>
      <c r="TVT57" s="37"/>
      <c r="TVU57" s="37"/>
      <c r="TVV57" s="37"/>
      <c r="TVW57" s="37"/>
      <c r="TVX57" s="37"/>
      <c r="TVY57" s="37"/>
      <c r="TVZ57" s="37"/>
      <c r="TWA57" s="37"/>
      <c r="TWB57" s="37"/>
      <c r="TWC57" s="37"/>
      <c r="TWD57" s="37"/>
      <c r="TWE57" s="37"/>
      <c r="TWF57" s="37"/>
      <c r="TWG57" s="37"/>
      <c r="TWH57" s="37"/>
      <c r="TWI57" s="37"/>
      <c r="TWJ57" s="37"/>
      <c r="TWK57" s="37"/>
      <c r="TWL57" s="37"/>
      <c r="TWM57" s="37"/>
      <c r="TWN57" s="37"/>
      <c r="TWO57" s="37"/>
      <c r="TWP57" s="37"/>
      <c r="TWQ57" s="37"/>
      <c r="TWR57" s="37"/>
      <c r="TWS57" s="37"/>
      <c r="TWT57" s="37"/>
      <c r="TWU57" s="37"/>
      <c r="TWV57" s="37"/>
      <c r="TWW57" s="37"/>
      <c r="TWX57" s="37"/>
      <c r="TWY57" s="37"/>
      <c r="TWZ57" s="37"/>
      <c r="TXA57" s="37"/>
      <c r="TXB57" s="37"/>
      <c r="TXC57" s="37"/>
      <c r="TXD57" s="37"/>
      <c r="TXE57" s="37"/>
      <c r="TXF57" s="37"/>
      <c r="TXG57" s="37"/>
      <c r="TXH57" s="37"/>
      <c r="TXI57" s="37"/>
      <c r="TXJ57" s="37"/>
      <c r="TXK57" s="37"/>
      <c r="TXL57" s="37"/>
      <c r="TXM57" s="37"/>
      <c r="TXN57" s="37"/>
      <c r="TXO57" s="37"/>
      <c r="TXP57" s="37"/>
      <c r="TXQ57" s="37"/>
      <c r="TXR57" s="37"/>
      <c r="TXS57" s="37"/>
      <c r="TXT57" s="37"/>
      <c r="TXU57" s="37"/>
      <c r="TXV57" s="37"/>
      <c r="TXW57" s="37"/>
      <c r="TXX57" s="37"/>
      <c r="TXY57" s="37"/>
      <c r="TXZ57" s="37"/>
      <c r="TYA57" s="37"/>
      <c r="TYB57" s="37"/>
      <c r="TYC57" s="37"/>
      <c r="TYD57" s="37"/>
      <c r="TYE57" s="37"/>
      <c r="TYF57" s="37"/>
      <c r="TYG57" s="37"/>
      <c r="TYH57" s="37"/>
      <c r="TYI57" s="37"/>
      <c r="TYJ57" s="37"/>
      <c r="TYK57" s="37"/>
      <c r="TYL57" s="37"/>
      <c r="TYM57" s="37"/>
      <c r="TYN57" s="37"/>
      <c r="TYO57" s="37"/>
      <c r="TYP57" s="37"/>
      <c r="TYQ57" s="37"/>
      <c r="TYR57" s="37"/>
      <c r="TYS57" s="37"/>
      <c r="TYT57" s="37"/>
      <c r="TYU57" s="37"/>
      <c r="TYV57" s="37"/>
      <c r="TYW57" s="37"/>
      <c r="TYX57" s="37"/>
      <c r="TYY57" s="37"/>
      <c r="TYZ57" s="37"/>
      <c r="TZA57" s="37"/>
      <c r="TZB57" s="37"/>
      <c r="TZC57" s="37"/>
      <c r="TZD57" s="37"/>
      <c r="TZE57" s="37"/>
      <c r="TZF57" s="37"/>
      <c r="TZG57" s="37"/>
      <c r="TZH57" s="37"/>
      <c r="TZI57" s="37"/>
      <c r="TZJ57" s="37"/>
      <c r="TZK57" s="37"/>
      <c r="TZL57" s="37"/>
      <c r="TZM57" s="37"/>
      <c r="TZN57" s="37"/>
      <c r="TZO57" s="37"/>
      <c r="TZP57" s="37"/>
      <c r="TZQ57" s="37"/>
      <c r="TZR57" s="37"/>
      <c r="TZS57" s="37"/>
      <c r="TZT57" s="37"/>
      <c r="TZU57" s="37"/>
      <c r="TZV57" s="37"/>
      <c r="TZW57" s="37"/>
      <c r="TZX57" s="37"/>
      <c r="TZY57" s="37"/>
      <c r="TZZ57" s="37"/>
      <c r="UAA57" s="37"/>
      <c r="UAB57" s="37"/>
      <c r="UAC57" s="37"/>
      <c r="UAD57" s="37"/>
      <c r="UAE57" s="37"/>
      <c r="UAF57" s="37"/>
      <c r="UAG57" s="37"/>
      <c r="UAH57" s="37"/>
      <c r="UAI57" s="37"/>
      <c r="UAJ57" s="37"/>
      <c r="UAK57" s="37"/>
      <c r="UAL57" s="37"/>
      <c r="UAM57" s="37"/>
      <c r="UAN57" s="37"/>
      <c r="UAO57" s="37"/>
      <c r="UAP57" s="37"/>
      <c r="UAQ57" s="37"/>
      <c r="UAR57" s="37"/>
      <c r="UAS57" s="37"/>
      <c r="UAT57" s="37"/>
      <c r="UAU57" s="37"/>
      <c r="UAV57" s="37"/>
      <c r="UAW57" s="37"/>
      <c r="UAX57" s="37"/>
      <c r="UAY57" s="37"/>
      <c r="UAZ57" s="37"/>
      <c r="UBA57" s="37"/>
      <c r="UBB57" s="37"/>
      <c r="UBC57" s="37"/>
      <c r="UBD57" s="37"/>
      <c r="UBE57" s="37"/>
      <c r="UBF57" s="37"/>
      <c r="UBG57" s="37"/>
      <c r="UBH57" s="37"/>
      <c r="UBI57" s="37"/>
      <c r="UBJ57" s="37"/>
      <c r="UBK57" s="37"/>
      <c r="UBL57" s="37"/>
      <c r="UBM57" s="37"/>
      <c r="UBN57" s="37"/>
      <c r="UBO57" s="37"/>
      <c r="UBP57" s="37"/>
      <c r="UBQ57" s="37"/>
      <c r="UBR57" s="37"/>
      <c r="UBS57" s="37"/>
      <c r="UBT57" s="37"/>
      <c r="UBU57" s="37"/>
      <c r="UBV57" s="37"/>
      <c r="UBW57" s="37"/>
      <c r="UBX57" s="37"/>
      <c r="UBY57" s="37"/>
      <c r="UBZ57" s="37"/>
      <c r="UCA57" s="37"/>
      <c r="UCB57" s="37"/>
      <c r="UCC57" s="37"/>
      <c r="UCD57" s="37"/>
      <c r="UCE57" s="37"/>
      <c r="UCF57" s="37"/>
      <c r="UCG57" s="37"/>
      <c r="UCH57" s="37"/>
      <c r="UCI57" s="37"/>
      <c r="UCJ57" s="37"/>
      <c r="UCK57" s="37"/>
      <c r="UCL57" s="37"/>
      <c r="UCM57" s="37"/>
      <c r="UCN57" s="37"/>
      <c r="UCO57" s="37"/>
      <c r="UCP57" s="37"/>
      <c r="UCQ57" s="37"/>
      <c r="UCR57" s="37"/>
      <c r="UCS57" s="37"/>
      <c r="UCT57" s="37"/>
      <c r="UCU57" s="37"/>
      <c r="UCV57" s="37"/>
      <c r="UCW57" s="37"/>
      <c r="UCX57" s="37"/>
      <c r="UCY57" s="37"/>
      <c r="UCZ57" s="37"/>
      <c r="UDA57" s="37"/>
      <c r="UDB57" s="37"/>
      <c r="UDC57" s="37"/>
      <c r="UDD57" s="37"/>
      <c r="UDE57" s="37"/>
      <c r="UDF57" s="37"/>
      <c r="UDG57" s="37"/>
      <c r="UDH57" s="37"/>
      <c r="UDI57" s="37"/>
      <c r="UDJ57" s="37"/>
      <c r="UDK57" s="37"/>
      <c r="UDL57" s="37"/>
      <c r="UDM57" s="37"/>
      <c r="UDN57" s="37"/>
      <c r="UDO57" s="37"/>
      <c r="UDP57" s="37"/>
      <c r="UDQ57" s="37"/>
      <c r="UDR57" s="37"/>
      <c r="UDS57" s="37"/>
      <c r="UDT57" s="37"/>
      <c r="UDU57" s="37"/>
      <c r="UDV57" s="37"/>
      <c r="UDW57" s="37"/>
      <c r="UDX57" s="37"/>
      <c r="UDY57" s="37"/>
      <c r="UDZ57" s="37"/>
      <c r="UEA57" s="37"/>
      <c r="UEB57" s="37"/>
      <c r="UEC57" s="37"/>
      <c r="UED57" s="37"/>
      <c r="UEE57" s="37"/>
      <c r="UEF57" s="37"/>
      <c r="UEG57" s="37"/>
      <c r="UEH57" s="37"/>
      <c r="UEI57" s="37"/>
      <c r="UEJ57" s="37"/>
      <c r="UEK57" s="37"/>
      <c r="UEL57" s="37"/>
      <c r="UEM57" s="37"/>
      <c r="UEN57" s="37"/>
      <c r="UEO57" s="37"/>
      <c r="UEP57" s="37"/>
      <c r="UEQ57" s="37"/>
      <c r="UER57" s="37"/>
      <c r="UES57" s="37"/>
      <c r="UET57" s="37"/>
      <c r="UEU57" s="37"/>
      <c r="UEV57" s="37"/>
      <c r="UEW57" s="37"/>
      <c r="UEX57" s="37"/>
      <c r="UEY57" s="37"/>
      <c r="UEZ57" s="37"/>
      <c r="UFA57" s="37"/>
      <c r="UFB57" s="37"/>
      <c r="UFC57" s="37"/>
      <c r="UFD57" s="37"/>
      <c r="UFE57" s="37"/>
      <c r="UFF57" s="37"/>
      <c r="UFG57" s="37"/>
      <c r="UFH57" s="37"/>
      <c r="UFI57" s="37"/>
      <c r="UFJ57" s="37"/>
      <c r="UFK57" s="37"/>
      <c r="UFL57" s="37"/>
      <c r="UFM57" s="37"/>
      <c r="UFN57" s="37"/>
      <c r="UFO57" s="37"/>
      <c r="UFP57" s="37"/>
      <c r="UFQ57" s="37"/>
      <c r="UFR57" s="37"/>
      <c r="UFS57" s="37"/>
      <c r="UFT57" s="37"/>
      <c r="UFU57" s="37"/>
      <c r="UFV57" s="37"/>
      <c r="UFW57" s="37"/>
      <c r="UFX57" s="37"/>
      <c r="UFY57" s="37"/>
      <c r="UFZ57" s="37"/>
      <c r="UGA57" s="37"/>
      <c r="UGB57" s="37"/>
      <c r="UGC57" s="37"/>
      <c r="UGD57" s="37"/>
      <c r="UGE57" s="37"/>
      <c r="UGF57" s="37"/>
      <c r="UGG57" s="37"/>
      <c r="UGH57" s="37"/>
      <c r="UGI57" s="37"/>
      <c r="UGJ57" s="37"/>
      <c r="UGK57" s="37"/>
      <c r="UGL57" s="37"/>
      <c r="UGM57" s="37"/>
      <c r="UGN57" s="37"/>
      <c r="UGO57" s="37"/>
      <c r="UGP57" s="37"/>
      <c r="UGQ57" s="37"/>
      <c r="UGR57" s="37"/>
      <c r="UGS57" s="37"/>
      <c r="UGT57" s="37"/>
      <c r="UGU57" s="37"/>
      <c r="UGV57" s="37"/>
      <c r="UGW57" s="37"/>
      <c r="UGX57" s="37"/>
      <c r="UGY57" s="37"/>
      <c r="UGZ57" s="37"/>
      <c r="UHA57" s="37"/>
      <c r="UHB57" s="37"/>
      <c r="UHC57" s="37"/>
      <c r="UHD57" s="37"/>
      <c r="UHE57" s="37"/>
      <c r="UHF57" s="37"/>
      <c r="UHG57" s="37"/>
      <c r="UHH57" s="37"/>
      <c r="UHI57" s="37"/>
      <c r="UHJ57" s="37"/>
      <c r="UHK57" s="37"/>
      <c r="UHL57" s="37"/>
      <c r="UHM57" s="37"/>
      <c r="UHN57" s="37"/>
      <c r="UHO57" s="37"/>
      <c r="UHP57" s="37"/>
      <c r="UHQ57" s="37"/>
      <c r="UHR57" s="37"/>
      <c r="UHS57" s="37"/>
      <c r="UHT57" s="37"/>
      <c r="UHU57" s="37"/>
      <c r="UHV57" s="37"/>
      <c r="UHW57" s="37"/>
      <c r="UHX57" s="37"/>
      <c r="UHY57" s="37"/>
      <c r="UHZ57" s="37"/>
      <c r="UIA57" s="37"/>
      <c r="UIB57" s="37"/>
      <c r="UIC57" s="37"/>
      <c r="UID57" s="37"/>
      <c r="UIE57" s="37"/>
      <c r="UIF57" s="37"/>
      <c r="UIG57" s="37"/>
      <c r="UIH57" s="37"/>
      <c r="UII57" s="37"/>
      <c r="UIJ57" s="37"/>
      <c r="UIK57" s="37"/>
      <c r="UIL57" s="37"/>
      <c r="UIM57" s="37"/>
      <c r="UIN57" s="37"/>
      <c r="UIO57" s="37"/>
      <c r="UIP57" s="37"/>
      <c r="UIQ57" s="37"/>
      <c r="UIR57" s="37"/>
      <c r="UIS57" s="37"/>
      <c r="UIT57" s="37"/>
      <c r="UIU57" s="37"/>
      <c r="UIV57" s="37"/>
      <c r="UIW57" s="37"/>
      <c r="UIX57" s="37"/>
      <c r="UIY57" s="37"/>
      <c r="UIZ57" s="37"/>
      <c r="UJA57" s="37"/>
      <c r="UJB57" s="37"/>
      <c r="UJC57" s="37"/>
      <c r="UJD57" s="37"/>
      <c r="UJE57" s="37"/>
      <c r="UJF57" s="37"/>
      <c r="UJG57" s="37"/>
      <c r="UJH57" s="37"/>
      <c r="UJI57" s="37"/>
      <c r="UJJ57" s="37"/>
      <c r="UJK57" s="37"/>
      <c r="UJL57" s="37"/>
      <c r="UJM57" s="37"/>
      <c r="UJN57" s="37"/>
      <c r="UJO57" s="37"/>
      <c r="UJP57" s="37"/>
      <c r="UJQ57" s="37"/>
      <c r="UJR57" s="37"/>
      <c r="UJS57" s="37"/>
      <c r="UJT57" s="37"/>
      <c r="UJU57" s="37"/>
      <c r="UJV57" s="37"/>
      <c r="UJW57" s="37"/>
      <c r="UJX57" s="37"/>
      <c r="UJY57" s="37"/>
      <c r="UJZ57" s="37"/>
      <c r="UKA57" s="37"/>
      <c r="UKB57" s="37"/>
      <c r="UKC57" s="37"/>
      <c r="UKD57" s="37"/>
      <c r="UKE57" s="37"/>
      <c r="UKF57" s="37"/>
      <c r="UKG57" s="37"/>
      <c r="UKH57" s="37"/>
      <c r="UKI57" s="37"/>
      <c r="UKJ57" s="37"/>
      <c r="UKK57" s="37"/>
      <c r="UKL57" s="37"/>
      <c r="UKM57" s="37"/>
      <c r="UKN57" s="37"/>
      <c r="UKO57" s="37"/>
      <c r="UKP57" s="37"/>
      <c r="UKQ57" s="37"/>
      <c r="UKR57" s="37"/>
      <c r="UKS57" s="37"/>
      <c r="UKT57" s="37"/>
      <c r="UKU57" s="37"/>
      <c r="UKV57" s="37"/>
      <c r="UKW57" s="37"/>
      <c r="UKX57" s="37"/>
      <c r="UKY57" s="37"/>
      <c r="UKZ57" s="37"/>
      <c r="ULA57" s="37"/>
      <c r="ULB57" s="37"/>
      <c r="ULC57" s="37"/>
      <c r="ULD57" s="37"/>
      <c r="ULE57" s="37"/>
      <c r="ULF57" s="37"/>
      <c r="ULG57" s="37"/>
      <c r="ULH57" s="37"/>
      <c r="ULI57" s="37"/>
      <c r="ULJ57" s="37"/>
      <c r="ULK57" s="37"/>
      <c r="ULL57" s="37"/>
      <c r="ULM57" s="37"/>
      <c r="ULN57" s="37"/>
      <c r="ULO57" s="37"/>
      <c r="ULP57" s="37"/>
      <c r="ULQ57" s="37"/>
      <c r="ULR57" s="37"/>
      <c r="ULS57" s="37"/>
      <c r="ULT57" s="37"/>
      <c r="ULU57" s="37"/>
      <c r="ULV57" s="37"/>
      <c r="ULW57" s="37"/>
      <c r="ULX57" s="37"/>
      <c r="ULY57" s="37"/>
      <c r="ULZ57" s="37"/>
      <c r="UMA57" s="37"/>
      <c r="UMB57" s="37"/>
      <c r="UMC57" s="37"/>
      <c r="UMD57" s="37"/>
      <c r="UME57" s="37"/>
      <c r="UMF57" s="37"/>
      <c r="UMG57" s="37"/>
      <c r="UMH57" s="37"/>
      <c r="UMI57" s="37"/>
      <c r="UMJ57" s="37"/>
      <c r="UMK57" s="37"/>
      <c r="UML57" s="37"/>
      <c r="UMM57" s="37"/>
      <c r="UMN57" s="37"/>
      <c r="UMO57" s="37"/>
      <c r="UMP57" s="37"/>
      <c r="UMQ57" s="37"/>
      <c r="UMR57" s="37"/>
      <c r="UMS57" s="37"/>
      <c r="UMT57" s="37"/>
      <c r="UMU57" s="37"/>
      <c r="UMV57" s="37"/>
      <c r="UMW57" s="37"/>
      <c r="UMX57" s="37"/>
      <c r="UMY57" s="37"/>
      <c r="UMZ57" s="37"/>
      <c r="UNA57" s="37"/>
      <c r="UNB57" s="37"/>
      <c r="UNC57" s="37"/>
      <c r="UND57" s="37"/>
      <c r="UNE57" s="37"/>
      <c r="UNF57" s="37"/>
      <c r="UNG57" s="37"/>
      <c r="UNH57" s="37"/>
      <c r="UNI57" s="37"/>
      <c r="UNJ57" s="37"/>
      <c r="UNK57" s="37"/>
      <c r="UNL57" s="37"/>
      <c r="UNM57" s="37"/>
      <c r="UNN57" s="37"/>
      <c r="UNO57" s="37"/>
      <c r="UNP57" s="37"/>
      <c r="UNQ57" s="37"/>
      <c r="UNR57" s="37"/>
      <c r="UNS57" s="37"/>
      <c r="UNT57" s="37"/>
      <c r="UNU57" s="37"/>
      <c r="UNV57" s="37"/>
      <c r="UNW57" s="37"/>
      <c r="UNX57" s="37"/>
      <c r="UNY57" s="37"/>
      <c r="UNZ57" s="37"/>
      <c r="UOA57" s="37"/>
      <c r="UOB57" s="37"/>
      <c r="UOC57" s="37"/>
      <c r="UOD57" s="37"/>
      <c r="UOE57" s="37"/>
      <c r="UOF57" s="37"/>
      <c r="UOG57" s="37"/>
      <c r="UOH57" s="37"/>
      <c r="UOI57" s="37"/>
      <c r="UOJ57" s="37"/>
      <c r="UOK57" s="37"/>
      <c r="UOL57" s="37"/>
      <c r="UOM57" s="37"/>
      <c r="UON57" s="37"/>
      <c r="UOO57" s="37"/>
      <c r="UOP57" s="37"/>
      <c r="UOQ57" s="37"/>
      <c r="UOR57" s="37"/>
      <c r="UOS57" s="37"/>
      <c r="UOT57" s="37"/>
      <c r="UOU57" s="37"/>
      <c r="UOV57" s="37"/>
      <c r="UOW57" s="37"/>
      <c r="UOX57" s="37"/>
      <c r="UOY57" s="37"/>
      <c r="UOZ57" s="37"/>
      <c r="UPA57" s="37"/>
      <c r="UPB57" s="37"/>
      <c r="UPC57" s="37"/>
      <c r="UPD57" s="37"/>
      <c r="UPE57" s="37"/>
      <c r="UPF57" s="37"/>
      <c r="UPG57" s="37"/>
      <c r="UPH57" s="37"/>
      <c r="UPI57" s="37"/>
      <c r="UPJ57" s="37"/>
      <c r="UPK57" s="37"/>
      <c r="UPL57" s="37"/>
      <c r="UPM57" s="37"/>
      <c r="UPN57" s="37"/>
      <c r="UPO57" s="37"/>
      <c r="UPP57" s="37"/>
      <c r="UPQ57" s="37"/>
      <c r="UPR57" s="37"/>
      <c r="UPS57" s="37"/>
      <c r="UPT57" s="37"/>
      <c r="UPU57" s="37"/>
      <c r="UPV57" s="37"/>
      <c r="UPW57" s="37"/>
      <c r="UPX57" s="37"/>
      <c r="UPY57" s="37"/>
      <c r="UPZ57" s="37"/>
      <c r="UQA57" s="37"/>
      <c r="UQB57" s="37"/>
      <c r="UQC57" s="37"/>
      <c r="UQD57" s="37"/>
      <c r="UQE57" s="37"/>
      <c r="UQF57" s="37"/>
      <c r="UQG57" s="37"/>
      <c r="UQH57" s="37"/>
      <c r="UQI57" s="37"/>
      <c r="UQJ57" s="37"/>
      <c r="UQK57" s="37"/>
      <c r="UQL57" s="37"/>
      <c r="UQM57" s="37"/>
      <c r="UQN57" s="37"/>
      <c r="UQO57" s="37"/>
      <c r="UQP57" s="37"/>
      <c r="UQQ57" s="37"/>
      <c r="UQR57" s="37"/>
      <c r="UQS57" s="37"/>
      <c r="UQT57" s="37"/>
      <c r="UQU57" s="37"/>
      <c r="UQV57" s="37"/>
      <c r="UQW57" s="37"/>
      <c r="UQX57" s="37"/>
      <c r="UQY57" s="37"/>
      <c r="UQZ57" s="37"/>
      <c r="URA57" s="37"/>
      <c r="URB57" s="37"/>
      <c r="URC57" s="37"/>
      <c r="URD57" s="37"/>
      <c r="URE57" s="37"/>
      <c r="URF57" s="37"/>
      <c r="URG57" s="37"/>
      <c r="URH57" s="37"/>
      <c r="URI57" s="37"/>
      <c r="URJ57" s="37"/>
      <c r="URK57" s="37"/>
      <c r="URL57" s="37"/>
      <c r="URM57" s="37"/>
      <c r="URN57" s="37"/>
      <c r="URO57" s="37"/>
      <c r="URP57" s="37"/>
      <c r="URQ57" s="37"/>
      <c r="URR57" s="37"/>
      <c r="URS57" s="37"/>
      <c r="URT57" s="37"/>
      <c r="URU57" s="37"/>
      <c r="URV57" s="37"/>
      <c r="URW57" s="37"/>
      <c r="URX57" s="37"/>
      <c r="URY57" s="37"/>
      <c r="URZ57" s="37"/>
      <c r="USA57" s="37"/>
      <c r="USB57" s="37"/>
      <c r="USC57" s="37"/>
      <c r="USD57" s="37"/>
      <c r="USE57" s="37"/>
      <c r="USF57" s="37"/>
      <c r="USG57" s="37"/>
      <c r="USH57" s="37"/>
      <c r="USI57" s="37"/>
      <c r="USJ57" s="37"/>
      <c r="USK57" s="37"/>
      <c r="USL57" s="37"/>
      <c r="USM57" s="37"/>
      <c r="USN57" s="37"/>
      <c r="USO57" s="37"/>
      <c r="USP57" s="37"/>
      <c r="USQ57" s="37"/>
      <c r="USR57" s="37"/>
      <c r="USS57" s="37"/>
      <c r="UST57" s="37"/>
      <c r="USU57" s="37"/>
      <c r="USV57" s="37"/>
      <c r="USW57" s="37"/>
      <c r="USX57" s="37"/>
      <c r="USY57" s="37"/>
      <c r="USZ57" s="37"/>
      <c r="UTA57" s="37"/>
      <c r="UTB57" s="37"/>
      <c r="UTC57" s="37"/>
      <c r="UTD57" s="37"/>
      <c r="UTE57" s="37"/>
      <c r="UTF57" s="37"/>
      <c r="UTG57" s="37"/>
      <c r="UTH57" s="37"/>
      <c r="UTI57" s="37"/>
      <c r="UTJ57" s="37"/>
      <c r="UTK57" s="37"/>
      <c r="UTL57" s="37"/>
      <c r="UTM57" s="37"/>
      <c r="UTN57" s="37"/>
      <c r="UTO57" s="37"/>
      <c r="UTP57" s="37"/>
      <c r="UTQ57" s="37"/>
      <c r="UTR57" s="37"/>
      <c r="UTS57" s="37"/>
      <c r="UTT57" s="37"/>
      <c r="UTU57" s="37"/>
      <c r="UTV57" s="37"/>
      <c r="UTW57" s="37"/>
      <c r="UTX57" s="37"/>
      <c r="UTY57" s="37"/>
      <c r="UTZ57" s="37"/>
      <c r="UUA57" s="37"/>
      <c r="UUB57" s="37"/>
      <c r="UUC57" s="37"/>
      <c r="UUD57" s="37"/>
      <c r="UUE57" s="37"/>
      <c r="UUF57" s="37"/>
      <c r="UUG57" s="37"/>
      <c r="UUH57" s="37"/>
      <c r="UUI57" s="37"/>
      <c r="UUJ57" s="37"/>
      <c r="UUK57" s="37"/>
      <c r="UUL57" s="37"/>
      <c r="UUM57" s="37"/>
      <c r="UUN57" s="37"/>
      <c r="UUO57" s="37"/>
      <c r="UUP57" s="37"/>
      <c r="UUQ57" s="37"/>
      <c r="UUR57" s="37"/>
      <c r="UUS57" s="37"/>
      <c r="UUT57" s="37"/>
      <c r="UUU57" s="37"/>
      <c r="UUV57" s="37"/>
      <c r="UUW57" s="37"/>
      <c r="UUX57" s="37"/>
      <c r="UUY57" s="37"/>
      <c r="UUZ57" s="37"/>
      <c r="UVA57" s="37"/>
      <c r="UVB57" s="37"/>
      <c r="UVC57" s="37"/>
      <c r="UVD57" s="37"/>
      <c r="UVE57" s="37"/>
      <c r="UVF57" s="37"/>
      <c r="UVG57" s="37"/>
      <c r="UVH57" s="37"/>
      <c r="UVI57" s="37"/>
      <c r="UVJ57" s="37"/>
      <c r="UVK57" s="37"/>
      <c r="UVL57" s="37"/>
      <c r="UVM57" s="37"/>
      <c r="UVN57" s="37"/>
      <c r="UVO57" s="37"/>
      <c r="UVP57" s="37"/>
      <c r="UVQ57" s="37"/>
      <c r="UVR57" s="37"/>
      <c r="UVS57" s="37"/>
      <c r="UVT57" s="37"/>
      <c r="UVU57" s="37"/>
      <c r="UVV57" s="37"/>
      <c r="UVW57" s="37"/>
      <c r="UVX57" s="37"/>
      <c r="UVY57" s="37"/>
      <c r="UVZ57" s="37"/>
      <c r="UWA57" s="37"/>
      <c r="UWB57" s="37"/>
      <c r="UWC57" s="37"/>
      <c r="UWD57" s="37"/>
      <c r="UWE57" s="37"/>
      <c r="UWF57" s="37"/>
      <c r="UWG57" s="37"/>
      <c r="UWH57" s="37"/>
      <c r="UWI57" s="37"/>
      <c r="UWJ57" s="37"/>
      <c r="UWK57" s="37"/>
      <c r="UWL57" s="37"/>
      <c r="UWM57" s="37"/>
      <c r="UWN57" s="37"/>
      <c r="UWO57" s="37"/>
      <c r="UWP57" s="37"/>
      <c r="UWQ57" s="37"/>
      <c r="UWR57" s="37"/>
      <c r="UWS57" s="37"/>
      <c r="UWT57" s="37"/>
      <c r="UWU57" s="37"/>
      <c r="UWV57" s="37"/>
      <c r="UWW57" s="37"/>
      <c r="UWX57" s="37"/>
      <c r="UWY57" s="37"/>
      <c r="UWZ57" s="37"/>
      <c r="UXA57" s="37"/>
      <c r="UXB57" s="37"/>
      <c r="UXC57" s="37"/>
      <c r="UXD57" s="37"/>
      <c r="UXE57" s="37"/>
      <c r="UXF57" s="37"/>
      <c r="UXG57" s="37"/>
      <c r="UXH57" s="37"/>
      <c r="UXI57" s="37"/>
      <c r="UXJ57" s="37"/>
      <c r="UXK57" s="37"/>
      <c r="UXL57" s="37"/>
      <c r="UXM57" s="37"/>
      <c r="UXN57" s="37"/>
      <c r="UXO57" s="37"/>
      <c r="UXP57" s="37"/>
      <c r="UXQ57" s="37"/>
      <c r="UXR57" s="37"/>
      <c r="UXS57" s="37"/>
      <c r="UXT57" s="37"/>
      <c r="UXU57" s="37"/>
      <c r="UXV57" s="37"/>
      <c r="UXW57" s="37"/>
      <c r="UXX57" s="37"/>
      <c r="UXY57" s="37"/>
      <c r="UXZ57" s="37"/>
      <c r="UYA57" s="37"/>
      <c r="UYB57" s="37"/>
      <c r="UYC57" s="37"/>
      <c r="UYD57" s="37"/>
      <c r="UYE57" s="37"/>
      <c r="UYF57" s="37"/>
      <c r="UYG57" s="37"/>
      <c r="UYH57" s="37"/>
      <c r="UYI57" s="37"/>
      <c r="UYJ57" s="37"/>
      <c r="UYK57" s="37"/>
      <c r="UYL57" s="37"/>
      <c r="UYM57" s="37"/>
      <c r="UYN57" s="37"/>
      <c r="UYO57" s="37"/>
      <c r="UYP57" s="37"/>
      <c r="UYQ57" s="37"/>
      <c r="UYR57" s="37"/>
      <c r="UYS57" s="37"/>
      <c r="UYT57" s="37"/>
      <c r="UYU57" s="37"/>
      <c r="UYV57" s="37"/>
      <c r="UYW57" s="37"/>
      <c r="UYX57" s="37"/>
      <c r="UYY57" s="37"/>
      <c r="UYZ57" s="37"/>
      <c r="UZA57" s="37"/>
      <c r="UZB57" s="37"/>
      <c r="UZC57" s="37"/>
      <c r="UZD57" s="37"/>
      <c r="UZE57" s="37"/>
      <c r="UZF57" s="37"/>
      <c r="UZG57" s="37"/>
      <c r="UZH57" s="37"/>
      <c r="UZI57" s="37"/>
      <c r="UZJ57" s="37"/>
      <c r="UZK57" s="37"/>
      <c r="UZL57" s="37"/>
      <c r="UZM57" s="37"/>
      <c r="UZN57" s="37"/>
      <c r="UZO57" s="37"/>
      <c r="UZP57" s="37"/>
      <c r="UZQ57" s="37"/>
      <c r="UZR57" s="37"/>
      <c r="UZS57" s="37"/>
      <c r="UZT57" s="37"/>
      <c r="UZU57" s="37"/>
      <c r="UZV57" s="37"/>
      <c r="UZW57" s="37"/>
      <c r="UZX57" s="37"/>
      <c r="UZY57" s="37"/>
      <c r="UZZ57" s="37"/>
      <c r="VAA57" s="37"/>
      <c r="VAB57" s="37"/>
      <c r="VAC57" s="37"/>
      <c r="VAD57" s="37"/>
      <c r="VAE57" s="37"/>
      <c r="VAF57" s="37"/>
      <c r="VAG57" s="37"/>
      <c r="VAH57" s="37"/>
      <c r="VAI57" s="37"/>
      <c r="VAJ57" s="37"/>
      <c r="VAK57" s="37"/>
      <c r="VAL57" s="37"/>
      <c r="VAM57" s="37"/>
      <c r="VAN57" s="37"/>
      <c r="VAO57" s="37"/>
      <c r="VAP57" s="37"/>
      <c r="VAQ57" s="37"/>
      <c r="VAR57" s="37"/>
      <c r="VAS57" s="37"/>
      <c r="VAT57" s="37"/>
      <c r="VAU57" s="37"/>
      <c r="VAV57" s="37"/>
      <c r="VAW57" s="37"/>
      <c r="VAX57" s="37"/>
      <c r="VAY57" s="37"/>
      <c r="VAZ57" s="37"/>
      <c r="VBA57" s="37"/>
      <c r="VBB57" s="37"/>
      <c r="VBC57" s="37"/>
      <c r="VBD57" s="37"/>
      <c r="VBE57" s="37"/>
      <c r="VBF57" s="37"/>
      <c r="VBG57" s="37"/>
      <c r="VBH57" s="37"/>
      <c r="VBI57" s="37"/>
      <c r="VBJ57" s="37"/>
      <c r="VBK57" s="37"/>
      <c r="VBL57" s="37"/>
      <c r="VBM57" s="37"/>
      <c r="VBN57" s="37"/>
      <c r="VBO57" s="37"/>
      <c r="VBP57" s="37"/>
      <c r="VBQ57" s="37"/>
      <c r="VBR57" s="37"/>
      <c r="VBS57" s="37"/>
      <c r="VBT57" s="37"/>
      <c r="VBU57" s="37"/>
      <c r="VBV57" s="37"/>
      <c r="VBW57" s="37"/>
      <c r="VBX57" s="37"/>
      <c r="VBY57" s="37"/>
      <c r="VBZ57" s="37"/>
      <c r="VCA57" s="37"/>
      <c r="VCB57" s="37"/>
      <c r="VCC57" s="37"/>
      <c r="VCD57" s="37"/>
      <c r="VCE57" s="37"/>
      <c r="VCF57" s="37"/>
      <c r="VCG57" s="37"/>
      <c r="VCH57" s="37"/>
      <c r="VCI57" s="37"/>
      <c r="VCJ57" s="37"/>
      <c r="VCK57" s="37"/>
      <c r="VCL57" s="37"/>
      <c r="VCM57" s="37"/>
      <c r="VCN57" s="37"/>
      <c r="VCO57" s="37"/>
      <c r="VCP57" s="37"/>
      <c r="VCQ57" s="37"/>
      <c r="VCR57" s="37"/>
      <c r="VCS57" s="37"/>
      <c r="VCT57" s="37"/>
      <c r="VCU57" s="37"/>
      <c r="VCV57" s="37"/>
      <c r="VCW57" s="37"/>
      <c r="VCX57" s="37"/>
      <c r="VCY57" s="37"/>
      <c r="VCZ57" s="37"/>
      <c r="VDA57" s="37"/>
      <c r="VDB57" s="37"/>
      <c r="VDC57" s="37"/>
      <c r="VDD57" s="37"/>
      <c r="VDE57" s="37"/>
      <c r="VDF57" s="37"/>
      <c r="VDG57" s="37"/>
      <c r="VDH57" s="37"/>
      <c r="VDI57" s="37"/>
      <c r="VDJ57" s="37"/>
      <c r="VDK57" s="37"/>
      <c r="VDL57" s="37"/>
      <c r="VDM57" s="37"/>
      <c r="VDN57" s="37"/>
      <c r="VDO57" s="37"/>
      <c r="VDP57" s="37"/>
      <c r="VDQ57" s="37"/>
      <c r="VDR57" s="37"/>
      <c r="VDS57" s="37"/>
      <c r="VDT57" s="37"/>
      <c r="VDU57" s="37"/>
      <c r="VDV57" s="37"/>
      <c r="VDW57" s="37"/>
      <c r="VDX57" s="37"/>
      <c r="VDY57" s="37"/>
      <c r="VDZ57" s="37"/>
      <c r="VEA57" s="37"/>
      <c r="VEB57" s="37"/>
      <c r="VEC57" s="37"/>
      <c r="VED57" s="37"/>
      <c r="VEE57" s="37"/>
      <c r="VEF57" s="37"/>
      <c r="VEG57" s="37"/>
      <c r="VEH57" s="37"/>
      <c r="VEI57" s="37"/>
      <c r="VEJ57" s="37"/>
      <c r="VEK57" s="37"/>
      <c r="VEL57" s="37"/>
      <c r="VEM57" s="37"/>
      <c r="VEN57" s="37"/>
      <c r="VEO57" s="37"/>
      <c r="VEP57" s="37"/>
      <c r="VEQ57" s="37"/>
      <c r="VER57" s="37"/>
      <c r="VES57" s="37"/>
      <c r="VET57" s="37"/>
      <c r="VEU57" s="37"/>
      <c r="VEV57" s="37"/>
      <c r="VEW57" s="37"/>
      <c r="VEX57" s="37"/>
      <c r="VEY57" s="37"/>
      <c r="VEZ57" s="37"/>
      <c r="VFA57" s="37"/>
      <c r="VFB57" s="37"/>
      <c r="VFC57" s="37"/>
      <c r="VFD57" s="37"/>
      <c r="VFE57" s="37"/>
      <c r="VFF57" s="37"/>
      <c r="VFG57" s="37"/>
      <c r="VFH57" s="37"/>
      <c r="VFI57" s="37"/>
      <c r="VFJ57" s="37"/>
      <c r="VFK57" s="37"/>
      <c r="VFL57" s="37"/>
      <c r="VFM57" s="37"/>
      <c r="VFN57" s="37"/>
      <c r="VFO57" s="37"/>
      <c r="VFP57" s="37"/>
      <c r="VFQ57" s="37"/>
      <c r="VFR57" s="37"/>
      <c r="VFS57" s="37"/>
      <c r="VFT57" s="37"/>
      <c r="VFU57" s="37"/>
      <c r="VFV57" s="37"/>
      <c r="VFW57" s="37"/>
      <c r="VFX57" s="37"/>
      <c r="VFY57" s="37"/>
      <c r="VFZ57" s="37"/>
      <c r="VGA57" s="37"/>
      <c r="VGB57" s="37"/>
      <c r="VGC57" s="37"/>
      <c r="VGD57" s="37"/>
      <c r="VGE57" s="37"/>
      <c r="VGF57" s="37"/>
      <c r="VGG57" s="37"/>
      <c r="VGH57" s="37"/>
      <c r="VGI57" s="37"/>
      <c r="VGJ57" s="37"/>
      <c r="VGK57" s="37"/>
      <c r="VGL57" s="37"/>
      <c r="VGM57" s="37"/>
      <c r="VGN57" s="37"/>
      <c r="VGO57" s="37"/>
      <c r="VGP57" s="37"/>
      <c r="VGQ57" s="37"/>
      <c r="VGR57" s="37"/>
      <c r="VGS57" s="37"/>
      <c r="VGT57" s="37"/>
      <c r="VGU57" s="37"/>
      <c r="VGV57" s="37"/>
      <c r="VGW57" s="37"/>
      <c r="VGX57" s="37"/>
      <c r="VGY57" s="37"/>
      <c r="VGZ57" s="37"/>
      <c r="VHA57" s="37"/>
      <c r="VHB57" s="37"/>
      <c r="VHC57" s="37"/>
      <c r="VHD57" s="37"/>
      <c r="VHE57" s="37"/>
      <c r="VHF57" s="37"/>
      <c r="VHG57" s="37"/>
      <c r="VHH57" s="37"/>
      <c r="VHI57" s="37"/>
      <c r="VHJ57" s="37"/>
      <c r="VHK57" s="37"/>
      <c r="VHL57" s="37"/>
      <c r="VHM57" s="37"/>
      <c r="VHN57" s="37"/>
      <c r="VHO57" s="37"/>
      <c r="VHP57" s="37"/>
      <c r="VHQ57" s="37"/>
      <c r="VHR57" s="37"/>
      <c r="VHS57" s="37"/>
      <c r="VHT57" s="37"/>
      <c r="VHU57" s="37"/>
      <c r="VHV57" s="37"/>
      <c r="VHW57" s="37"/>
      <c r="VHX57" s="37"/>
      <c r="VHY57" s="37"/>
      <c r="VHZ57" s="37"/>
      <c r="VIA57" s="37"/>
      <c r="VIB57" s="37"/>
      <c r="VIC57" s="37"/>
      <c r="VID57" s="37"/>
      <c r="VIE57" s="37"/>
      <c r="VIF57" s="37"/>
      <c r="VIG57" s="37"/>
      <c r="VIH57" s="37"/>
      <c r="VII57" s="37"/>
      <c r="VIJ57" s="37"/>
      <c r="VIK57" s="37"/>
      <c r="VIL57" s="37"/>
      <c r="VIM57" s="37"/>
      <c r="VIN57" s="37"/>
      <c r="VIO57" s="37"/>
      <c r="VIP57" s="37"/>
      <c r="VIQ57" s="37"/>
      <c r="VIR57" s="37"/>
      <c r="VIS57" s="37"/>
      <c r="VIT57" s="37"/>
      <c r="VIU57" s="37"/>
      <c r="VIV57" s="37"/>
      <c r="VIW57" s="37"/>
      <c r="VIX57" s="37"/>
      <c r="VIY57" s="37"/>
      <c r="VIZ57" s="37"/>
      <c r="VJA57" s="37"/>
      <c r="VJB57" s="37"/>
      <c r="VJC57" s="37"/>
      <c r="VJD57" s="37"/>
      <c r="VJE57" s="37"/>
      <c r="VJF57" s="37"/>
      <c r="VJG57" s="37"/>
      <c r="VJH57" s="37"/>
      <c r="VJI57" s="37"/>
      <c r="VJJ57" s="37"/>
      <c r="VJK57" s="37"/>
      <c r="VJL57" s="37"/>
      <c r="VJM57" s="37"/>
      <c r="VJN57" s="37"/>
      <c r="VJO57" s="37"/>
      <c r="VJP57" s="37"/>
      <c r="VJQ57" s="37"/>
      <c r="VJR57" s="37"/>
      <c r="VJS57" s="37"/>
      <c r="VJT57" s="37"/>
      <c r="VJU57" s="37"/>
      <c r="VJV57" s="37"/>
      <c r="VJW57" s="37"/>
      <c r="VJX57" s="37"/>
      <c r="VJY57" s="37"/>
      <c r="VJZ57" s="37"/>
      <c r="VKA57" s="37"/>
      <c r="VKB57" s="37"/>
      <c r="VKC57" s="37"/>
      <c r="VKD57" s="37"/>
      <c r="VKE57" s="37"/>
      <c r="VKF57" s="37"/>
      <c r="VKG57" s="37"/>
      <c r="VKH57" s="37"/>
      <c r="VKI57" s="37"/>
      <c r="VKJ57" s="37"/>
      <c r="VKK57" s="37"/>
      <c r="VKL57" s="37"/>
      <c r="VKM57" s="37"/>
      <c r="VKN57" s="37"/>
      <c r="VKO57" s="37"/>
      <c r="VKP57" s="37"/>
      <c r="VKQ57" s="37"/>
      <c r="VKR57" s="37"/>
      <c r="VKS57" s="37"/>
      <c r="VKT57" s="37"/>
      <c r="VKU57" s="37"/>
      <c r="VKV57" s="37"/>
      <c r="VKW57" s="37"/>
      <c r="VKX57" s="37"/>
      <c r="VKY57" s="37"/>
      <c r="VKZ57" s="37"/>
      <c r="VLA57" s="37"/>
      <c r="VLB57" s="37"/>
      <c r="VLC57" s="37"/>
      <c r="VLD57" s="37"/>
      <c r="VLE57" s="37"/>
      <c r="VLF57" s="37"/>
      <c r="VLG57" s="37"/>
      <c r="VLH57" s="37"/>
      <c r="VLI57" s="37"/>
      <c r="VLJ57" s="37"/>
      <c r="VLK57" s="37"/>
      <c r="VLL57" s="37"/>
      <c r="VLM57" s="37"/>
      <c r="VLN57" s="37"/>
      <c r="VLO57" s="37"/>
      <c r="VLP57" s="37"/>
      <c r="VLQ57" s="37"/>
      <c r="VLR57" s="37"/>
      <c r="VLS57" s="37"/>
      <c r="VLT57" s="37"/>
      <c r="VLU57" s="37"/>
      <c r="VLV57" s="37"/>
      <c r="VLW57" s="37"/>
      <c r="VLX57" s="37"/>
      <c r="VLY57" s="37"/>
      <c r="VLZ57" s="37"/>
      <c r="VMA57" s="37"/>
      <c r="VMB57" s="37"/>
      <c r="VMC57" s="37"/>
      <c r="VMD57" s="37"/>
      <c r="VME57" s="37"/>
      <c r="VMF57" s="37"/>
      <c r="VMG57" s="37"/>
      <c r="VMH57" s="37"/>
      <c r="VMI57" s="37"/>
      <c r="VMJ57" s="37"/>
      <c r="VMK57" s="37"/>
      <c r="VML57" s="37"/>
      <c r="VMM57" s="37"/>
      <c r="VMN57" s="37"/>
      <c r="VMO57" s="37"/>
      <c r="VMP57" s="37"/>
      <c r="VMQ57" s="37"/>
      <c r="VMR57" s="37"/>
      <c r="VMS57" s="37"/>
      <c r="VMT57" s="37"/>
      <c r="VMU57" s="37"/>
      <c r="VMV57" s="37"/>
      <c r="VMW57" s="37"/>
      <c r="VMX57" s="37"/>
      <c r="VMY57" s="37"/>
      <c r="VMZ57" s="37"/>
      <c r="VNA57" s="37"/>
      <c r="VNB57" s="37"/>
      <c r="VNC57" s="37"/>
      <c r="VND57" s="37"/>
      <c r="VNE57" s="37"/>
      <c r="VNF57" s="37"/>
      <c r="VNG57" s="37"/>
      <c r="VNH57" s="37"/>
      <c r="VNI57" s="37"/>
      <c r="VNJ57" s="37"/>
      <c r="VNK57" s="37"/>
      <c r="VNL57" s="37"/>
      <c r="VNM57" s="37"/>
      <c r="VNN57" s="37"/>
      <c r="VNO57" s="37"/>
      <c r="VNP57" s="37"/>
      <c r="VNQ57" s="37"/>
      <c r="VNR57" s="37"/>
      <c r="VNS57" s="37"/>
      <c r="VNT57" s="37"/>
      <c r="VNU57" s="37"/>
      <c r="VNV57" s="37"/>
      <c r="VNW57" s="37"/>
      <c r="VNX57" s="37"/>
      <c r="VNY57" s="37"/>
      <c r="VNZ57" s="37"/>
      <c r="VOA57" s="37"/>
      <c r="VOB57" s="37"/>
      <c r="VOC57" s="37"/>
      <c r="VOD57" s="37"/>
      <c r="VOE57" s="37"/>
      <c r="VOF57" s="37"/>
      <c r="VOG57" s="37"/>
      <c r="VOH57" s="37"/>
      <c r="VOI57" s="37"/>
      <c r="VOJ57" s="37"/>
      <c r="VOK57" s="37"/>
      <c r="VOL57" s="37"/>
      <c r="VOM57" s="37"/>
      <c r="VON57" s="37"/>
      <c r="VOO57" s="37"/>
      <c r="VOP57" s="37"/>
      <c r="VOQ57" s="37"/>
      <c r="VOR57" s="37"/>
      <c r="VOS57" s="37"/>
      <c r="VOT57" s="37"/>
      <c r="VOU57" s="37"/>
      <c r="VOV57" s="37"/>
      <c r="VOW57" s="37"/>
      <c r="VOX57" s="37"/>
      <c r="VOY57" s="37"/>
      <c r="VOZ57" s="37"/>
      <c r="VPA57" s="37"/>
      <c r="VPB57" s="37"/>
      <c r="VPC57" s="37"/>
      <c r="VPD57" s="37"/>
      <c r="VPE57" s="37"/>
      <c r="VPF57" s="37"/>
      <c r="VPG57" s="37"/>
      <c r="VPH57" s="37"/>
      <c r="VPI57" s="37"/>
      <c r="VPJ57" s="37"/>
      <c r="VPK57" s="37"/>
      <c r="VPL57" s="37"/>
      <c r="VPM57" s="37"/>
      <c r="VPN57" s="37"/>
      <c r="VPO57" s="37"/>
      <c r="VPP57" s="37"/>
      <c r="VPQ57" s="37"/>
      <c r="VPR57" s="37"/>
      <c r="VPS57" s="37"/>
      <c r="VPT57" s="37"/>
      <c r="VPU57" s="37"/>
      <c r="VPV57" s="37"/>
      <c r="VPW57" s="37"/>
      <c r="VPX57" s="37"/>
      <c r="VPY57" s="37"/>
      <c r="VPZ57" s="37"/>
      <c r="VQA57" s="37"/>
      <c r="VQB57" s="37"/>
      <c r="VQC57" s="37"/>
      <c r="VQD57" s="37"/>
      <c r="VQE57" s="37"/>
      <c r="VQF57" s="37"/>
      <c r="VQG57" s="37"/>
      <c r="VQH57" s="37"/>
      <c r="VQI57" s="37"/>
      <c r="VQJ57" s="37"/>
      <c r="VQK57" s="37"/>
      <c r="VQL57" s="37"/>
      <c r="VQM57" s="37"/>
      <c r="VQN57" s="37"/>
      <c r="VQO57" s="37"/>
      <c r="VQP57" s="37"/>
      <c r="VQQ57" s="37"/>
      <c r="VQR57" s="37"/>
      <c r="VQS57" s="37"/>
      <c r="VQT57" s="37"/>
      <c r="VQU57" s="37"/>
      <c r="VQV57" s="37"/>
      <c r="VQW57" s="37"/>
      <c r="VQX57" s="37"/>
      <c r="VQY57" s="37"/>
      <c r="VQZ57" s="37"/>
      <c r="VRA57" s="37"/>
      <c r="VRB57" s="37"/>
      <c r="VRC57" s="37"/>
      <c r="VRD57" s="37"/>
      <c r="VRE57" s="37"/>
      <c r="VRF57" s="37"/>
      <c r="VRG57" s="37"/>
      <c r="VRH57" s="37"/>
      <c r="VRI57" s="37"/>
      <c r="VRJ57" s="37"/>
      <c r="VRK57" s="37"/>
      <c r="VRL57" s="37"/>
      <c r="VRM57" s="37"/>
      <c r="VRN57" s="37"/>
      <c r="VRO57" s="37"/>
      <c r="VRP57" s="37"/>
      <c r="VRQ57" s="37"/>
      <c r="VRR57" s="37"/>
      <c r="VRS57" s="37"/>
      <c r="VRT57" s="37"/>
      <c r="VRU57" s="37"/>
      <c r="VRV57" s="37"/>
      <c r="VRW57" s="37"/>
      <c r="VRX57" s="37"/>
      <c r="VRY57" s="37"/>
      <c r="VRZ57" s="37"/>
      <c r="VSA57" s="37"/>
      <c r="VSB57" s="37"/>
      <c r="VSC57" s="37"/>
      <c r="VSD57" s="37"/>
      <c r="VSE57" s="37"/>
      <c r="VSF57" s="37"/>
      <c r="VSG57" s="37"/>
      <c r="VSH57" s="37"/>
      <c r="VSI57" s="37"/>
      <c r="VSJ57" s="37"/>
      <c r="VSK57" s="37"/>
      <c r="VSL57" s="37"/>
      <c r="VSM57" s="37"/>
      <c r="VSN57" s="37"/>
      <c r="VSO57" s="37"/>
      <c r="VSP57" s="37"/>
      <c r="VSQ57" s="37"/>
      <c r="VSR57" s="37"/>
      <c r="VSS57" s="37"/>
      <c r="VST57" s="37"/>
      <c r="VSU57" s="37"/>
      <c r="VSV57" s="37"/>
      <c r="VSW57" s="37"/>
      <c r="VSX57" s="37"/>
      <c r="VSY57" s="37"/>
      <c r="VSZ57" s="37"/>
      <c r="VTA57" s="37"/>
      <c r="VTB57" s="37"/>
      <c r="VTC57" s="37"/>
      <c r="VTD57" s="37"/>
      <c r="VTE57" s="37"/>
      <c r="VTF57" s="37"/>
      <c r="VTG57" s="37"/>
      <c r="VTH57" s="37"/>
      <c r="VTI57" s="37"/>
      <c r="VTJ57" s="37"/>
      <c r="VTK57" s="37"/>
      <c r="VTL57" s="37"/>
      <c r="VTM57" s="37"/>
      <c r="VTN57" s="37"/>
      <c r="VTO57" s="37"/>
      <c r="VTP57" s="37"/>
      <c r="VTQ57" s="37"/>
      <c r="VTR57" s="37"/>
      <c r="VTS57" s="37"/>
      <c r="VTT57" s="37"/>
      <c r="VTU57" s="37"/>
      <c r="VTV57" s="37"/>
      <c r="VTW57" s="37"/>
      <c r="VTX57" s="37"/>
      <c r="VTY57" s="37"/>
      <c r="VTZ57" s="37"/>
      <c r="VUA57" s="37"/>
      <c r="VUB57" s="37"/>
      <c r="VUC57" s="37"/>
      <c r="VUD57" s="37"/>
      <c r="VUE57" s="37"/>
      <c r="VUF57" s="37"/>
      <c r="VUG57" s="37"/>
      <c r="VUH57" s="37"/>
      <c r="VUI57" s="37"/>
      <c r="VUJ57" s="37"/>
      <c r="VUK57" s="37"/>
      <c r="VUL57" s="37"/>
      <c r="VUM57" s="37"/>
      <c r="VUN57" s="37"/>
      <c r="VUO57" s="37"/>
      <c r="VUP57" s="37"/>
      <c r="VUQ57" s="37"/>
      <c r="VUR57" s="37"/>
      <c r="VUS57" s="37"/>
      <c r="VUT57" s="37"/>
      <c r="VUU57" s="37"/>
      <c r="VUV57" s="37"/>
      <c r="VUW57" s="37"/>
      <c r="VUX57" s="37"/>
      <c r="VUY57" s="37"/>
      <c r="VUZ57" s="37"/>
      <c r="VVA57" s="37"/>
      <c r="VVB57" s="37"/>
      <c r="VVC57" s="37"/>
      <c r="VVD57" s="37"/>
      <c r="VVE57" s="37"/>
      <c r="VVF57" s="37"/>
      <c r="VVG57" s="37"/>
      <c r="VVH57" s="37"/>
      <c r="VVI57" s="37"/>
      <c r="VVJ57" s="37"/>
      <c r="VVK57" s="37"/>
      <c r="VVL57" s="37"/>
      <c r="VVM57" s="37"/>
      <c r="VVN57" s="37"/>
      <c r="VVO57" s="37"/>
      <c r="VVP57" s="37"/>
      <c r="VVQ57" s="37"/>
      <c r="VVR57" s="37"/>
      <c r="VVS57" s="37"/>
      <c r="VVT57" s="37"/>
      <c r="VVU57" s="37"/>
      <c r="VVV57" s="37"/>
      <c r="VVW57" s="37"/>
      <c r="VVX57" s="37"/>
      <c r="VVY57" s="37"/>
      <c r="VVZ57" s="37"/>
      <c r="VWA57" s="37"/>
      <c r="VWB57" s="37"/>
      <c r="VWC57" s="37"/>
      <c r="VWD57" s="37"/>
      <c r="VWE57" s="37"/>
      <c r="VWF57" s="37"/>
      <c r="VWG57" s="37"/>
      <c r="VWH57" s="37"/>
      <c r="VWI57" s="37"/>
      <c r="VWJ57" s="37"/>
      <c r="VWK57" s="37"/>
      <c r="VWL57" s="37"/>
      <c r="VWM57" s="37"/>
      <c r="VWN57" s="37"/>
      <c r="VWO57" s="37"/>
      <c r="VWP57" s="37"/>
      <c r="VWQ57" s="37"/>
      <c r="VWR57" s="37"/>
      <c r="VWS57" s="37"/>
      <c r="VWT57" s="37"/>
      <c r="VWU57" s="37"/>
      <c r="VWV57" s="37"/>
      <c r="VWW57" s="37"/>
      <c r="VWX57" s="37"/>
      <c r="VWY57" s="37"/>
      <c r="VWZ57" s="37"/>
      <c r="VXA57" s="37"/>
      <c r="VXB57" s="37"/>
      <c r="VXC57" s="37"/>
      <c r="VXD57" s="37"/>
      <c r="VXE57" s="37"/>
      <c r="VXF57" s="37"/>
      <c r="VXG57" s="37"/>
      <c r="VXH57" s="37"/>
      <c r="VXI57" s="37"/>
      <c r="VXJ57" s="37"/>
      <c r="VXK57" s="37"/>
      <c r="VXL57" s="37"/>
      <c r="VXM57" s="37"/>
      <c r="VXN57" s="37"/>
      <c r="VXO57" s="37"/>
      <c r="VXP57" s="37"/>
      <c r="VXQ57" s="37"/>
      <c r="VXR57" s="37"/>
      <c r="VXS57" s="37"/>
      <c r="VXT57" s="37"/>
      <c r="VXU57" s="37"/>
      <c r="VXV57" s="37"/>
      <c r="VXW57" s="37"/>
      <c r="VXX57" s="37"/>
      <c r="VXY57" s="37"/>
      <c r="VXZ57" s="37"/>
      <c r="VYA57" s="37"/>
      <c r="VYB57" s="37"/>
      <c r="VYC57" s="37"/>
      <c r="VYD57" s="37"/>
      <c r="VYE57" s="37"/>
      <c r="VYF57" s="37"/>
      <c r="VYG57" s="37"/>
      <c r="VYH57" s="37"/>
      <c r="VYI57" s="37"/>
      <c r="VYJ57" s="37"/>
      <c r="VYK57" s="37"/>
      <c r="VYL57" s="37"/>
      <c r="VYM57" s="37"/>
      <c r="VYN57" s="37"/>
      <c r="VYO57" s="37"/>
      <c r="VYP57" s="37"/>
      <c r="VYQ57" s="37"/>
      <c r="VYR57" s="37"/>
      <c r="VYS57" s="37"/>
      <c r="VYT57" s="37"/>
      <c r="VYU57" s="37"/>
      <c r="VYV57" s="37"/>
      <c r="VYW57" s="37"/>
      <c r="VYX57" s="37"/>
      <c r="VYY57" s="37"/>
      <c r="VYZ57" s="37"/>
      <c r="VZA57" s="37"/>
      <c r="VZB57" s="37"/>
      <c r="VZC57" s="37"/>
      <c r="VZD57" s="37"/>
      <c r="VZE57" s="37"/>
      <c r="VZF57" s="37"/>
      <c r="VZG57" s="37"/>
      <c r="VZH57" s="37"/>
      <c r="VZI57" s="37"/>
      <c r="VZJ57" s="37"/>
      <c r="VZK57" s="37"/>
      <c r="VZL57" s="37"/>
      <c r="VZM57" s="37"/>
      <c r="VZN57" s="37"/>
      <c r="VZO57" s="37"/>
      <c r="VZP57" s="37"/>
      <c r="VZQ57" s="37"/>
      <c r="VZR57" s="37"/>
      <c r="VZS57" s="37"/>
      <c r="VZT57" s="37"/>
      <c r="VZU57" s="37"/>
      <c r="VZV57" s="37"/>
      <c r="VZW57" s="37"/>
      <c r="VZX57" s="37"/>
      <c r="VZY57" s="37"/>
      <c r="VZZ57" s="37"/>
      <c r="WAA57" s="37"/>
      <c r="WAB57" s="37"/>
      <c r="WAC57" s="37"/>
      <c r="WAD57" s="37"/>
      <c r="WAE57" s="37"/>
      <c r="WAF57" s="37"/>
      <c r="WAG57" s="37"/>
      <c r="WAH57" s="37"/>
      <c r="WAI57" s="37"/>
      <c r="WAJ57" s="37"/>
      <c r="WAK57" s="37"/>
      <c r="WAL57" s="37"/>
      <c r="WAM57" s="37"/>
      <c r="WAN57" s="37"/>
      <c r="WAO57" s="37"/>
      <c r="WAP57" s="37"/>
      <c r="WAQ57" s="37"/>
      <c r="WAR57" s="37"/>
      <c r="WAS57" s="37"/>
      <c r="WAT57" s="37"/>
      <c r="WAU57" s="37"/>
      <c r="WAV57" s="37"/>
      <c r="WAW57" s="37"/>
      <c r="WAX57" s="37"/>
      <c r="WAY57" s="37"/>
      <c r="WAZ57" s="37"/>
      <c r="WBA57" s="37"/>
      <c r="WBB57" s="37"/>
      <c r="WBC57" s="37"/>
      <c r="WBD57" s="37"/>
      <c r="WBE57" s="37"/>
      <c r="WBF57" s="37"/>
      <c r="WBG57" s="37"/>
      <c r="WBH57" s="37"/>
      <c r="WBI57" s="37"/>
      <c r="WBJ57" s="37"/>
      <c r="WBK57" s="37"/>
      <c r="WBL57" s="37"/>
      <c r="WBM57" s="37"/>
      <c r="WBN57" s="37"/>
      <c r="WBO57" s="37"/>
      <c r="WBP57" s="37"/>
      <c r="WBQ57" s="37"/>
      <c r="WBR57" s="37"/>
      <c r="WBS57" s="37"/>
      <c r="WBT57" s="37"/>
      <c r="WBU57" s="37"/>
      <c r="WBV57" s="37"/>
      <c r="WBW57" s="37"/>
      <c r="WBX57" s="37"/>
      <c r="WBY57" s="37"/>
      <c r="WBZ57" s="37"/>
      <c r="WCA57" s="37"/>
      <c r="WCB57" s="37"/>
      <c r="WCC57" s="37"/>
      <c r="WCD57" s="37"/>
      <c r="WCE57" s="37"/>
      <c r="WCF57" s="37"/>
      <c r="WCG57" s="37"/>
      <c r="WCH57" s="37"/>
      <c r="WCI57" s="37"/>
      <c r="WCJ57" s="37"/>
      <c r="WCK57" s="37"/>
      <c r="WCL57" s="37"/>
      <c r="WCM57" s="37"/>
      <c r="WCN57" s="37"/>
      <c r="WCO57" s="37"/>
      <c r="WCP57" s="37"/>
      <c r="WCQ57" s="37"/>
      <c r="WCR57" s="37"/>
      <c r="WCS57" s="37"/>
      <c r="WCT57" s="37"/>
      <c r="WCU57" s="37"/>
      <c r="WCV57" s="37"/>
      <c r="WCW57" s="37"/>
      <c r="WCX57" s="37"/>
      <c r="WCY57" s="37"/>
      <c r="WCZ57" s="37"/>
      <c r="WDA57" s="37"/>
      <c r="WDB57" s="37"/>
      <c r="WDC57" s="37"/>
      <c r="WDD57" s="37"/>
      <c r="WDE57" s="37"/>
      <c r="WDF57" s="37"/>
      <c r="WDG57" s="37"/>
      <c r="WDH57" s="37"/>
      <c r="WDI57" s="37"/>
      <c r="WDJ57" s="37"/>
      <c r="WDK57" s="37"/>
      <c r="WDL57" s="37"/>
      <c r="WDM57" s="37"/>
      <c r="WDN57" s="37"/>
      <c r="WDO57" s="37"/>
      <c r="WDP57" s="37"/>
      <c r="WDQ57" s="37"/>
      <c r="WDR57" s="37"/>
      <c r="WDS57" s="37"/>
      <c r="WDT57" s="37"/>
      <c r="WDU57" s="37"/>
      <c r="WDV57" s="37"/>
      <c r="WDW57" s="37"/>
      <c r="WDX57" s="37"/>
      <c r="WDY57" s="37"/>
      <c r="WDZ57" s="37"/>
      <c r="WEA57" s="37"/>
      <c r="WEB57" s="37"/>
      <c r="WEC57" s="37"/>
      <c r="WED57" s="37"/>
      <c r="WEE57" s="37"/>
      <c r="WEF57" s="37"/>
      <c r="WEG57" s="37"/>
      <c r="WEH57" s="37"/>
      <c r="WEI57" s="37"/>
      <c r="WEJ57" s="37"/>
      <c r="WEK57" s="37"/>
      <c r="WEL57" s="37"/>
      <c r="WEM57" s="37"/>
      <c r="WEN57" s="37"/>
      <c r="WEO57" s="37"/>
      <c r="WEP57" s="37"/>
      <c r="WEQ57" s="37"/>
      <c r="WER57" s="37"/>
      <c r="WES57" s="37"/>
      <c r="WET57" s="37"/>
      <c r="WEU57" s="37"/>
      <c r="WEV57" s="37"/>
      <c r="WEW57" s="37"/>
      <c r="WEX57" s="37"/>
      <c r="WEY57" s="37"/>
      <c r="WEZ57" s="37"/>
      <c r="WFA57" s="37"/>
      <c r="WFB57" s="37"/>
      <c r="WFC57" s="37"/>
      <c r="WFD57" s="37"/>
      <c r="WFE57" s="37"/>
      <c r="WFF57" s="37"/>
      <c r="WFG57" s="37"/>
      <c r="WFH57" s="37"/>
      <c r="WFI57" s="37"/>
      <c r="WFJ57" s="37"/>
      <c r="WFK57" s="37"/>
      <c r="WFL57" s="37"/>
      <c r="WFM57" s="37"/>
      <c r="WFN57" s="37"/>
      <c r="WFO57" s="37"/>
      <c r="WFP57" s="37"/>
      <c r="WFQ57" s="37"/>
      <c r="WFR57" s="37"/>
      <c r="WFS57" s="37"/>
      <c r="WFT57" s="37"/>
      <c r="WFU57" s="37"/>
      <c r="WFV57" s="37"/>
      <c r="WFW57" s="37"/>
      <c r="WFX57" s="37"/>
      <c r="WFY57" s="37"/>
      <c r="WFZ57" s="37"/>
      <c r="WGA57" s="37"/>
      <c r="WGB57" s="37"/>
      <c r="WGC57" s="37"/>
      <c r="WGD57" s="37"/>
      <c r="WGE57" s="37"/>
      <c r="WGF57" s="37"/>
      <c r="WGG57" s="37"/>
      <c r="WGH57" s="37"/>
      <c r="WGI57" s="37"/>
      <c r="WGJ57" s="37"/>
      <c r="WGK57" s="37"/>
      <c r="WGL57" s="37"/>
      <c r="WGM57" s="37"/>
      <c r="WGN57" s="37"/>
      <c r="WGO57" s="37"/>
      <c r="WGP57" s="37"/>
      <c r="WGQ57" s="37"/>
      <c r="WGR57" s="37"/>
      <c r="WGS57" s="37"/>
      <c r="WGT57" s="37"/>
      <c r="WGU57" s="37"/>
      <c r="WGV57" s="37"/>
      <c r="WGW57" s="37"/>
      <c r="WGX57" s="37"/>
      <c r="WGY57" s="37"/>
      <c r="WGZ57" s="37"/>
      <c r="WHA57" s="37"/>
      <c r="WHB57" s="37"/>
      <c r="WHC57" s="37"/>
      <c r="WHD57" s="37"/>
      <c r="WHE57" s="37"/>
      <c r="WHF57" s="37"/>
      <c r="WHG57" s="37"/>
      <c r="WHH57" s="37"/>
      <c r="WHI57" s="37"/>
      <c r="WHJ57" s="37"/>
      <c r="WHK57" s="37"/>
      <c r="WHL57" s="37"/>
      <c r="WHM57" s="37"/>
      <c r="WHN57" s="37"/>
      <c r="WHO57" s="37"/>
      <c r="WHP57" s="37"/>
      <c r="WHQ57" s="37"/>
      <c r="WHR57" s="37"/>
      <c r="WHS57" s="37"/>
      <c r="WHT57" s="37"/>
      <c r="WHU57" s="37"/>
      <c r="WHV57" s="37"/>
      <c r="WHW57" s="37"/>
      <c r="WHX57" s="37"/>
      <c r="WHY57" s="37"/>
      <c r="WHZ57" s="37"/>
      <c r="WIA57" s="37"/>
      <c r="WIB57" s="37"/>
      <c r="WIC57" s="37"/>
      <c r="WID57" s="37"/>
      <c r="WIE57" s="37"/>
      <c r="WIF57" s="37"/>
      <c r="WIG57" s="37"/>
      <c r="WIH57" s="37"/>
      <c r="WII57" s="37"/>
      <c r="WIJ57" s="37"/>
      <c r="WIK57" s="37"/>
      <c r="WIL57" s="37"/>
      <c r="WIM57" s="37"/>
      <c r="WIN57" s="37"/>
      <c r="WIO57" s="37"/>
      <c r="WIP57" s="37"/>
      <c r="WIQ57" s="37"/>
      <c r="WIR57" s="37"/>
      <c r="WIS57" s="37"/>
      <c r="WIT57" s="37"/>
      <c r="WIU57" s="37"/>
      <c r="WIV57" s="37"/>
      <c r="WIW57" s="37"/>
      <c r="WIX57" s="37"/>
      <c r="WIY57" s="37"/>
      <c r="WIZ57" s="37"/>
      <c r="WJA57" s="37"/>
      <c r="WJB57" s="37"/>
      <c r="WJC57" s="37"/>
      <c r="WJD57" s="37"/>
      <c r="WJE57" s="37"/>
      <c r="WJF57" s="37"/>
      <c r="WJG57" s="37"/>
      <c r="WJH57" s="37"/>
      <c r="WJI57" s="37"/>
      <c r="WJJ57" s="37"/>
      <c r="WJK57" s="37"/>
      <c r="WJL57" s="37"/>
      <c r="WJM57" s="37"/>
      <c r="WJN57" s="37"/>
      <c r="WJO57" s="37"/>
      <c r="WJP57" s="37"/>
      <c r="WJQ57" s="37"/>
      <c r="WJR57" s="37"/>
      <c r="WJS57" s="37"/>
      <c r="WJT57" s="37"/>
      <c r="WJU57" s="37"/>
      <c r="WJV57" s="37"/>
      <c r="WJW57" s="37"/>
      <c r="WJX57" s="37"/>
      <c r="WJY57" s="37"/>
      <c r="WJZ57" s="37"/>
      <c r="WKA57" s="37"/>
      <c r="WKB57" s="37"/>
      <c r="WKC57" s="37"/>
      <c r="WKD57" s="37"/>
      <c r="WKE57" s="37"/>
      <c r="WKF57" s="37"/>
      <c r="WKG57" s="37"/>
      <c r="WKH57" s="37"/>
      <c r="WKI57" s="37"/>
      <c r="WKJ57" s="37"/>
      <c r="WKK57" s="37"/>
      <c r="WKL57" s="37"/>
      <c r="WKM57" s="37"/>
      <c r="WKN57" s="37"/>
      <c r="WKO57" s="37"/>
      <c r="WKP57" s="37"/>
      <c r="WKQ57" s="37"/>
      <c r="WKR57" s="37"/>
      <c r="WKS57" s="37"/>
      <c r="WKT57" s="37"/>
      <c r="WKU57" s="37"/>
      <c r="WKV57" s="37"/>
      <c r="WKW57" s="37"/>
      <c r="WKX57" s="37"/>
      <c r="WKY57" s="37"/>
      <c r="WKZ57" s="37"/>
      <c r="WLA57" s="37"/>
      <c r="WLB57" s="37"/>
      <c r="WLC57" s="37"/>
      <c r="WLD57" s="37"/>
      <c r="WLE57" s="37"/>
      <c r="WLF57" s="37"/>
      <c r="WLG57" s="37"/>
      <c r="WLH57" s="37"/>
      <c r="WLI57" s="37"/>
      <c r="WLJ57" s="37"/>
      <c r="WLK57" s="37"/>
      <c r="WLL57" s="37"/>
      <c r="WLM57" s="37"/>
      <c r="WLN57" s="37"/>
      <c r="WLO57" s="37"/>
      <c r="WLP57" s="37"/>
      <c r="WLQ57" s="37"/>
      <c r="WLR57" s="37"/>
      <c r="WLS57" s="37"/>
      <c r="WLT57" s="37"/>
      <c r="WLU57" s="37"/>
      <c r="WLV57" s="37"/>
      <c r="WLW57" s="37"/>
      <c r="WLX57" s="37"/>
      <c r="WLY57" s="37"/>
      <c r="WLZ57" s="37"/>
      <c r="WMA57" s="37"/>
      <c r="WMB57" s="37"/>
      <c r="WMC57" s="37"/>
      <c r="WMD57" s="37"/>
      <c r="WME57" s="37"/>
      <c r="WMF57" s="37"/>
      <c r="WMG57" s="37"/>
      <c r="WMH57" s="37"/>
      <c r="WMI57" s="37"/>
      <c r="WMJ57" s="37"/>
      <c r="WMK57" s="37"/>
      <c r="WML57" s="37"/>
      <c r="WMM57" s="37"/>
      <c r="WMN57" s="37"/>
      <c r="WMO57" s="37"/>
      <c r="WMP57" s="37"/>
      <c r="WMQ57" s="37"/>
      <c r="WMR57" s="37"/>
      <c r="WMS57" s="37"/>
      <c r="WMT57" s="37"/>
      <c r="WMU57" s="37"/>
      <c r="WMV57" s="37"/>
      <c r="WMW57" s="37"/>
      <c r="WMX57" s="37"/>
      <c r="WMY57" s="37"/>
      <c r="WMZ57" s="37"/>
      <c r="WNA57" s="37"/>
      <c r="WNB57" s="37"/>
      <c r="WNC57" s="37"/>
      <c r="WND57" s="37"/>
      <c r="WNE57" s="37"/>
      <c r="WNF57" s="37"/>
      <c r="WNG57" s="37"/>
      <c r="WNH57" s="37"/>
      <c r="WNI57" s="37"/>
      <c r="WNJ57" s="37"/>
      <c r="WNK57" s="37"/>
      <c r="WNL57" s="37"/>
      <c r="WNM57" s="37"/>
      <c r="WNN57" s="37"/>
      <c r="WNO57" s="37"/>
      <c r="WNP57" s="37"/>
      <c r="WNQ57" s="37"/>
      <c r="WNR57" s="37"/>
      <c r="WNS57" s="37"/>
      <c r="WNT57" s="37"/>
      <c r="WNU57" s="37"/>
      <c r="WNV57" s="37"/>
      <c r="WNW57" s="37"/>
      <c r="WNX57" s="37"/>
      <c r="WNY57" s="37"/>
      <c r="WNZ57" s="37"/>
      <c r="WOA57" s="37"/>
      <c r="WOB57" s="37"/>
      <c r="WOC57" s="37"/>
      <c r="WOD57" s="37"/>
      <c r="WOE57" s="37"/>
      <c r="WOF57" s="37"/>
      <c r="WOG57" s="37"/>
      <c r="WOH57" s="37"/>
      <c r="WOI57" s="37"/>
      <c r="WOJ57" s="37"/>
      <c r="WOK57" s="37"/>
      <c r="WOL57" s="37"/>
      <c r="WOM57" s="37"/>
      <c r="WON57" s="37"/>
      <c r="WOO57" s="37"/>
      <c r="WOP57" s="37"/>
      <c r="WOQ57" s="37"/>
      <c r="WOR57" s="37"/>
      <c r="WOS57" s="37"/>
      <c r="WOT57" s="37"/>
      <c r="WOU57" s="37"/>
      <c r="WOV57" s="37"/>
      <c r="WOW57" s="37"/>
      <c r="WOX57" s="37"/>
      <c r="WOY57" s="37"/>
      <c r="WOZ57" s="37"/>
      <c r="WPA57" s="37"/>
      <c r="WPB57" s="37"/>
      <c r="WPC57" s="37"/>
      <c r="WPD57" s="37"/>
      <c r="WPE57" s="37"/>
      <c r="WPF57" s="37"/>
      <c r="WPG57" s="37"/>
      <c r="WPH57" s="37"/>
      <c r="WPI57" s="37"/>
      <c r="WPJ57" s="37"/>
      <c r="WPK57" s="37"/>
      <c r="WPL57" s="37"/>
      <c r="WPM57" s="37"/>
      <c r="WPN57" s="37"/>
      <c r="WPO57" s="37"/>
      <c r="WPP57" s="37"/>
      <c r="WPQ57" s="37"/>
      <c r="WPR57" s="37"/>
      <c r="WPS57" s="37"/>
      <c r="WPT57" s="37"/>
      <c r="WPU57" s="37"/>
      <c r="WPV57" s="37"/>
      <c r="WPW57" s="37"/>
      <c r="WPX57" s="37"/>
      <c r="WPY57" s="37"/>
      <c r="WPZ57" s="37"/>
      <c r="WQA57" s="37"/>
      <c r="WQB57" s="37"/>
      <c r="WQC57" s="37"/>
      <c r="WQD57" s="37"/>
      <c r="WQE57" s="37"/>
      <c r="WQF57" s="37"/>
      <c r="WQG57" s="37"/>
      <c r="WQH57" s="37"/>
      <c r="WQI57" s="37"/>
      <c r="WQJ57" s="37"/>
      <c r="WQK57" s="37"/>
      <c r="WQL57" s="37"/>
      <c r="WQM57" s="37"/>
      <c r="WQN57" s="37"/>
      <c r="WQO57" s="37"/>
      <c r="WQP57" s="37"/>
      <c r="WQQ57" s="37"/>
      <c r="WQR57" s="37"/>
      <c r="WQS57" s="37"/>
      <c r="WQT57" s="37"/>
      <c r="WQU57" s="37"/>
      <c r="WQV57" s="37"/>
      <c r="WQW57" s="37"/>
      <c r="WQX57" s="37"/>
      <c r="WQY57" s="37"/>
      <c r="WQZ57" s="37"/>
      <c r="WRA57" s="37"/>
      <c r="WRB57" s="37"/>
      <c r="WRC57" s="37"/>
      <c r="WRD57" s="37"/>
      <c r="WRE57" s="37"/>
      <c r="WRF57" s="37"/>
      <c r="WRG57" s="37"/>
      <c r="WRH57" s="37"/>
      <c r="WRI57" s="37"/>
      <c r="WRJ57" s="37"/>
      <c r="WRK57" s="37"/>
      <c r="WRL57" s="37"/>
      <c r="WRM57" s="37"/>
      <c r="WRN57" s="37"/>
      <c r="WRO57" s="37"/>
      <c r="WRP57" s="37"/>
      <c r="WRQ57" s="37"/>
      <c r="WRR57" s="37"/>
      <c r="WRS57" s="37"/>
      <c r="WRT57" s="37"/>
      <c r="WRU57" s="37"/>
      <c r="WRV57" s="37"/>
      <c r="WRW57" s="37"/>
      <c r="WRX57" s="37"/>
      <c r="WRY57" s="37"/>
      <c r="WRZ57" s="37"/>
      <c r="WSA57" s="37"/>
      <c r="WSB57" s="37"/>
      <c r="WSC57" s="37"/>
      <c r="WSD57" s="37"/>
      <c r="WSE57" s="37"/>
      <c r="WSF57" s="37"/>
      <c r="WSG57" s="37"/>
      <c r="WSH57" s="37"/>
      <c r="WSI57" s="37"/>
      <c r="WSJ57" s="37"/>
      <c r="WSK57" s="37"/>
      <c r="WSL57" s="37"/>
      <c r="WSM57" s="37"/>
      <c r="WSN57" s="37"/>
      <c r="WSO57" s="37"/>
      <c r="WSP57" s="37"/>
      <c r="WSQ57" s="37"/>
      <c r="WSR57" s="37"/>
      <c r="WSS57" s="37"/>
      <c r="WST57" s="37"/>
      <c r="WSU57" s="37"/>
      <c r="WSV57" s="37"/>
      <c r="WSW57" s="37"/>
      <c r="WSX57" s="37"/>
      <c r="WSY57" s="37"/>
      <c r="WSZ57" s="37"/>
      <c r="WTA57" s="37"/>
      <c r="WTB57" s="37"/>
      <c r="WTC57" s="37"/>
      <c r="WTD57" s="37"/>
      <c r="WTE57" s="37"/>
      <c r="WTF57" s="37"/>
      <c r="WTG57" s="37"/>
      <c r="WTH57" s="37"/>
      <c r="WTI57" s="37"/>
      <c r="WTJ57" s="37"/>
      <c r="WTK57" s="37"/>
      <c r="WTL57" s="37"/>
      <c r="WTM57" s="37"/>
      <c r="WTN57" s="37"/>
      <c r="WTO57" s="37"/>
      <c r="WTP57" s="37"/>
      <c r="WTQ57" s="37"/>
      <c r="WTR57" s="37"/>
      <c r="WTS57" s="37"/>
      <c r="WTT57" s="37"/>
      <c r="WTU57" s="37"/>
      <c r="WTV57" s="37"/>
      <c r="WTW57" s="37"/>
      <c r="WTX57" s="37"/>
      <c r="WTY57" s="37"/>
      <c r="WTZ57" s="37"/>
      <c r="WUA57" s="37"/>
      <c r="WUB57" s="37"/>
      <c r="WUC57" s="37"/>
      <c r="WUD57" s="37"/>
      <c r="WUE57" s="37"/>
      <c r="WUF57" s="37"/>
      <c r="WUG57" s="37"/>
      <c r="WUH57" s="37"/>
      <c r="WUI57" s="37"/>
      <c r="WUJ57" s="37"/>
      <c r="WUK57" s="37"/>
      <c r="WUL57" s="37"/>
      <c r="WUM57" s="37"/>
      <c r="WUN57" s="37"/>
      <c r="WUO57" s="37"/>
      <c r="WUP57" s="37"/>
      <c r="WUQ57" s="37"/>
      <c r="WUR57" s="37"/>
      <c r="WUS57" s="37"/>
      <c r="WUT57" s="37"/>
      <c r="WUU57" s="37"/>
      <c r="WUV57" s="37"/>
      <c r="WUW57" s="37"/>
      <c r="WUX57" s="37"/>
      <c r="WUY57" s="37"/>
      <c r="WUZ57" s="37"/>
      <c r="WVA57" s="37"/>
      <c r="WVB57" s="37"/>
      <c r="WVC57" s="37"/>
      <c r="WVD57" s="37"/>
      <c r="WVE57" s="37"/>
      <c r="WVF57" s="37"/>
      <c r="WVG57" s="37"/>
      <c r="WVH57" s="37"/>
      <c r="WVI57" s="37"/>
      <c r="WVJ57" s="37"/>
      <c r="WVK57" s="37"/>
      <c r="WVL57" s="37"/>
      <c r="WVM57" s="37"/>
      <c r="WVN57" s="37"/>
      <c r="WVO57" s="37"/>
      <c r="WVP57" s="37"/>
      <c r="WVQ57" s="37"/>
      <c r="WVR57" s="37"/>
      <c r="WVS57" s="37"/>
      <c r="WVT57" s="37"/>
      <c r="WVU57" s="37"/>
      <c r="WVV57" s="37"/>
      <c r="WVW57" s="37"/>
      <c r="WVX57" s="37"/>
      <c r="WVY57" s="37"/>
      <c r="WVZ57" s="37"/>
      <c r="WWA57" s="37"/>
      <c r="WWB57" s="37"/>
      <c r="WWC57" s="37"/>
      <c r="WWD57" s="37"/>
      <c r="WWE57" s="37"/>
      <c r="WWF57" s="37"/>
      <c r="WWG57" s="37"/>
      <c r="WWH57" s="37"/>
      <c r="WWI57" s="37"/>
      <c r="WWJ57" s="37"/>
      <c r="WWK57" s="37"/>
      <c r="WWL57" s="37"/>
      <c r="WWM57" s="37"/>
      <c r="WWN57" s="37"/>
      <c r="WWO57" s="37"/>
      <c r="WWP57" s="37"/>
      <c r="WWQ57" s="37"/>
      <c r="WWR57" s="37"/>
      <c r="WWS57" s="37"/>
      <c r="WWT57" s="37"/>
      <c r="WWU57" s="37"/>
      <c r="WWV57" s="37"/>
      <c r="WWW57" s="37"/>
      <c r="WWX57" s="37"/>
      <c r="WWY57" s="37"/>
      <c r="WWZ57" s="37"/>
      <c r="WXA57" s="37"/>
      <c r="WXB57" s="37"/>
      <c r="WXC57" s="37"/>
      <c r="WXD57" s="37"/>
      <c r="WXE57" s="37"/>
      <c r="WXF57" s="37"/>
      <c r="WXG57" s="37"/>
      <c r="WXH57" s="37"/>
      <c r="WXI57" s="37"/>
      <c r="WXJ57" s="37"/>
      <c r="WXK57" s="37"/>
      <c r="WXL57" s="37"/>
      <c r="WXM57" s="37"/>
      <c r="WXN57" s="37"/>
      <c r="WXO57" s="37"/>
      <c r="WXP57" s="37"/>
      <c r="WXQ57" s="37"/>
      <c r="WXR57" s="37"/>
      <c r="WXS57" s="37"/>
      <c r="WXT57" s="37"/>
      <c r="WXU57" s="37"/>
      <c r="WXV57" s="37"/>
      <c r="WXW57" s="37"/>
      <c r="WXX57" s="37"/>
      <c r="WXY57" s="37"/>
      <c r="WXZ57" s="37"/>
      <c r="WYA57" s="37"/>
      <c r="WYB57" s="37"/>
      <c r="WYC57" s="37"/>
      <c r="WYD57" s="37"/>
      <c r="WYE57" s="37"/>
      <c r="WYF57" s="37"/>
      <c r="WYG57" s="37"/>
      <c r="WYH57" s="37"/>
      <c r="WYI57" s="37"/>
      <c r="WYJ57" s="37"/>
      <c r="WYK57" s="37"/>
      <c r="WYL57" s="37"/>
      <c r="WYM57" s="37"/>
      <c r="WYN57" s="37"/>
      <c r="WYO57" s="37"/>
      <c r="WYP57" s="37"/>
      <c r="WYQ57" s="37"/>
      <c r="WYR57" s="37"/>
      <c r="WYS57" s="37"/>
      <c r="WYT57" s="37"/>
      <c r="WYU57" s="37"/>
      <c r="WYV57" s="37"/>
      <c r="WYW57" s="37"/>
      <c r="WYX57" s="37"/>
      <c r="WYY57" s="37"/>
      <c r="WYZ57" s="37"/>
      <c r="WZA57" s="37"/>
      <c r="WZB57" s="37"/>
      <c r="WZC57" s="37"/>
      <c r="WZD57" s="37"/>
      <c r="WZE57" s="37"/>
      <c r="WZF57" s="37"/>
      <c r="WZG57" s="37"/>
      <c r="WZH57" s="37"/>
      <c r="WZI57" s="37"/>
      <c r="WZJ57" s="37"/>
      <c r="WZK57" s="37"/>
      <c r="WZL57" s="37"/>
      <c r="WZM57" s="37"/>
      <c r="WZN57" s="37"/>
      <c r="WZO57" s="37"/>
      <c r="WZP57" s="37"/>
      <c r="WZQ57" s="37"/>
      <c r="WZR57" s="37"/>
      <c r="WZS57" s="37"/>
      <c r="WZT57" s="37"/>
      <c r="WZU57" s="37"/>
      <c r="WZV57" s="37"/>
      <c r="WZW57" s="37"/>
      <c r="WZX57" s="37"/>
      <c r="WZY57" s="37"/>
      <c r="WZZ57" s="37"/>
      <c r="XAA57" s="37"/>
      <c r="XAB57" s="37"/>
      <c r="XAC57" s="37"/>
      <c r="XAD57" s="37"/>
      <c r="XAE57" s="37"/>
      <c r="XAF57" s="37"/>
      <c r="XAG57" s="37"/>
      <c r="XAH57" s="37"/>
      <c r="XAI57" s="37"/>
      <c r="XAJ57" s="37"/>
      <c r="XAK57" s="37"/>
      <c r="XAL57" s="37"/>
      <c r="XAM57" s="37"/>
      <c r="XAN57" s="37"/>
      <c r="XAO57" s="37"/>
      <c r="XAP57" s="37"/>
      <c r="XAQ57" s="37"/>
      <c r="XAR57" s="37"/>
      <c r="XAS57" s="37"/>
      <c r="XAT57" s="37"/>
      <c r="XAU57" s="37"/>
      <c r="XAV57" s="37"/>
      <c r="XAW57" s="37"/>
      <c r="XAX57" s="37"/>
      <c r="XAY57" s="37"/>
      <c r="XAZ57" s="37"/>
      <c r="XBA57" s="37"/>
      <c r="XBB57" s="37"/>
      <c r="XBC57" s="37"/>
      <c r="XBD57" s="37"/>
      <c r="XBE57" s="37"/>
      <c r="XBF57" s="37"/>
      <c r="XBG57" s="37"/>
      <c r="XBH57" s="37"/>
      <c r="XBI57" s="37"/>
      <c r="XBJ57" s="37"/>
      <c r="XBK57" s="37"/>
      <c r="XBL57" s="37"/>
      <c r="XBM57" s="37"/>
      <c r="XBN57" s="37"/>
      <c r="XBO57" s="37"/>
      <c r="XBP57" s="37"/>
      <c r="XBQ57" s="37"/>
      <c r="XBR57" s="37"/>
      <c r="XBS57" s="37"/>
      <c r="XBT57" s="37"/>
      <c r="XBU57" s="37"/>
      <c r="XBV57" s="37"/>
      <c r="XBW57" s="37"/>
      <c r="XBX57" s="37"/>
      <c r="XBY57" s="37"/>
      <c r="XBZ57" s="37"/>
      <c r="XCA57" s="37"/>
      <c r="XCB57" s="37"/>
      <c r="XCC57" s="37"/>
      <c r="XCD57" s="37"/>
      <c r="XCE57" s="37"/>
      <c r="XCF57" s="37"/>
      <c r="XCG57" s="37"/>
      <c r="XCH57" s="37"/>
      <c r="XCI57" s="37"/>
      <c r="XCJ57" s="37"/>
      <c r="XCK57" s="37"/>
      <c r="XCL57" s="37"/>
      <c r="XCM57" s="37"/>
      <c r="XCN57" s="37"/>
      <c r="XCO57" s="37"/>
      <c r="XCP57" s="37"/>
      <c r="XCQ57" s="37"/>
      <c r="XCR57" s="37"/>
      <c r="XCS57" s="37"/>
      <c r="XCT57" s="37"/>
      <c r="XCU57" s="37"/>
      <c r="XCV57" s="37"/>
      <c r="XCW57" s="37"/>
      <c r="XCX57" s="37"/>
      <c r="XCY57" s="37"/>
      <c r="XCZ57" s="37"/>
      <c r="XDA57" s="37"/>
      <c r="XDB57" s="37"/>
      <c r="XDC57" s="37"/>
      <c r="XDD57" s="37"/>
      <c r="XDE57" s="37"/>
      <c r="XDF57" s="37"/>
      <c r="XDG57" s="37"/>
      <c r="XDH57" s="37"/>
      <c r="XDI57" s="37"/>
      <c r="XDJ57" s="37"/>
      <c r="XDK57" s="37"/>
      <c r="XDL57" s="37"/>
      <c r="XDM57" s="37"/>
      <c r="XDN57" s="37"/>
      <c r="XDO57" s="37"/>
      <c r="XDP57" s="37"/>
      <c r="XDQ57" s="37"/>
      <c r="XDR57" s="37"/>
      <c r="XDS57" s="37"/>
      <c r="XDT57" s="37"/>
      <c r="XDU57" s="37"/>
      <c r="XDV57" s="37"/>
      <c r="XDW57" s="37"/>
      <c r="XDX57" s="37"/>
      <c r="XDY57" s="37"/>
      <c r="XDZ57" s="37"/>
      <c r="XEA57" s="37"/>
      <c r="XEB57" s="37"/>
      <c r="XEC57" s="37"/>
      <c r="XED57" s="37"/>
      <c r="XEE57" s="37"/>
      <c r="XEF57" s="37"/>
      <c r="XEG57" s="37"/>
      <c r="XEH57" s="37"/>
      <c r="XEI57" s="37"/>
      <c r="XEJ57" s="37"/>
      <c r="XEK57" s="37"/>
      <c r="XEL57" s="37"/>
      <c r="XEM57" s="37"/>
      <c r="XEN57" s="37"/>
      <c r="XEO57" s="37"/>
      <c r="XEP57" s="37"/>
      <c r="XEQ57" s="37"/>
      <c r="XER57" s="37"/>
      <c r="XES57" s="37"/>
      <c r="XET57" s="37"/>
      <c r="XEU57" s="37"/>
      <c r="XEV57" s="37"/>
      <c r="XEW57" s="37"/>
      <c r="XEX57" s="37"/>
      <c r="XEY57" s="37"/>
      <c r="XEZ57" s="37"/>
      <c r="XFA57" s="37"/>
      <c r="XFB57" s="37"/>
      <c r="XFC57" s="37"/>
      <c r="XFD57" s="37"/>
    </row>
    <row r="58" spans="1:16384" ht="12.75" customHeight="1" x14ac:dyDescent="0.2">
      <c r="A58" s="37" t="s">
        <v>620</v>
      </c>
      <c r="B58" s="13"/>
      <c r="C58" s="13"/>
      <c r="D58" s="13"/>
      <c r="E58" s="13"/>
      <c r="F58" s="13"/>
      <c r="G58" s="13"/>
      <c r="H58" s="13"/>
      <c r="I58" s="13"/>
      <c r="J58" s="13"/>
      <c r="K58" s="13"/>
      <c r="L58" s="13"/>
      <c r="M58" s="215"/>
      <c r="N58" s="215"/>
      <c r="O58" s="215"/>
      <c r="P58" s="39"/>
    </row>
    <row r="59" spans="1:16384" ht="12.75" customHeight="1" x14ac:dyDescent="0.2">
      <c r="A59" s="255" t="s">
        <v>917</v>
      </c>
      <c r="B59" s="13"/>
      <c r="C59" s="13"/>
      <c r="D59" s="13"/>
      <c r="E59" s="13"/>
      <c r="F59" s="13"/>
      <c r="G59" s="13"/>
      <c r="H59" s="13"/>
      <c r="I59" s="13"/>
      <c r="J59" s="13"/>
      <c r="K59" s="13"/>
      <c r="L59" s="13"/>
      <c r="M59" s="215"/>
      <c r="N59" s="215"/>
      <c r="O59" s="215"/>
      <c r="P59" s="39"/>
    </row>
    <row r="60" spans="1:16384" ht="14.25" customHeight="1" x14ac:dyDescent="0.2">
      <c r="A60" s="286" t="s">
        <v>202</v>
      </c>
      <c r="B60" s="3"/>
      <c r="C60" s="3"/>
      <c r="D60" s="3"/>
      <c r="G60" s="185"/>
      <c r="J60" s="185"/>
    </row>
    <row r="61" spans="1:16384" x14ac:dyDescent="0.2">
      <c r="A61" s="37"/>
    </row>
    <row r="62" spans="1:16384" ht="21" x14ac:dyDescent="0.2">
      <c r="A62" s="46" t="s">
        <v>911</v>
      </c>
    </row>
    <row r="63" spans="1:16384" ht="15" customHeight="1" thickBot="1" x14ac:dyDescent="0.25">
      <c r="P63" s="259" t="s">
        <v>23</v>
      </c>
    </row>
    <row r="64" spans="1:16384" ht="18" customHeight="1" x14ac:dyDescent="0.2">
      <c r="A64" s="41"/>
      <c r="B64" s="42" t="s">
        <v>35</v>
      </c>
      <c r="C64" s="42" t="s">
        <v>121</v>
      </c>
      <c r="D64" s="42" t="s">
        <v>123</v>
      </c>
      <c r="E64" s="42" t="s">
        <v>36</v>
      </c>
      <c r="F64" s="42" t="s">
        <v>37</v>
      </c>
      <c r="G64" s="42" t="s">
        <v>38</v>
      </c>
      <c r="H64" s="42" t="s">
        <v>39</v>
      </c>
      <c r="I64" s="42" t="s">
        <v>125</v>
      </c>
      <c r="J64" s="42" t="s">
        <v>126</v>
      </c>
      <c r="K64" s="42" t="s">
        <v>127</v>
      </c>
      <c r="L64" s="252">
        <v>100000</v>
      </c>
      <c r="M64" s="250" t="s">
        <v>231</v>
      </c>
      <c r="N64" s="250" t="s">
        <v>229</v>
      </c>
      <c r="O64" s="257" t="s">
        <v>77</v>
      </c>
      <c r="P64" s="281" t="s">
        <v>220</v>
      </c>
    </row>
    <row r="65" spans="1:16" ht="18" customHeight="1" x14ac:dyDescent="0.2">
      <c r="A65" s="566" t="s">
        <v>81</v>
      </c>
      <c r="B65" s="43" t="s">
        <v>120</v>
      </c>
      <c r="C65" s="43" t="s">
        <v>40</v>
      </c>
      <c r="D65" s="43" t="s">
        <v>40</v>
      </c>
      <c r="E65" s="43" t="s">
        <v>40</v>
      </c>
      <c r="F65" s="43" t="s">
        <v>40</v>
      </c>
      <c r="G65" s="43" t="s">
        <v>40</v>
      </c>
      <c r="H65" s="43" t="s">
        <v>40</v>
      </c>
      <c r="I65" s="43" t="s">
        <v>40</v>
      </c>
      <c r="J65" s="43" t="s">
        <v>40</v>
      </c>
      <c r="K65" s="43" t="s">
        <v>40</v>
      </c>
      <c r="L65" s="43" t="s">
        <v>43</v>
      </c>
      <c r="M65" s="239" t="s">
        <v>230</v>
      </c>
      <c r="N65" s="239" t="s">
        <v>138</v>
      </c>
      <c r="O65" s="256" t="s">
        <v>137</v>
      </c>
      <c r="P65" s="282" t="s">
        <v>284</v>
      </c>
    </row>
    <row r="66" spans="1:16" ht="18" customHeight="1" thickBot="1" x14ac:dyDescent="0.25">
      <c r="A66" s="423" t="s">
        <v>99</v>
      </c>
      <c r="B66" s="44" t="s">
        <v>43</v>
      </c>
      <c r="C66" s="44" t="s">
        <v>122</v>
      </c>
      <c r="D66" s="44" t="s">
        <v>124</v>
      </c>
      <c r="E66" s="44" t="s">
        <v>44</v>
      </c>
      <c r="F66" s="44" t="s">
        <v>45</v>
      </c>
      <c r="G66" s="44" t="s">
        <v>46</v>
      </c>
      <c r="H66" s="44" t="s">
        <v>42</v>
      </c>
      <c r="I66" s="44" t="s">
        <v>128</v>
      </c>
      <c r="J66" s="44" t="s">
        <v>129</v>
      </c>
      <c r="K66" s="44" t="s">
        <v>130</v>
      </c>
      <c r="L66" s="44" t="s">
        <v>131</v>
      </c>
      <c r="M66" s="251" t="s">
        <v>138</v>
      </c>
      <c r="N66" s="251" t="s">
        <v>131</v>
      </c>
      <c r="O66" s="258" t="s">
        <v>41</v>
      </c>
      <c r="P66" s="283" t="s">
        <v>239</v>
      </c>
    </row>
    <row r="67" spans="1:16" s="465" customFormat="1" ht="15.75" customHeight="1" x14ac:dyDescent="0.25">
      <c r="A67" s="544" t="s">
        <v>200</v>
      </c>
      <c r="B67" s="556"/>
      <c r="C67" s="556"/>
      <c r="D67" s="556"/>
      <c r="E67" s="556"/>
      <c r="F67" s="556"/>
      <c r="G67" s="556"/>
      <c r="H67" s="556"/>
      <c r="I67" s="556"/>
      <c r="J67" s="556"/>
      <c r="K67" s="556"/>
      <c r="L67" s="556"/>
      <c r="M67" s="556"/>
      <c r="N67" s="556"/>
      <c r="O67" s="556"/>
    </row>
    <row r="68" spans="1:16" s="465" customFormat="1" ht="16.5" customHeight="1" x14ac:dyDescent="0.25">
      <c r="A68" s="487" t="s">
        <v>286</v>
      </c>
      <c r="B68" s="720">
        <f>B8/B$8</f>
        <v>1</v>
      </c>
      <c r="C68" s="720">
        <f t="shared" ref="C68:P68" si="0">C8/C$8</f>
        <v>1</v>
      </c>
      <c r="D68" s="720">
        <f t="shared" si="0"/>
        <v>1</v>
      </c>
      <c r="E68" s="720">
        <f t="shared" si="0"/>
        <v>1</v>
      </c>
      <c r="F68" s="720">
        <f t="shared" si="0"/>
        <v>1</v>
      </c>
      <c r="G68" s="720">
        <f t="shared" si="0"/>
        <v>1</v>
      </c>
      <c r="H68" s="720">
        <f t="shared" si="0"/>
        <v>1</v>
      </c>
      <c r="I68" s="720">
        <f t="shared" si="0"/>
        <v>1</v>
      </c>
      <c r="J68" s="720">
        <f t="shared" si="0"/>
        <v>1</v>
      </c>
      <c r="K68" s="720">
        <f t="shared" si="0"/>
        <v>1</v>
      </c>
      <c r="L68" s="720" t="s">
        <v>102</v>
      </c>
      <c r="M68" s="721">
        <f t="shared" si="0"/>
        <v>1</v>
      </c>
      <c r="N68" s="721">
        <f t="shared" si="0"/>
        <v>1</v>
      </c>
      <c r="O68" s="721">
        <f t="shared" si="0"/>
        <v>1</v>
      </c>
      <c r="P68" s="720">
        <f t="shared" si="0"/>
        <v>1</v>
      </c>
    </row>
    <row r="69" spans="1:16" s="465" customFormat="1" ht="16.5" customHeight="1" x14ac:dyDescent="0.2">
      <c r="A69" s="490" t="s">
        <v>161</v>
      </c>
      <c r="B69" s="722">
        <f t="shared" ref="B69:P73" si="1">B9/B$8</f>
        <v>0.35606236728422935</v>
      </c>
      <c r="C69" s="722">
        <f t="shared" si="1"/>
        <v>0.37093064808450971</v>
      </c>
      <c r="D69" s="722">
        <f t="shared" si="1"/>
        <v>0.36021218954525785</v>
      </c>
      <c r="E69" s="722">
        <f t="shared" si="1"/>
        <v>0.33923626936741341</v>
      </c>
      <c r="F69" s="722">
        <f t="shared" si="1"/>
        <v>0.31827911507494067</v>
      </c>
      <c r="G69" s="722">
        <f t="shared" si="1"/>
        <v>0.29687366469698229</v>
      </c>
      <c r="H69" s="722">
        <f t="shared" si="1"/>
        <v>0.277163247701735</v>
      </c>
      <c r="I69" s="722">
        <f t="shared" si="1"/>
        <v>0.25481922881452734</v>
      </c>
      <c r="J69" s="722">
        <f t="shared" si="1"/>
        <v>0.25267422052849142</v>
      </c>
      <c r="K69" s="722">
        <f t="shared" si="1"/>
        <v>0.2014861203756099</v>
      </c>
      <c r="L69" s="722" t="s">
        <v>102</v>
      </c>
      <c r="M69" s="723">
        <f t="shared" si="1"/>
        <v>0.31089500668292624</v>
      </c>
      <c r="N69" s="723">
        <f t="shared" si="1"/>
        <v>0.24699416158888096</v>
      </c>
      <c r="O69" s="723">
        <f t="shared" si="1"/>
        <v>0.28863932867013753</v>
      </c>
      <c r="P69" s="722">
        <f t="shared" si="1"/>
        <v>0.25563333101107316</v>
      </c>
    </row>
    <row r="70" spans="1:16" s="465" customFormat="1" ht="16.5" customHeight="1" x14ac:dyDescent="0.2">
      <c r="A70" s="492" t="s">
        <v>162</v>
      </c>
      <c r="B70" s="724">
        <f t="shared" si="1"/>
        <v>0.3021464471076582</v>
      </c>
      <c r="C70" s="724">
        <f t="shared" si="1"/>
        <v>0.34873558684003841</v>
      </c>
      <c r="D70" s="724">
        <f t="shared" si="1"/>
        <v>0.36631052707071848</v>
      </c>
      <c r="E70" s="724">
        <f t="shared" si="1"/>
        <v>0.42130821329310197</v>
      </c>
      <c r="F70" s="724">
        <f t="shared" si="1"/>
        <v>0.48392906336845859</v>
      </c>
      <c r="G70" s="724">
        <f t="shared" si="1"/>
        <v>0.51422839090099082</v>
      </c>
      <c r="H70" s="724">
        <f t="shared" si="1"/>
        <v>0.55636337642139311</v>
      </c>
      <c r="I70" s="724">
        <f t="shared" si="1"/>
        <v>0.57986013264240133</v>
      </c>
      <c r="J70" s="724">
        <f t="shared" si="1"/>
        <v>0.56200064620917212</v>
      </c>
      <c r="K70" s="724">
        <f t="shared" si="1"/>
        <v>0.61995885376578197</v>
      </c>
      <c r="L70" s="724" t="s">
        <v>102</v>
      </c>
      <c r="M70" s="725">
        <f t="shared" si="1"/>
        <v>0.48596154990134682</v>
      </c>
      <c r="N70" s="725">
        <f t="shared" si="1"/>
        <v>0.57788844066211909</v>
      </c>
      <c r="O70" s="725">
        <f t="shared" si="1"/>
        <v>0.51797826702783345</v>
      </c>
      <c r="P70" s="724">
        <f t="shared" si="1"/>
        <v>0.54114479014433414</v>
      </c>
    </row>
    <row r="71" spans="1:16" s="465" customFormat="1" ht="16.5" customHeight="1" x14ac:dyDescent="0.2">
      <c r="A71" s="490" t="s">
        <v>163</v>
      </c>
      <c r="B71" s="722">
        <f t="shared" si="1"/>
        <v>1.1072110859046615E-2</v>
      </c>
      <c r="C71" s="722">
        <f t="shared" si="1"/>
        <v>3.0538505872811206E-2</v>
      </c>
      <c r="D71" s="722">
        <f t="shared" si="1"/>
        <v>3.2288923449681192E-2</v>
      </c>
      <c r="E71" s="722">
        <f t="shared" si="1"/>
        <v>2.3290446765685615E-2</v>
      </c>
      <c r="F71" s="722">
        <f t="shared" si="1"/>
        <v>2.109722355864484E-2</v>
      </c>
      <c r="G71" s="722">
        <f t="shared" si="1"/>
        <v>1.946446238408216E-2</v>
      </c>
      <c r="H71" s="722">
        <f t="shared" si="1"/>
        <v>2.1334097805910369E-2</v>
      </c>
      <c r="I71" s="722">
        <f t="shared" si="1"/>
        <v>2.0505310921367568E-2</v>
      </c>
      <c r="J71" s="722">
        <f t="shared" si="1"/>
        <v>2.0667483399428057E-2</v>
      </c>
      <c r="K71" s="722">
        <f t="shared" si="1"/>
        <v>3.0664581032671126E-2</v>
      </c>
      <c r="L71" s="722" t="s">
        <v>102</v>
      </c>
      <c r="M71" s="723">
        <f t="shared" si="1"/>
        <v>2.1999135008288564E-2</v>
      </c>
      <c r="N71" s="723">
        <f t="shared" si="1"/>
        <v>2.1896479158310996E-2</v>
      </c>
      <c r="O71" s="723">
        <f t="shared" si="1"/>
        <v>2.1963381560681419E-2</v>
      </c>
      <c r="P71" s="722">
        <f t="shared" si="1"/>
        <v>1.7894207779188473E-2</v>
      </c>
    </row>
    <row r="72" spans="1:16" s="465" customFormat="1" ht="16.5" customHeight="1" x14ac:dyDescent="0.2">
      <c r="A72" s="492" t="s">
        <v>164</v>
      </c>
      <c r="B72" s="724">
        <f t="shared" si="1"/>
        <v>0.14279271854205783</v>
      </c>
      <c r="C72" s="724">
        <f t="shared" si="1"/>
        <v>0.1134923978302376</v>
      </c>
      <c r="D72" s="724">
        <f t="shared" si="1"/>
        <v>0.13935324454949552</v>
      </c>
      <c r="E72" s="724">
        <f t="shared" si="1"/>
        <v>0.13199230794871469</v>
      </c>
      <c r="F72" s="724">
        <f t="shared" si="1"/>
        <v>0.1228065976319352</v>
      </c>
      <c r="G72" s="724">
        <f t="shared" si="1"/>
        <v>0.10717379738590711</v>
      </c>
      <c r="H72" s="724">
        <f t="shared" si="1"/>
        <v>0.10105645856245603</v>
      </c>
      <c r="I72" s="724">
        <f t="shared" si="1"/>
        <v>0.10921208475454325</v>
      </c>
      <c r="J72" s="724">
        <f t="shared" si="1"/>
        <v>0.12457327949978729</v>
      </c>
      <c r="K72" s="724">
        <f t="shared" si="1"/>
        <v>0.12560269426823129</v>
      </c>
      <c r="L72" s="724" t="s">
        <v>102</v>
      </c>
      <c r="M72" s="725">
        <f t="shared" si="1"/>
        <v>0.1168338704232786</v>
      </c>
      <c r="N72" s="725">
        <f t="shared" si="1"/>
        <v>0.11754763444795299</v>
      </c>
      <c r="O72" s="725">
        <f t="shared" si="1"/>
        <v>0.11708246341618937</v>
      </c>
      <c r="P72" s="724">
        <f t="shared" si="1"/>
        <v>0.13965012610850294</v>
      </c>
    </row>
    <row r="73" spans="1:16" s="465" customFormat="1" ht="16.5" customHeight="1" x14ac:dyDescent="0.2">
      <c r="A73" s="495" t="s">
        <v>165</v>
      </c>
      <c r="B73" s="726">
        <f t="shared" si="1"/>
        <v>0.18792635620807044</v>
      </c>
      <c r="C73" s="726">
        <f t="shared" si="1"/>
        <v>0.13630286137240302</v>
      </c>
      <c r="D73" s="726">
        <f t="shared" si="1"/>
        <v>0.10183511538599437</v>
      </c>
      <c r="E73" s="726">
        <f t="shared" si="1"/>
        <v>8.4172762625084288E-2</v>
      </c>
      <c r="F73" s="726">
        <f t="shared" si="1"/>
        <v>5.3888000366020691E-2</v>
      </c>
      <c r="G73" s="726">
        <f t="shared" si="1"/>
        <v>6.225968463203755E-2</v>
      </c>
      <c r="H73" s="726">
        <f t="shared" si="1"/>
        <v>4.4082819509479142E-2</v>
      </c>
      <c r="I73" s="726">
        <f t="shared" si="1"/>
        <v>3.5603242867160545E-2</v>
      </c>
      <c r="J73" s="726">
        <f t="shared" si="1"/>
        <v>4.0084370362220935E-2</v>
      </c>
      <c r="K73" s="726">
        <f t="shared" si="1"/>
        <v>2.2287750557705769E-2</v>
      </c>
      <c r="L73" s="726" t="s">
        <v>102</v>
      </c>
      <c r="M73" s="727">
        <f t="shared" si="1"/>
        <v>6.431043798415978E-2</v>
      </c>
      <c r="N73" s="727">
        <f t="shared" si="1"/>
        <v>3.5673284141844876E-2</v>
      </c>
      <c r="O73" s="727">
        <f t="shared" si="1"/>
        <v>5.4336559326159183E-2</v>
      </c>
      <c r="P73" s="726">
        <f t="shared" si="1"/>
        <v>4.5677544955941382E-2</v>
      </c>
    </row>
    <row r="74" spans="1:16" s="465" customFormat="1" ht="16.5" customHeight="1" x14ac:dyDescent="0.25">
      <c r="A74" s="498" t="s">
        <v>287</v>
      </c>
      <c r="B74" s="728">
        <f>B14/B$14</f>
        <v>1</v>
      </c>
      <c r="C74" s="728">
        <f t="shared" ref="C74:P74" si="2">C14/C$14</f>
        <v>1</v>
      </c>
      <c r="D74" s="728">
        <f t="shared" si="2"/>
        <v>1</v>
      </c>
      <c r="E74" s="728">
        <f t="shared" si="2"/>
        <v>1</v>
      </c>
      <c r="F74" s="728">
        <f t="shared" si="2"/>
        <v>1</v>
      </c>
      <c r="G74" s="728">
        <f t="shared" si="2"/>
        <v>1</v>
      </c>
      <c r="H74" s="728">
        <f t="shared" si="2"/>
        <v>1</v>
      </c>
      <c r="I74" s="728">
        <f t="shared" si="2"/>
        <v>1</v>
      </c>
      <c r="J74" s="728">
        <f t="shared" si="2"/>
        <v>1</v>
      </c>
      <c r="K74" s="728">
        <f t="shared" si="2"/>
        <v>1</v>
      </c>
      <c r="L74" s="728" t="s">
        <v>102</v>
      </c>
      <c r="M74" s="729">
        <f t="shared" si="2"/>
        <v>1</v>
      </c>
      <c r="N74" s="729">
        <f t="shared" si="2"/>
        <v>1</v>
      </c>
      <c r="O74" s="729">
        <f t="shared" si="2"/>
        <v>1</v>
      </c>
      <c r="P74" s="728">
        <f t="shared" si="2"/>
        <v>1</v>
      </c>
    </row>
    <row r="75" spans="1:16" s="465" customFormat="1" ht="16.5" customHeight="1" x14ac:dyDescent="0.2">
      <c r="A75" s="490" t="s">
        <v>79</v>
      </c>
      <c r="B75" s="722">
        <f t="shared" ref="B75:P85" si="3">B15/B$14</f>
        <v>0.42602576487297689</v>
      </c>
      <c r="C75" s="722">
        <f t="shared" si="3"/>
        <v>0.43442323959634505</v>
      </c>
      <c r="D75" s="722">
        <f t="shared" si="3"/>
        <v>0.49036950301741355</v>
      </c>
      <c r="E75" s="722">
        <f t="shared" si="3"/>
        <v>0.56683267683842198</v>
      </c>
      <c r="F75" s="722">
        <f t="shared" si="3"/>
        <v>0.62790979806847202</v>
      </c>
      <c r="G75" s="722">
        <f t="shared" si="3"/>
        <v>0.65453067140140087</v>
      </c>
      <c r="H75" s="722">
        <f t="shared" si="3"/>
        <v>0.69216409924076239</v>
      </c>
      <c r="I75" s="722">
        <f t="shared" si="3"/>
        <v>0.73785919055438165</v>
      </c>
      <c r="J75" s="722">
        <f t="shared" si="3"/>
        <v>0.7457687269287222</v>
      </c>
      <c r="K75" s="722">
        <f t="shared" si="3"/>
        <v>0.72617087767499833</v>
      </c>
      <c r="L75" s="722" t="s">
        <v>102</v>
      </c>
      <c r="M75" s="723">
        <f t="shared" si="3"/>
        <v>0.62464074525099234</v>
      </c>
      <c r="N75" s="723">
        <f t="shared" si="3"/>
        <v>0.73964832597094898</v>
      </c>
      <c r="O75" s="723">
        <f t="shared" si="3"/>
        <v>0.66348679613151429</v>
      </c>
      <c r="P75" s="722">
        <f t="shared" si="3"/>
        <v>0.66166799406060661</v>
      </c>
    </row>
    <row r="76" spans="1:16" s="465" customFormat="1" ht="16.5" customHeight="1" x14ac:dyDescent="0.2">
      <c r="A76" s="492" t="s">
        <v>167</v>
      </c>
      <c r="B76" s="724">
        <f t="shared" si="3"/>
        <v>0.3144153872292158</v>
      </c>
      <c r="C76" s="724">
        <f t="shared" si="3"/>
        <v>0.35480937476188024</v>
      </c>
      <c r="D76" s="724">
        <f t="shared" si="3"/>
        <v>0.39749061126109853</v>
      </c>
      <c r="E76" s="724">
        <f t="shared" si="3"/>
        <v>0.46391379245130004</v>
      </c>
      <c r="F76" s="724">
        <f t="shared" si="3"/>
        <v>0.52162931671441359</v>
      </c>
      <c r="G76" s="724">
        <f t="shared" si="3"/>
        <v>0.5102507213765668</v>
      </c>
      <c r="H76" s="724">
        <f t="shared" si="3"/>
        <v>0.54452419189669921</v>
      </c>
      <c r="I76" s="724">
        <f t="shared" si="3"/>
        <v>0.59351742875955238</v>
      </c>
      <c r="J76" s="724">
        <f t="shared" si="3"/>
        <v>0.60818570355564949</v>
      </c>
      <c r="K76" s="724">
        <f t="shared" si="3"/>
        <v>0.5779766790815315</v>
      </c>
      <c r="L76" s="724" t="s">
        <v>102</v>
      </c>
      <c r="M76" s="725">
        <f t="shared" si="3"/>
        <v>0.50166742488412108</v>
      </c>
      <c r="N76" s="725">
        <f t="shared" si="3"/>
        <v>0.59757705738334665</v>
      </c>
      <c r="O76" s="725">
        <f t="shared" si="3"/>
        <v>0.53406277170131899</v>
      </c>
      <c r="P76" s="724">
        <f t="shared" si="3"/>
        <v>0.55643506996962178</v>
      </c>
    </row>
    <row r="77" spans="1:16" s="465" customFormat="1" ht="16.5" customHeight="1" x14ac:dyDescent="0.2">
      <c r="A77" s="490" t="s">
        <v>323</v>
      </c>
      <c r="B77" s="722">
        <f t="shared" si="3"/>
        <v>0.12957321319927625</v>
      </c>
      <c r="C77" s="722">
        <f t="shared" si="3"/>
        <v>8.4886427173472431E-2</v>
      </c>
      <c r="D77" s="722">
        <f t="shared" si="3"/>
        <v>8.0456727933864713E-2</v>
      </c>
      <c r="E77" s="722">
        <f t="shared" si="3"/>
        <v>6.3211973862160639E-2</v>
      </c>
      <c r="F77" s="722">
        <f t="shared" si="3"/>
        <v>7.0307840611201516E-2</v>
      </c>
      <c r="G77" s="722">
        <f t="shared" si="3"/>
        <v>6.2742104323969802E-2</v>
      </c>
      <c r="H77" s="722">
        <f t="shared" si="3"/>
        <v>6.7170536274266487E-2</v>
      </c>
      <c r="I77" s="722">
        <f t="shared" si="3"/>
        <v>8.2731623403741891E-2</v>
      </c>
      <c r="J77" s="722">
        <f t="shared" si="3"/>
        <v>4.1787960036915643E-2</v>
      </c>
      <c r="K77" s="722">
        <f t="shared" si="3"/>
        <v>6.4475741266383363E-2</v>
      </c>
      <c r="L77" s="722" t="s">
        <v>102</v>
      </c>
      <c r="M77" s="723">
        <f t="shared" si="3"/>
        <v>6.7182206853361126E-2</v>
      </c>
      <c r="N77" s="723">
        <f t="shared" si="3"/>
        <v>6.3949177124019541E-2</v>
      </c>
      <c r="O77" s="723">
        <f t="shared" si="3"/>
        <v>6.6090188079126533E-2</v>
      </c>
      <c r="P77" s="722">
        <f t="shared" si="3"/>
        <v>0.12396943067953309</v>
      </c>
    </row>
    <row r="78" spans="1:16" s="465" customFormat="1" ht="16.5" customHeight="1" x14ac:dyDescent="0.2">
      <c r="A78" s="492" t="s">
        <v>168</v>
      </c>
      <c r="B78" s="724">
        <f t="shared" si="3"/>
        <v>0.11161037764299322</v>
      </c>
      <c r="C78" s="724">
        <f t="shared" si="3"/>
        <v>7.9613864834464795E-2</v>
      </c>
      <c r="D78" s="724">
        <f t="shared" si="3"/>
        <v>9.2878891755434595E-2</v>
      </c>
      <c r="E78" s="724">
        <f t="shared" si="3"/>
        <v>0.10291888438712192</v>
      </c>
      <c r="F78" s="724">
        <f t="shared" si="3"/>
        <v>0.10628048135405856</v>
      </c>
      <c r="G78" s="724">
        <f t="shared" si="3"/>
        <v>0.14427995002483415</v>
      </c>
      <c r="H78" s="724">
        <f t="shared" si="3"/>
        <v>0.14763990734406326</v>
      </c>
      <c r="I78" s="724">
        <f t="shared" si="3"/>
        <v>0.14434176179482933</v>
      </c>
      <c r="J78" s="724">
        <f t="shared" si="3"/>
        <v>0.13758302337307265</v>
      </c>
      <c r="K78" s="724">
        <f t="shared" si="3"/>
        <v>0.14819419859346689</v>
      </c>
      <c r="L78" s="724" t="s">
        <v>102</v>
      </c>
      <c r="M78" s="725">
        <f t="shared" si="3"/>
        <v>0.12297332036687117</v>
      </c>
      <c r="N78" s="725">
        <f t="shared" si="3"/>
        <v>0.14207126858760241</v>
      </c>
      <c r="O78" s="725">
        <f t="shared" si="3"/>
        <v>0.12942402443019529</v>
      </c>
      <c r="P78" s="724">
        <f t="shared" si="3"/>
        <v>0.10523292409098489</v>
      </c>
    </row>
    <row r="79" spans="1:16" s="465" customFormat="1" ht="16.5" customHeight="1" x14ac:dyDescent="0.2">
      <c r="A79" s="490" t="s">
        <v>169</v>
      </c>
      <c r="B79" s="722">
        <f t="shared" si="3"/>
        <v>0.27773852700492901</v>
      </c>
      <c r="C79" s="722">
        <f t="shared" si="3"/>
        <v>0.2490285327895391</v>
      </c>
      <c r="D79" s="722">
        <f t="shared" si="3"/>
        <v>0.22214659572532641</v>
      </c>
      <c r="E79" s="722">
        <f t="shared" si="3"/>
        <v>0.1962953101083254</v>
      </c>
      <c r="F79" s="722">
        <f t="shared" si="3"/>
        <v>0.16994214396071936</v>
      </c>
      <c r="G79" s="722">
        <f t="shared" si="3"/>
        <v>0.14735192694241589</v>
      </c>
      <c r="H79" s="722">
        <f t="shared" si="3"/>
        <v>0.12273083243639307</v>
      </c>
      <c r="I79" s="722">
        <f t="shared" si="3"/>
        <v>9.5965370463883093E-2</v>
      </c>
      <c r="J79" s="722">
        <f t="shared" si="3"/>
        <v>0.10763450247489507</v>
      </c>
      <c r="K79" s="722">
        <f t="shared" si="3"/>
        <v>8.6024994409151762E-2</v>
      </c>
      <c r="L79" s="722" t="s">
        <v>102</v>
      </c>
      <c r="M79" s="723">
        <f t="shared" si="3"/>
        <v>0.16363257107841447</v>
      </c>
      <c r="N79" s="723">
        <f t="shared" si="3"/>
        <v>9.9487835496443772E-2</v>
      </c>
      <c r="O79" s="723">
        <f t="shared" si="3"/>
        <v>0.14196643701491476</v>
      </c>
      <c r="P79" s="722">
        <f t="shared" si="3"/>
        <v>0.17030067510502248</v>
      </c>
    </row>
    <row r="80" spans="1:16" s="465" customFormat="1" ht="16.5" customHeight="1" x14ac:dyDescent="0.2">
      <c r="A80" s="492" t="s">
        <v>170</v>
      </c>
      <c r="B80" s="724">
        <f t="shared" si="3"/>
        <v>0.17911833314804312</v>
      </c>
      <c r="C80" s="724">
        <f t="shared" si="3"/>
        <v>0.16709403093444453</v>
      </c>
      <c r="D80" s="724">
        <f t="shared" si="3"/>
        <v>0.15875737452675251</v>
      </c>
      <c r="E80" s="724">
        <f t="shared" si="3"/>
        <v>0.16128754142058835</v>
      </c>
      <c r="F80" s="724">
        <f t="shared" si="3"/>
        <v>0.14116762252294085</v>
      </c>
      <c r="G80" s="724">
        <f t="shared" si="3"/>
        <v>0.12200561830094782</v>
      </c>
      <c r="H80" s="724">
        <f t="shared" si="3"/>
        <v>0.10337503046375343</v>
      </c>
      <c r="I80" s="724">
        <f t="shared" si="3"/>
        <v>8.174919620932862E-2</v>
      </c>
      <c r="J80" s="724">
        <f t="shared" si="3"/>
        <v>9.5262424833473455E-2</v>
      </c>
      <c r="K80" s="724">
        <f t="shared" si="3"/>
        <v>7.8697452664942699E-2</v>
      </c>
      <c r="L80" s="724" t="s">
        <v>102</v>
      </c>
      <c r="M80" s="725">
        <f t="shared" si="3"/>
        <v>0.13372752589234821</v>
      </c>
      <c r="N80" s="725">
        <f t="shared" si="3"/>
        <v>8.6850959519559248E-2</v>
      </c>
      <c r="O80" s="725">
        <f t="shared" si="3"/>
        <v>0.11789405238553044</v>
      </c>
      <c r="P80" s="724">
        <f t="shared" si="3"/>
        <v>0.1323329154500564</v>
      </c>
    </row>
    <row r="81" spans="1:23" s="465" customFormat="1" ht="16.5" customHeight="1" x14ac:dyDescent="0.2">
      <c r="A81" s="490" t="s">
        <v>171</v>
      </c>
      <c r="B81" s="722">
        <f t="shared" si="3"/>
        <v>3.1374353747906279E-2</v>
      </c>
      <c r="C81" s="722">
        <f t="shared" si="3"/>
        <v>1.7276359316580951E-2</v>
      </c>
      <c r="D81" s="722">
        <f t="shared" si="3"/>
        <v>8.6052379940671671E-3</v>
      </c>
      <c r="E81" s="722">
        <f t="shared" si="3"/>
        <v>3.4202918982494251E-3</v>
      </c>
      <c r="F81" s="722">
        <f t="shared" si="3"/>
        <v>2.8812620788349337E-3</v>
      </c>
      <c r="G81" s="722">
        <f t="shared" si="3"/>
        <v>2.0096430258853613E-3</v>
      </c>
      <c r="H81" s="722">
        <f t="shared" si="3"/>
        <v>1.6207081963922425E-3</v>
      </c>
      <c r="I81" s="722">
        <f t="shared" si="3"/>
        <v>1.5070416119282825E-3</v>
      </c>
      <c r="J81" s="722">
        <f t="shared" si="3"/>
        <v>1.914327370414698E-3</v>
      </c>
      <c r="K81" s="722">
        <f t="shared" si="3"/>
        <v>4.4458629198654521E-3</v>
      </c>
      <c r="L81" s="722" t="s">
        <v>102</v>
      </c>
      <c r="M81" s="723">
        <f t="shared" si="3"/>
        <v>3.1183299287376319E-3</v>
      </c>
      <c r="N81" s="723">
        <f t="shared" si="3"/>
        <v>2.0271879515746036E-3</v>
      </c>
      <c r="O81" s="723">
        <f t="shared" si="3"/>
        <v>2.7497754686169637E-3</v>
      </c>
      <c r="P81" s="722">
        <f t="shared" si="3"/>
        <v>4.4112338551550072E-3</v>
      </c>
    </row>
    <row r="82" spans="1:23" s="465" customFormat="1" ht="16.5" customHeight="1" x14ac:dyDescent="0.2">
      <c r="A82" s="693" t="s">
        <v>612</v>
      </c>
      <c r="B82" s="724">
        <f t="shared" si="3"/>
        <v>6.724584010897959E-2</v>
      </c>
      <c r="C82" s="724">
        <f t="shared" si="3"/>
        <v>6.4658142538513624E-2</v>
      </c>
      <c r="D82" s="724">
        <f t="shared" si="3"/>
        <v>5.4783983204506753E-2</v>
      </c>
      <c r="E82" s="724">
        <f t="shared" si="3"/>
        <v>3.1587476789487617E-2</v>
      </c>
      <c r="F82" s="724">
        <f t="shared" si="3"/>
        <v>2.5893259358088908E-2</v>
      </c>
      <c r="G82" s="724">
        <f t="shared" si="3"/>
        <v>2.3336665614790295E-2</v>
      </c>
      <c r="H82" s="724">
        <f t="shared" si="3"/>
        <v>1.7735093777025444E-2</v>
      </c>
      <c r="I82" s="724">
        <f t="shared" si="3"/>
        <v>1.2709132642626172E-2</v>
      </c>
      <c r="J82" s="724">
        <f t="shared" si="3"/>
        <v>1.0457750271006917E-2</v>
      </c>
      <c r="K82" s="724">
        <f t="shared" si="3"/>
        <v>2.8816788243436146E-3</v>
      </c>
      <c r="L82" s="724" t="s">
        <v>102</v>
      </c>
      <c r="M82" s="725">
        <f t="shared" si="3"/>
        <v>2.6786715257328644E-2</v>
      </c>
      <c r="N82" s="725">
        <f t="shared" si="3"/>
        <v>1.0609688025309937E-2</v>
      </c>
      <c r="O82" s="725">
        <f t="shared" si="3"/>
        <v>2.1322609160767374E-2</v>
      </c>
      <c r="P82" s="724">
        <f t="shared" si="3"/>
        <v>3.3556525799811082E-2</v>
      </c>
    </row>
    <row r="83" spans="1:23" s="465" customFormat="1" ht="16.5" customHeight="1" x14ac:dyDescent="0.2">
      <c r="A83" s="490" t="s">
        <v>172</v>
      </c>
      <c r="B83" s="722">
        <f t="shared" si="3"/>
        <v>2.7261115208614458E-2</v>
      </c>
      <c r="C83" s="722">
        <f t="shared" si="3"/>
        <v>3.1760822016735829E-2</v>
      </c>
      <c r="D83" s="722">
        <f t="shared" si="3"/>
        <v>3.7800786440063239E-2</v>
      </c>
      <c r="E83" s="722">
        <f t="shared" si="3"/>
        <v>3.6918948007481876E-2</v>
      </c>
      <c r="F83" s="722">
        <f t="shared" si="3"/>
        <v>3.6772193534166914E-2</v>
      </c>
      <c r="G83" s="722">
        <f t="shared" si="3"/>
        <v>3.715743118743231E-2</v>
      </c>
      <c r="H83" s="722">
        <f t="shared" si="3"/>
        <v>4.0268890127656706E-2</v>
      </c>
      <c r="I83" s="722">
        <f t="shared" si="3"/>
        <v>4.3328338842671829E-2</v>
      </c>
      <c r="J83" s="722">
        <f t="shared" si="3"/>
        <v>3.0023725388791032E-2</v>
      </c>
      <c r="K83" s="722">
        <f t="shared" si="3"/>
        <v>2.7808305266640913E-2</v>
      </c>
      <c r="L83" s="722" t="s">
        <v>102</v>
      </c>
      <c r="M83" s="723">
        <f t="shared" si="3"/>
        <v>3.7762416036262098E-2</v>
      </c>
      <c r="N83" s="723">
        <f t="shared" si="3"/>
        <v>3.6065969288119018E-2</v>
      </c>
      <c r="O83" s="723">
        <f t="shared" si="3"/>
        <v>3.7189408098160001E-2</v>
      </c>
      <c r="P83" s="722">
        <f t="shared" si="3"/>
        <v>4.3840239967655466E-2</v>
      </c>
    </row>
    <row r="84" spans="1:23" s="465" customFormat="1" ht="16.5" customHeight="1" x14ac:dyDescent="0.2">
      <c r="A84" s="492" t="s">
        <v>173</v>
      </c>
      <c r="B84" s="724">
        <f t="shared" si="3"/>
        <v>0.10814459628299523</v>
      </c>
      <c r="C84" s="724">
        <f t="shared" si="3"/>
        <v>0.11206953520403007</v>
      </c>
      <c r="D84" s="724">
        <f t="shared" si="3"/>
        <v>0.12532119774221562</v>
      </c>
      <c r="E84" s="724">
        <f t="shared" si="3"/>
        <v>0.10185226175311481</v>
      </c>
      <c r="F84" s="724">
        <f t="shared" si="3"/>
        <v>8.9139691986846306E-2</v>
      </c>
      <c r="G84" s="724">
        <f t="shared" si="3"/>
        <v>9.649501386657601E-2</v>
      </c>
      <c r="H84" s="724">
        <f t="shared" si="3"/>
        <v>9.3771381609259533E-2</v>
      </c>
      <c r="I84" s="724">
        <f t="shared" si="3"/>
        <v>8.5006909824002802E-2</v>
      </c>
      <c r="J84" s="724">
        <f t="shared" si="3"/>
        <v>8.2516769759811329E-2</v>
      </c>
      <c r="K84" s="724">
        <f t="shared" si="3"/>
        <v>0.11907964602296366</v>
      </c>
      <c r="L84" s="724" t="s">
        <v>102</v>
      </c>
      <c r="M84" s="725">
        <f t="shared" si="3"/>
        <v>9.7214857021156217E-2</v>
      </c>
      <c r="N84" s="725">
        <f t="shared" si="3"/>
        <v>8.8117710731117016E-2</v>
      </c>
      <c r="O84" s="725">
        <f t="shared" si="3"/>
        <v>9.4142118637844135E-2</v>
      </c>
      <c r="P84" s="724">
        <f t="shared" si="3"/>
        <v>7.9110030715340535E-2</v>
      </c>
    </row>
    <row r="85" spans="1:23" s="465" customFormat="1" ht="16.5" customHeight="1" x14ac:dyDescent="0.2">
      <c r="A85" s="495" t="s">
        <v>174</v>
      </c>
      <c r="B85" s="726">
        <f t="shared" si="3"/>
        <v>0.16082999663048447</v>
      </c>
      <c r="C85" s="726">
        <f t="shared" si="3"/>
        <v>0.17271787039416456</v>
      </c>
      <c r="D85" s="726">
        <f t="shared" si="3"/>
        <v>0.12436191707498122</v>
      </c>
      <c r="E85" s="726">
        <f t="shared" si="3"/>
        <v>9.8100803292656025E-2</v>
      </c>
      <c r="F85" s="726">
        <f t="shared" si="3"/>
        <v>7.6236172449795317E-2</v>
      </c>
      <c r="G85" s="726">
        <f t="shared" si="3"/>
        <v>6.4464956602967236E-2</v>
      </c>
      <c r="H85" s="726">
        <f t="shared" si="3"/>
        <v>5.1064796585150257E-2</v>
      </c>
      <c r="I85" s="726">
        <f t="shared" si="3"/>
        <v>3.7840190315795212E-2</v>
      </c>
      <c r="J85" s="726">
        <f t="shared" si="3"/>
        <v>3.4056275447780386E-2</v>
      </c>
      <c r="K85" s="726">
        <f t="shared" si="3"/>
        <v>4.0916176625518344E-2</v>
      </c>
      <c r="L85" s="726" t="s">
        <v>102</v>
      </c>
      <c r="M85" s="727">
        <f t="shared" si="3"/>
        <v>7.6749410614010583E-2</v>
      </c>
      <c r="N85" s="727">
        <f t="shared" si="3"/>
        <v>3.6680158513371135E-2</v>
      </c>
      <c r="O85" s="727">
        <f t="shared" si="3"/>
        <v>6.321524011756674E-2</v>
      </c>
      <c r="P85" s="726">
        <f t="shared" si="3"/>
        <v>4.5081060151374926E-2</v>
      </c>
    </row>
    <row r="86" spans="1:23" s="465" customFormat="1" ht="16.5" customHeight="1" x14ac:dyDescent="0.25">
      <c r="A86" s="501" t="s">
        <v>201</v>
      </c>
      <c r="B86" s="730"/>
      <c r="C86" s="730"/>
      <c r="D86" s="730"/>
      <c r="E86" s="730"/>
      <c r="F86" s="730"/>
      <c r="G86" s="730"/>
      <c r="H86" s="730"/>
      <c r="I86" s="730"/>
      <c r="J86" s="730"/>
      <c r="K86" s="730"/>
      <c r="L86" s="730" t="s">
        <v>102</v>
      </c>
      <c r="M86" s="731"/>
      <c r="N86" s="731"/>
      <c r="O86" s="731"/>
      <c r="P86" s="732"/>
    </row>
    <row r="87" spans="1:23" s="465" customFormat="1" ht="16.5" customHeight="1" x14ac:dyDescent="0.25">
      <c r="A87" s="498" t="s">
        <v>288</v>
      </c>
      <c r="B87" s="728">
        <f>B28/B$28</f>
        <v>1</v>
      </c>
      <c r="C87" s="728">
        <f t="shared" ref="C87:P87" si="4">C28/C$28</f>
        <v>1</v>
      </c>
      <c r="D87" s="728">
        <f t="shared" si="4"/>
        <v>1</v>
      </c>
      <c r="E87" s="728">
        <f t="shared" si="4"/>
        <v>1</v>
      </c>
      <c r="F87" s="728">
        <f t="shared" si="4"/>
        <v>1</v>
      </c>
      <c r="G87" s="728">
        <f t="shared" si="4"/>
        <v>1</v>
      </c>
      <c r="H87" s="728">
        <f t="shared" si="4"/>
        <v>1</v>
      </c>
      <c r="I87" s="728">
        <f t="shared" si="4"/>
        <v>1</v>
      </c>
      <c r="J87" s="728">
        <f t="shared" si="4"/>
        <v>1</v>
      </c>
      <c r="K87" s="728">
        <f t="shared" si="4"/>
        <v>1</v>
      </c>
      <c r="L87" s="728" t="s">
        <v>102</v>
      </c>
      <c r="M87" s="729">
        <f t="shared" si="4"/>
        <v>1</v>
      </c>
      <c r="N87" s="729">
        <f t="shared" si="4"/>
        <v>1</v>
      </c>
      <c r="O87" s="729">
        <f t="shared" si="4"/>
        <v>1</v>
      </c>
      <c r="P87" s="728">
        <f t="shared" si="4"/>
        <v>1</v>
      </c>
    </row>
    <row r="88" spans="1:23" s="465" customFormat="1" ht="16.5" customHeight="1" x14ac:dyDescent="0.2">
      <c r="A88" s="490" t="s">
        <v>178</v>
      </c>
      <c r="B88" s="722">
        <f t="shared" ref="B88:P90" si="5">B29/B$28</f>
        <v>0.96067339639555405</v>
      </c>
      <c r="C88" s="722">
        <f t="shared" si="5"/>
        <v>0.93520427926101135</v>
      </c>
      <c r="D88" s="722">
        <f t="shared" si="5"/>
        <v>0.94606856074718249</v>
      </c>
      <c r="E88" s="722">
        <f t="shared" si="5"/>
        <v>0.93956668471320648</v>
      </c>
      <c r="F88" s="722">
        <f t="shared" si="5"/>
        <v>0.934818888120999</v>
      </c>
      <c r="G88" s="722">
        <f t="shared" si="5"/>
        <v>0.94040412315989896</v>
      </c>
      <c r="H88" s="722">
        <f t="shared" si="5"/>
        <v>0.92490616549305726</v>
      </c>
      <c r="I88" s="722">
        <f t="shared" si="5"/>
        <v>0.90722488123670275</v>
      </c>
      <c r="J88" s="722">
        <f t="shared" si="5"/>
        <v>0.84733170779232903</v>
      </c>
      <c r="K88" s="722">
        <f t="shared" si="5"/>
        <v>0.86341189389096895</v>
      </c>
      <c r="L88" s="722" t="s">
        <v>102</v>
      </c>
      <c r="M88" s="723">
        <f t="shared" si="5"/>
        <v>0.93570294405852383</v>
      </c>
      <c r="N88" s="723">
        <f t="shared" si="5"/>
        <v>0.87533502393003249</v>
      </c>
      <c r="O88" s="723">
        <f t="shared" si="5"/>
        <v>0.91802213126064336</v>
      </c>
      <c r="P88" s="722">
        <f t="shared" si="5"/>
        <v>0.90040784490044157</v>
      </c>
    </row>
    <row r="89" spans="1:23" s="465" customFormat="1" ht="16.5" customHeight="1" x14ac:dyDescent="0.2">
      <c r="A89" s="492" t="s">
        <v>179</v>
      </c>
      <c r="B89" s="724">
        <f t="shared" si="5"/>
        <v>2.4992217301931335E-2</v>
      </c>
      <c r="C89" s="724">
        <f t="shared" si="5"/>
        <v>1.9188822600673797E-2</v>
      </c>
      <c r="D89" s="724">
        <f t="shared" si="5"/>
        <v>2.4699513769493957E-2</v>
      </c>
      <c r="E89" s="724">
        <f t="shared" si="5"/>
        <v>3.608139047213707E-2</v>
      </c>
      <c r="F89" s="724">
        <f t="shared" si="5"/>
        <v>4.2293603969614089E-2</v>
      </c>
      <c r="G89" s="724">
        <f t="shared" si="5"/>
        <v>3.5701208571917928E-2</v>
      </c>
      <c r="H89" s="724">
        <f t="shared" si="5"/>
        <v>3.622977821226972E-2</v>
      </c>
      <c r="I89" s="724">
        <f t="shared" si="5"/>
        <v>5.7123918546214174E-2</v>
      </c>
      <c r="J89" s="724">
        <f t="shared" si="5"/>
        <v>5.0995759838358627E-2</v>
      </c>
      <c r="K89" s="724">
        <f t="shared" si="5"/>
        <v>0.10757121563012417</v>
      </c>
      <c r="L89" s="724" t="s">
        <v>102</v>
      </c>
      <c r="M89" s="725">
        <f t="shared" si="5"/>
        <v>3.6452431992616934E-2</v>
      </c>
      <c r="N89" s="725">
        <f t="shared" si="5"/>
        <v>6.0493142715892158E-2</v>
      </c>
      <c r="O89" s="725">
        <f t="shared" si="5"/>
        <v>4.349357743572943E-2</v>
      </c>
      <c r="P89" s="724">
        <f t="shared" si="5"/>
        <v>6.2827841330068551E-2</v>
      </c>
    </row>
    <row r="90" spans="1:23" s="465" customFormat="1" ht="16.5" customHeight="1" x14ac:dyDescent="0.2">
      <c r="A90" s="495" t="s">
        <v>180</v>
      </c>
      <c r="B90" s="726">
        <f t="shared" si="5"/>
        <v>1.4334386302514626E-2</v>
      </c>
      <c r="C90" s="726">
        <f t="shared" si="5"/>
        <v>4.560689813831488E-2</v>
      </c>
      <c r="D90" s="726">
        <f t="shared" si="5"/>
        <v>2.9231925483323578E-2</v>
      </c>
      <c r="E90" s="726">
        <f t="shared" si="5"/>
        <v>2.4351924814656423E-2</v>
      </c>
      <c r="F90" s="726">
        <f t="shared" si="5"/>
        <v>2.2887507909386824E-2</v>
      </c>
      <c r="G90" s="726">
        <f t="shared" si="5"/>
        <v>2.3894668270679188E-2</v>
      </c>
      <c r="H90" s="726">
        <f t="shared" si="5"/>
        <v>3.8864056294673044E-2</v>
      </c>
      <c r="I90" s="726">
        <f t="shared" si="5"/>
        <v>3.5651200217083158E-2</v>
      </c>
      <c r="J90" s="726">
        <f t="shared" si="5"/>
        <v>0.10167253237173428</v>
      </c>
      <c r="K90" s="726">
        <f t="shared" si="5"/>
        <v>2.9016890478907008E-2</v>
      </c>
      <c r="L90" s="726" t="s">
        <v>102</v>
      </c>
      <c r="M90" s="727">
        <f t="shared" si="5"/>
        <v>2.7844623951292367E-2</v>
      </c>
      <c r="N90" s="727">
        <f t="shared" si="5"/>
        <v>6.4171833354075447E-2</v>
      </c>
      <c r="O90" s="727">
        <f t="shared" si="5"/>
        <v>3.8484291303627155E-2</v>
      </c>
      <c r="P90" s="726">
        <f t="shared" si="5"/>
        <v>3.6764313769489985E-2</v>
      </c>
    </row>
    <row r="91" spans="1:23" s="465" customFormat="1" ht="16.5" customHeight="1" x14ac:dyDescent="0.25">
      <c r="A91" s="498" t="s">
        <v>289</v>
      </c>
      <c r="B91" s="728">
        <f>B32/B$32</f>
        <v>1</v>
      </c>
      <c r="C91" s="728">
        <f t="shared" ref="C91:P91" si="6">C32/C$32</f>
        <v>1</v>
      </c>
      <c r="D91" s="728">
        <f t="shared" si="6"/>
        <v>1</v>
      </c>
      <c r="E91" s="728">
        <f t="shared" si="6"/>
        <v>1</v>
      </c>
      <c r="F91" s="728">
        <f t="shared" si="6"/>
        <v>1</v>
      </c>
      <c r="G91" s="728">
        <f t="shared" si="6"/>
        <v>1</v>
      </c>
      <c r="H91" s="728">
        <f t="shared" si="6"/>
        <v>1</v>
      </c>
      <c r="I91" s="728">
        <f t="shared" si="6"/>
        <v>1</v>
      </c>
      <c r="J91" s="728">
        <f t="shared" si="6"/>
        <v>1</v>
      </c>
      <c r="K91" s="728">
        <f t="shared" si="6"/>
        <v>1</v>
      </c>
      <c r="L91" s="728" t="s">
        <v>102</v>
      </c>
      <c r="M91" s="729">
        <f t="shared" si="6"/>
        <v>1</v>
      </c>
      <c r="N91" s="729">
        <f t="shared" si="6"/>
        <v>1</v>
      </c>
      <c r="O91" s="729">
        <f t="shared" si="6"/>
        <v>1</v>
      </c>
      <c r="P91" s="728">
        <f t="shared" si="6"/>
        <v>1</v>
      </c>
    </row>
    <row r="92" spans="1:23" s="465" customFormat="1" ht="16.5" customHeight="1" x14ac:dyDescent="0.2">
      <c r="A92" s="490" t="s">
        <v>182</v>
      </c>
      <c r="B92" s="722">
        <f t="shared" ref="B92:P94" si="7">B33/B$32</f>
        <v>0.16758244594911534</v>
      </c>
      <c r="C92" s="722">
        <f t="shared" si="7"/>
        <v>0.17293163018236862</v>
      </c>
      <c r="D92" s="722">
        <f t="shared" si="7"/>
        <v>0.17933021915473998</v>
      </c>
      <c r="E92" s="722">
        <f t="shared" si="7"/>
        <v>0.19216241254157843</v>
      </c>
      <c r="F92" s="722">
        <f t="shared" si="7"/>
        <v>0.23091919371358638</v>
      </c>
      <c r="G92" s="722">
        <f t="shared" si="7"/>
        <v>0.28057761504459539</v>
      </c>
      <c r="H92" s="722">
        <f t="shared" si="7"/>
        <v>0.24710463400353425</v>
      </c>
      <c r="I92" s="722">
        <f t="shared" si="7"/>
        <v>0.26461631435196487</v>
      </c>
      <c r="J92" s="722">
        <f t="shared" si="7"/>
        <v>0.23232409331023701</v>
      </c>
      <c r="K92" s="722">
        <f t="shared" si="7"/>
        <v>0.24409944589945592</v>
      </c>
      <c r="L92" s="722" t="s">
        <v>102</v>
      </c>
      <c r="M92" s="723">
        <f t="shared" si="7"/>
        <v>0.22589335005352648</v>
      </c>
      <c r="N92" s="723">
        <f t="shared" si="7"/>
        <v>0.24825508272108426</v>
      </c>
      <c r="O92" s="723">
        <f t="shared" si="7"/>
        <v>0.23173015852874562</v>
      </c>
      <c r="P92" s="722">
        <f t="shared" si="7"/>
        <v>0.23603249808003041</v>
      </c>
    </row>
    <row r="93" spans="1:23" s="465" customFormat="1" ht="16.5" customHeight="1" x14ac:dyDescent="0.2">
      <c r="A93" s="492" t="s">
        <v>183</v>
      </c>
      <c r="B93" s="724">
        <f t="shared" si="7"/>
        <v>0.74059011928708007</v>
      </c>
      <c r="C93" s="724">
        <f t="shared" si="7"/>
        <v>0.61146873477481289</v>
      </c>
      <c r="D93" s="724">
        <f t="shared" si="7"/>
        <v>0.56816215899910238</v>
      </c>
      <c r="E93" s="724">
        <f t="shared" si="7"/>
        <v>0.57144861622203103</v>
      </c>
      <c r="F93" s="724">
        <f t="shared" si="7"/>
        <v>0.52850128215004821</v>
      </c>
      <c r="G93" s="724">
        <f t="shared" si="7"/>
        <v>0.48593905551080541</v>
      </c>
      <c r="H93" s="724">
        <f t="shared" si="7"/>
        <v>0.52743738424565978</v>
      </c>
      <c r="I93" s="724">
        <f t="shared" si="7"/>
        <v>0.49998779357161405</v>
      </c>
      <c r="J93" s="724">
        <f t="shared" si="7"/>
        <v>0.41769720969051832</v>
      </c>
      <c r="K93" s="724">
        <f t="shared" si="7"/>
        <v>0.36976661174219505</v>
      </c>
      <c r="L93" s="724" t="s">
        <v>102</v>
      </c>
      <c r="M93" s="725">
        <f t="shared" si="7"/>
        <v>0.53995845984443458</v>
      </c>
      <c r="N93" s="725">
        <f t="shared" si="7"/>
        <v>0.4514727978246792</v>
      </c>
      <c r="O93" s="725">
        <f t="shared" si="7"/>
        <v>0.51686213410574888</v>
      </c>
      <c r="P93" s="724">
        <f t="shared" si="7"/>
        <v>0.52943192218924096</v>
      </c>
    </row>
    <row r="94" spans="1:23" s="465" customFormat="1" ht="16.5" customHeight="1" x14ac:dyDescent="0.2">
      <c r="A94" s="490" t="s">
        <v>184</v>
      </c>
      <c r="B94" s="726">
        <f t="shared" si="7"/>
        <v>9.1827434763804602E-2</v>
      </c>
      <c r="C94" s="726">
        <f t="shared" si="7"/>
        <v>0.21559963504281834</v>
      </c>
      <c r="D94" s="726">
        <f t="shared" si="7"/>
        <v>0.25250762184615771</v>
      </c>
      <c r="E94" s="726">
        <f t="shared" si="7"/>
        <v>0.23638897123195926</v>
      </c>
      <c r="F94" s="726">
        <f t="shared" si="7"/>
        <v>0.24057952413162106</v>
      </c>
      <c r="G94" s="726">
        <f t="shared" si="7"/>
        <v>0.2334833294445991</v>
      </c>
      <c r="H94" s="726">
        <f t="shared" si="7"/>
        <v>0.22545798174466983</v>
      </c>
      <c r="I94" s="726">
        <f t="shared" si="7"/>
        <v>0.23539589208279027</v>
      </c>
      <c r="J94" s="726">
        <f t="shared" si="7"/>
        <v>0.34997869699924472</v>
      </c>
      <c r="K94" s="726">
        <f t="shared" si="7"/>
        <v>0.38613394236681992</v>
      </c>
      <c r="L94" s="726" t="s">
        <v>102</v>
      </c>
      <c r="M94" s="727">
        <f t="shared" si="7"/>
        <v>0.23414819010203899</v>
      </c>
      <c r="N94" s="727">
        <f t="shared" si="7"/>
        <v>0.30027211945423654</v>
      </c>
      <c r="O94" s="727">
        <f t="shared" si="7"/>
        <v>0.2514077073707352</v>
      </c>
      <c r="P94" s="726">
        <f t="shared" si="7"/>
        <v>0.23453557973072864</v>
      </c>
    </row>
    <row r="95" spans="1:23" s="465" customFormat="1" ht="16.5" customHeight="1" x14ac:dyDescent="0.25">
      <c r="A95" s="544" t="s">
        <v>226</v>
      </c>
      <c r="B95" s="733"/>
      <c r="C95" s="733"/>
      <c r="D95" s="733"/>
      <c r="E95" s="733"/>
      <c r="F95" s="733"/>
      <c r="G95" s="733"/>
      <c r="H95" s="733"/>
      <c r="I95" s="733"/>
      <c r="J95" s="733"/>
      <c r="K95" s="733"/>
      <c r="L95" s="733"/>
      <c r="M95" s="734"/>
      <c r="N95" s="734"/>
      <c r="O95" s="734"/>
      <c r="P95" s="735"/>
      <c r="V95" s="519"/>
      <c r="W95" s="519"/>
    </row>
    <row r="96" spans="1:23" s="465" customFormat="1" ht="16.5" customHeight="1" x14ac:dyDescent="0.2">
      <c r="A96" s="550" t="s">
        <v>424</v>
      </c>
      <c r="B96" s="736">
        <v>0.27725808600000001</v>
      </c>
      <c r="C96" s="736">
        <v>0.25650003999999998</v>
      </c>
      <c r="D96" s="736">
        <v>0.232719279</v>
      </c>
      <c r="E96" s="736">
        <v>0.22323020399999999</v>
      </c>
      <c r="F96" s="736">
        <v>0.21176984800000001</v>
      </c>
      <c r="G96" s="736">
        <v>0.200234511</v>
      </c>
      <c r="H96" s="736">
        <v>0.200981041</v>
      </c>
      <c r="I96" s="736">
        <v>0.187999852</v>
      </c>
      <c r="J96" s="736">
        <v>0.17671677499999999</v>
      </c>
      <c r="K96" s="736">
        <v>0.108083628</v>
      </c>
      <c r="L96" s="736" t="s">
        <v>102</v>
      </c>
      <c r="M96" s="737">
        <v>0.21143904299999999</v>
      </c>
      <c r="N96" s="737">
        <v>0.17377130199999999</v>
      </c>
      <c r="O96" s="737">
        <v>0.19871602999999999</v>
      </c>
      <c r="P96" s="736">
        <v>0.15279105600000001</v>
      </c>
    </row>
    <row r="97" spans="1:16" s="465" customFormat="1" ht="16.5" customHeight="1" x14ac:dyDescent="0.2">
      <c r="A97" s="562" t="s">
        <v>410</v>
      </c>
      <c r="B97" s="722">
        <v>0.30214644699999998</v>
      </c>
      <c r="C97" s="722">
        <v>0.34873558700000001</v>
      </c>
      <c r="D97" s="722">
        <v>0.366310527</v>
      </c>
      <c r="E97" s="722">
        <v>0.42130821299999999</v>
      </c>
      <c r="F97" s="722">
        <v>0.48392906299999999</v>
      </c>
      <c r="G97" s="722">
        <v>0.51422839099999995</v>
      </c>
      <c r="H97" s="722">
        <v>0.55636337599999997</v>
      </c>
      <c r="I97" s="722">
        <v>0.57986013300000006</v>
      </c>
      <c r="J97" s="722">
        <v>0.56200064599999999</v>
      </c>
      <c r="K97" s="722">
        <v>0.61995885399999995</v>
      </c>
      <c r="L97" s="722" t="s">
        <v>102</v>
      </c>
      <c r="M97" s="723">
        <v>0.48596155000000002</v>
      </c>
      <c r="N97" s="723">
        <v>0.57788844100000003</v>
      </c>
      <c r="O97" s="723">
        <v>0.51797826700000005</v>
      </c>
      <c r="P97" s="722">
        <v>0.54114479000000004</v>
      </c>
    </row>
    <row r="98" spans="1:16" s="465" customFormat="1" ht="16.5" customHeight="1" x14ac:dyDescent="0.25">
      <c r="A98" s="492" t="s">
        <v>411</v>
      </c>
      <c r="B98" s="724">
        <v>0.80806659599999997</v>
      </c>
      <c r="C98" s="724">
        <v>0.85252703399999996</v>
      </c>
      <c r="D98" s="724">
        <v>0.87174253199999996</v>
      </c>
      <c r="E98" s="724">
        <v>0.86159873099999995</v>
      </c>
      <c r="F98" s="724">
        <v>0.86705782399999998</v>
      </c>
      <c r="G98" s="724">
        <v>0.869021865</v>
      </c>
      <c r="H98" s="724">
        <v>0.86828651000000001</v>
      </c>
      <c r="I98" s="724">
        <v>0.88187788899999997</v>
      </c>
      <c r="J98" s="724">
        <v>0.90527755499999996</v>
      </c>
      <c r="K98" s="724">
        <v>1.002221</v>
      </c>
      <c r="L98" s="724" t="s">
        <v>102</v>
      </c>
      <c r="M98" s="725">
        <v>0.86616901999999996</v>
      </c>
      <c r="N98" s="725">
        <v>0.90589873300000001</v>
      </c>
      <c r="O98" s="725">
        <v>0.87958850499999996</v>
      </c>
      <c r="P98" s="724">
        <v>0.91678402400000003</v>
      </c>
    </row>
    <row r="99" spans="1:16" s="465" customFormat="1" ht="16.5" customHeight="1" x14ac:dyDescent="0.25">
      <c r="A99" s="490" t="s">
        <v>453</v>
      </c>
      <c r="B99" s="722">
        <v>0.48799457499999999</v>
      </c>
      <c r="C99" s="722">
        <v>0.46144508200000001</v>
      </c>
      <c r="D99" s="722">
        <v>0.37791012800000001</v>
      </c>
      <c r="E99" s="722">
        <v>0.35532065000000002</v>
      </c>
      <c r="F99" s="722">
        <v>0.35291631800000001</v>
      </c>
      <c r="G99" s="722">
        <v>0.30685739899999998</v>
      </c>
      <c r="H99" s="722">
        <v>0.27805334700000001</v>
      </c>
      <c r="I99" s="722">
        <v>0.23915951199999999</v>
      </c>
      <c r="J99" s="722">
        <v>0.26581784000000003</v>
      </c>
      <c r="K99" s="722">
        <v>0.248957451</v>
      </c>
      <c r="L99" s="722" t="s">
        <v>102</v>
      </c>
      <c r="M99" s="723">
        <v>0.32774493900000001</v>
      </c>
      <c r="N99" s="723">
        <v>0.25113626</v>
      </c>
      <c r="O99" s="723">
        <v>0.30186886499999999</v>
      </c>
      <c r="P99" s="722">
        <v>0.258899251</v>
      </c>
    </row>
    <row r="100" spans="1:16" s="465" customFormat="1" ht="16.5" customHeight="1" x14ac:dyDescent="0.25">
      <c r="A100" s="546" t="s">
        <v>412</v>
      </c>
      <c r="B100" s="738">
        <v>0.40648706499999998</v>
      </c>
      <c r="C100" s="738">
        <v>0.87099456200000003</v>
      </c>
      <c r="D100" s="738">
        <v>0.76327609100000005</v>
      </c>
      <c r="E100" s="738">
        <v>0.79246765500000005</v>
      </c>
      <c r="F100" s="738">
        <v>0.74491542600000005</v>
      </c>
      <c r="G100" s="738">
        <v>0.72736727999999995</v>
      </c>
      <c r="H100" s="738">
        <v>0.70857390799999997</v>
      </c>
      <c r="I100" s="738">
        <v>0.67382195300000003</v>
      </c>
      <c r="J100" s="738">
        <v>0.85610963399999995</v>
      </c>
      <c r="K100" s="738">
        <v>1.0964959379999999</v>
      </c>
      <c r="L100" s="738" t="s">
        <v>102</v>
      </c>
      <c r="M100" s="739">
        <v>0.74467623500000002</v>
      </c>
      <c r="N100" s="739">
        <v>0.79871425399999996</v>
      </c>
      <c r="O100" s="739">
        <v>0.76292862800000005</v>
      </c>
      <c r="P100" s="738">
        <v>0.74318562700000002</v>
      </c>
    </row>
    <row r="101" spans="1:16" s="475" customFormat="1" ht="16.5" customHeight="1" x14ac:dyDescent="0.2">
      <c r="A101" s="495" t="s">
        <v>624</v>
      </c>
      <c r="B101" s="740">
        <v>1.4660963380000001</v>
      </c>
      <c r="C101" s="740">
        <v>3.395689768</v>
      </c>
      <c r="D101" s="740">
        <v>3.2798146080000001</v>
      </c>
      <c r="E101" s="740">
        <v>3.550001934</v>
      </c>
      <c r="F101" s="740">
        <v>3.517570761</v>
      </c>
      <c r="G101" s="740">
        <v>3.6325770020000001</v>
      </c>
      <c r="H101" s="740">
        <v>3.525575865</v>
      </c>
      <c r="I101" s="740">
        <v>3.5841621419999998</v>
      </c>
      <c r="J101" s="740">
        <v>4.8445295220000002</v>
      </c>
      <c r="K101" s="740">
        <v>10.144884646</v>
      </c>
      <c r="L101" s="740" t="s">
        <v>102</v>
      </c>
      <c r="M101" s="741">
        <v>3.5219428929999999</v>
      </c>
      <c r="N101" s="741">
        <v>4.5963530539999997</v>
      </c>
      <c r="O101" s="741">
        <v>3.8392908210000001</v>
      </c>
      <c r="P101" s="740">
        <v>4.8640649979999999</v>
      </c>
    </row>
    <row r="102" spans="1:16" ht="15" customHeight="1" x14ac:dyDescent="0.2">
      <c r="A102" s="255" t="s">
        <v>285</v>
      </c>
      <c r="B102" s="13"/>
      <c r="C102" s="13"/>
      <c r="D102" s="13"/>
      <c r="E102" s="13"/>
      <c r="F102" s="13"/>
      <c r="G102" s="13"/>
      <c r="H102" s="13"/>
      <c r="I102" s="13"/>
      <c r="J102" s="13"/>
      <c r="K102" s="13"/>
      <c r="L102" s="13"/>
      <c r="M102" s="215"/>
      <c r="N102" s="215"/>
      <c r="O102" s="215"/>
      <c r="P102" s="39"/>
    </row>
    <row r="103" spans="1:16" ht="15" customHeight="1" x14ac:dyDescent="0.2">
      <c r="A103" s="255" t="s">
        <v>912</v>
      </c>
      <c r="B103" s="13"/>
      <c r="C103" s="13"/>
      <c r="D103" s="13"/>
      <c r="E103" s="13"/>
      <c r="F103" s="13"/>
      <c r="G103" s="13"/>
      <c r="H103" s="13"/>
      <c r="I103" s="13"/>
      <c r="J103" s="13"/>
      <c r="K103" s="13"/>
      <c r="L103" s="13"/>
      <c r="M103" s="215"/>
      <c r="N103" s="215"/>
      <c r="O103" s="215"/>
      <c r="P103" s="39"/>
    </row>
    <row r="104" spans="1:16" ht="15" customHeight="1" x14ac:dyDescent="0.2">
      <c r="A104" s="37" t="s">
        <v>557</v>
      </c>
      <c r="B104" s="13"/>
      <c r="C104" s="13"/>
      <c r="D104" s="13"/>
      <c r="E104" s="13"/>
      <c r="F104" s="13"/>
      <c r="G104" s="13"/>
      <c r="H104" s="13"/>
      <c r="I104" s="13"/>
      <c r="J104" s="13"/>
      <c r="K104" s="13"/>
      <c r="L104" s="13"/>
      <c r="M104" s="215"/>
      <c r="N104" s="215"/>
      <c r="O104" s="215"/>
      <c r="P104" s="39"/>
    </row>
    <row r="105" spans="1:16" ht="15" customHeight="1" x14ac:dyDescent="0.2">
      <c r="A105" s="255" t="s">
        <v>918</v>
      </c>
      <c r="B105" s="13"/>
      <c r="C105" s="13"/>
      <c r="D105" s="13"/>
      <c r="E105" s="13"/>
      <c r="F105" s="13"/>
      <c r="G105" s="13"/>
      <c r="H105" s="13"/>
      <c r="I105" s="13"/>
      <c r="J105" s="13"/>
      <c r="K105" s="13"/>
      <c r="L105" s="13"/>
      <c r="M105" s="215"/>
      <c r="N105" s="215"/>
      <c r="O105" s="215"/>
      <c r="P105" s="39"/>
    </row>
    <row r="106" spans="1:16" ht="15" customHeight="1" x14ac:dyDescent="0.2">
      <c r="A106" s="286" t="s">
        <v>202</v>
      </c>
      <c r="B106" s="3"/>
      <c r="C106" s="3"/>
      <c r="D106" s="3"/>
      <c r="G106" s="185"/>
      <c r="J106" s="185"/>
    </row>
    <row r="107" spans="1:16" ht="15" customHeight="1" x14ac:dyDescent="0.2">
      <c r="A107" s="13"/>
      <c r="B107" s="13"/>
      <c r="C107" s="13"/>
      <c r="D107" s="13"/>
      <c r="E107" s="13"/>
      <c r="F107" s="13"/>
      <c r="G107" s="13"/>
      <c r="H107" s="13"/>
      <c r="I107" s="13"/>
      <c r="J107" s="13"/>
      <c r="K107" s="13"/>
      <c r="L107" s="13"/>
      <c r="M107" s="215"/>
      <c r="N107" s="215"/>
      <c r="O107" s="215"/>
      <c r="P107" s="39"/>
    </row>
    <row r="108" spans="1:16" ht="19.5" customHeight="1" x14ac:dyDescent="0.25">
      <c r="A108" s="280" t="s">
        <v>919</v>
      </c>
      <c r="B108" s="13"/>
      <c r="C108" s="13"/>
      <c r="D108" s="13"/>
      <c r="E108" s="13"/>
      <c r="F108" s="13"/>
      <c r="G108" s="13"/>
      <c r="H108" s="13"/>
      <c r="I108" s="13"/>
      <c r="J108" s="13"/>
      <c r="K108" s="13"/>
      <c r="L108" s="13"/>
      <c r="M108" s="215"/>
      <c r="N108" s="215"/>
      <c r="O108" s="215"/>
      <c r="P108" s="39"/>
    </row>
    <row r="109" spans="1:16" ht="15" customHeight="1" thickBot="1" x14ac:dyDescent="0.25">
      <c r="A109" s="13"/>
      <c r="B109" s="13"/>
      <c r="C109" s="13"/>
      <c r="D109" s="13"/>
      <c r="E109" s="13"/>
      <c r="F109" s="13"/>
      <c r="G109" s="13"/>
      <c r="H109" s="13"/>
      <c r="I109" s="13"/>
      <c r="J109" s="13"/>
      <c r="K109" s="13"/>
      <c r="L109" s="13"/>
      <c r="M109" s="215"/>
      <c r="N109" s="215"/>
      <c r="O109" s="215"/>
      <c r="P109" s="39"/>
    </row>
    <row r="110" spans="1:16" ht="15.95" customHeight="1" x14ac:dyDescent="0.2">
      <c r="A110" s="565" t="s">
        <v>81</v>
      </c>
      <c r="B110" s="42" t="s">
        <v>35</v>
      </c>
      <c r="C110" s="42" t="s">
        <v>121</v>
      </c>
      <c r="D110" s="42" t="s">
        <v>123</v>
      </c>
      <c r="E110" s="42" t="s">
        <v>36</v>
      </c>
      <c r="F110" s="42" t="s">
        <v>37</v>
      </c>
      <c r="G110" s="42" t="s">
        <v>38</v>
      </c>
      <c r="H110" s="42" t="s">
        <v>39</v>
      </c>
      <c r="I110" s="42" t="s">
        <v>125</v>
      </c>
      <c r="J110" s="42" t="s">
        <v>126</v>
      </c>
      <c r="K110" s="42" t="s">
        <v>127</v>
      </c>
      <c r="L110" s="252">
        <v>100000</v>
      </c>
      <c r="M110" s="250" t="s">
        <v>231</v>
      </c>
      <c r="N110" s="250" t="s">
        <v>229</v>
      </c>
      <c r="O110" s="257" t="s">
        <v>77</v>
      </c>
      <c r="P110" s="281" t="s">
        <v>220</v>
      </c>
    </row>
    <row r="111" spans="1:16" ht="15.95" customHeight="1" x14ac:dyDescent="0.2">
      <c r="A111" s="229" t="s">
        <v>225</v>
      </c>
      <c r="B111" s="43" t="s">
        <v>120</v>
      </c>
      <c r="C111" s="43" t="s">
        <v>40</v>
      </c>
      <c r="D111" s="43" t="s">
        <v>40</v>
      </c>
      <c r="E111" s="43" t="s">
        <v>40</v>
      </c>
      <c r="F111" s="43" t="s">
        <v>40</v>
      </c>
      <c r="G111" s="43" t="s">
        <v>40</v>
      </c>
      <c r="H111" s="43" t="s">
        <v>40</v>
      </c>
      <c r="I111" s="43" t="s">
        <v>40</v>
      </c>
      <c r="J111" s="43" t="s">
        <v>40</v>
      </c>
      <c r="K111" s="43" t="s">
        <v>40</v>
      </c>
      <c r="L111" s="43" t="s">
        <v>43</v>
      </c>
      <c r="M111" s="239" t="s">
        <v>230</v>
      </c>
      <c r="N111" s="239" t="s">
        <v>138</v>
      </c>
      <c r="O111" s="256" t="s">
        <v>137</v>
      </c>
      <c r="P111" s="282" t="s">
        <v>284</v>
      </c>
    </row>
    <row r="112" spans="1:16" ht="15.95" customHeight="1" thickBot="1" x14ac:dyDescent="0.25">
      <c r="A112" s="423" t="s">
        <v>82</v>
      </c>
      <c r="B112" s="44" t="s">
        <v>43</v>
      </c>
      <c r="C112" s="44" t="s">
        <v>122</v>
      </c>
      <c r="D112" s="44" t="s">
        <v>124</v>
      </c>
      <c r="E112" s="44" t="s">
        <v>44</v>
      </c>
      <c r="F112" s="44" t="s">
        <v>45</v>
      </c>
      <c r="G112" s="44" t="s">
        <v>46</v>
      </c>
      <c r="H112" s="44" t="s">
        <v>42</v>
      </c>
      <c r="I112" s="44" t="s">
        <v>128</v>
      </c>
      <c r="J112" s="44" t="s">
        <v>129</v>
      </c>
      <c r="K112" s="44" t="s">
        <v>130</v>
      </c>
      <c r="L112" s="44" t="s">
        <v>131</v>
      </c>
      <c r="M112" s="251" t="s">
        <v>138</v>
      </c>
      <c r="N112" s="251" t="s">
        <v>131</v>
      </c>
      <c r="O112" s="258" t="s">
        <v>41</v>
      </c>
      <c r="P112" s="283" t="s">
        <v>239</v>
      </c>
    </row>
    <row r="113" spans="1:16" ht="15.75" customHeight="1" x14ac:dyDescent="0.25">
      <c r="A113" s="544" t="s">
        <v>223</v>
      </c>
      <c r="B113" s="192"/>
      <c r="C113" s="192"/>
      <c r="D113" s="192"/>
      <c r="E113" s="192"/>
      <c r="F113" s="192"/>
      <c r="G113" s="192"/>
      <c r="H113" s="192"/>
      <c r="I113" s="192"/>
      <c r="J113" s="192"/>
      <c r="K113" s="192"/>
      <c r="L113" s="192"/>
      <c r="M113" s="253"/>
      <c r="N113" s="253"/>
      <c r="O113" s="253"/>
    </row>
    <row r="114" spans="1:16" ht="16.5" customHeight="1" x14ac:dyDescent="0.25">
      <c r="A114" s="487" t="s">
        <v>286</v>
      </c>
      <c r="B114" s="572">
        <v>7.914633909</v>
      </c>
      <c r="C114" s="572">
        <v>8.2412921850000007</v>
      </c>
      <c r="D114" s="572">
        <v>9.8497036649999998</v>
      </c>
      <c r="E114" s="572">
        <v>8.6276012079999997</v>
      </c>
      <c r="F114" s="572">
        <v>8.1239347370000008</v>
      </c>
      <c r="G114" s="572">
        <v>9.1710273890000007</v>
      </c>
      <c r="H114" s="572">
        <v>7.6666913350000003</v>
      </c>
      <c r="I114" s="572">
        <v>5.4862348880000003</v>
      </c>
      <c r="J114" s="572">
        <v>5.1886129670000001</v>
      </c>
      <c r="K114" s="572">
        <v>-0.17141246099999999</v>
      </c>
      <c r="L114" s="572" t="s">
        <v>102</v>
      </c>
      <c r="M114" s="573">
        <v>8.4135090859999995</v>
      </c>
      <c r="N114" s="573">
        <v>4.5933136929999998</v>
      </c>
      <c r="O114" s="573">
        <v>7.0508305590000004</v>
      </c>
      <c r="P114" s="572">
        <v>5.8291659750000004</v>
      </c>
    </row>
    <row r="115" spans="1:16" ht="15.75" customHeight="1" x14ac:dyDescent="0.2">
      <c r="A115" s="490" t="s">
        <v>161</v>
      </c>
      <c r="B115" s="574">
        <v>12.434068299</v>
      </c>
      <c r="C115" s="574">
        <v>16.448006348</v>
      </c>
      <c r="D115" s="574">
        <v>12.756428913000001</v>
      </c>
      <c r="E115" s="574">
        <v>16.485636197000002</v>
      </c>
      <c r="F115" s="574">
        <v>13.846894571</v>
      </c>
      <c r="G115" s="574">
        <v>10.292782402</v>
      </c>
      <c r="H115" s="574">
        <v>13.033464761999999</v>
      </c>
      <c r="I115" s="574">
        <v>10.201891402999999</v>
      </c>
      <c r="J115" s="574">
        <v>13.680854716000001</v>
      </c>
      <c r="K115" s="574">
        <v>12.960411919</v>
      </c>
      <c r="L115" s="574" t="s">
        <v>102</v>
      </c>
      <c r="M115" s="575">
        <v>13.616546161</v>
      </c>
      <c r="N115" s="575">
        <v>11.906059880999999</v>
      </c>
      <c r="O115" s="575">
        <v>13.100987783000001</v>
      </c>
      <c r="P115" s="574">
        <v>11.112949972999999</v>
      </c>
    </row>
    <row r="116" spans="1:16" ht="15.75" customHeight="1" x14ac:dyDescent="0.2">
      <c r="A116" s="492" t="s">
        <v>162</v>
      </c>
      <c r="B116" s="576">
        <v>3.9232580750000001</v>
      </c>
      <c r="C116" s="577">
        <v>8.5551983820000004</v>
      </c>
      <c r="D116" s="576">
        <v>6.5490704229999999</v>
      </c>
      <c r="E116" s="576">
        <v>7.4573581170000001</v>
      </c>
      <c r="F116" s="576">
        <v>7.274900798</v>
      </c>
      <c r="G116" s="576">
        <v>7.5891039400000002</v>
      </c>
      <c r="H116" s="576">
        <v>6.2687364309999998</v>
      </c>
      <c r="I116" s="576">
        <v>6.0934299049999998</v>
      </c>
      <c r="J116" s="576">
        <v>3.8212448719999998</v>
      </c>
      <c r="K116" s="576">
        <v>3.5377202310000002</v>
      </c>
      <c r="L116" s="576" t="s">
        <v>102</v>
      </c>
      <c r="M116" s="578">
        <v>7.0395162280000001</v>
      </c>
      <c r="N116" s="578">
        <v>4.8311100959999997</v>
      </c>
      <c r="O116" s="578">
        <v>6.1697649419999996</v>
      </c>
      <c r="P116" s="576">
        <v>4.8161903089999996</v>
      </c>
    </row>
    <row r="117" spans="1:16" ht="15.75" customHeight="1" x14ac:dyDescent="0.2">
      <c r="A117" s="490" t="s">
        <v>163</v>
      </c>
      <c r="B117" s="574">
        <v>-5.5062137330000001</v>
      </c>
      <c r="C117" s="574">
        <v>-8.0615747100000004</v>
      </c>
      <c r="D117" s="574">
        <v>39.439906891</v>
      </c>
      <c r="E117" s="574">
        <v>-11.729923536999999</v>
      </c>
      <c r="F117" s="574">
        <v>-9.7605276229999998</v>
      </c>
      <c r="G117" s="574">
        <v>-16.139892944</v>
      </c>
      <c r="H117" s="574">
        <v>-10.830458402</v>
      </c>
      <c r="I117" s="574">
        <v>-12.890576054</v>
      </c>
      <c r="J117" s="574">
        <v>-4.6847602569999998</v>
      </c>
      <c r="K117" s="574">
        <v>-4.8053128389999999</v>
      </c>
      <c r="L117" s="574" t="s">
        <v>102</v>
      </c>
      <c r="M117" s="575">
        <v>-9.4661251469999996</v>
      </c>
      <c r="N117" s="575">
        <v>-8.4695240900000002</v>
      </c>
      <c r="O117" s="575">
        <v>-9.1223985600000006</v>
      </c>
      <c r="P117" s="574">
        <v>-6.106923353</v>
      </c>
    </row>
    <row r="118" spans="1:16" ht="15.75" customHeight="1" x14ac:dyDescent="0.2">
      <c r="A118" s="492" t="s">
        <v>164</v>
      </c>
      <c r="B118" s="576">
        <v>4.3312140939999999</v>
      </c>
      <c r="C118" s="576">
        <v>-1.0790232550000001</v>
      </c>
      <c r="D118" s="576">
        <v>8.556051128</v>
      </c>
      <c r="E118" s="576">
        <v>7.3974745119999996</v>
      </c>
      <c r="F118" s="576">
        <v>4.0282033249999998</v>
      </c>
      <c r="G118" s="576">
        <v>9.2175216570000007</v>
      </c>
      <c r="H118" s="576">
        <v>2.3106544059999998</v>
      </c>
      <c r="I118" s="576">
        <v>5.6671479810000003</v>
      </c>
      <c r="J118" s="576">
        <v>3.7457250649999998</v>
      </c>
      <c r="K118" s="576">
        <v>6.7753504549999999</v>
      </c>
      <c r="L118" s="576" t="s">
        <v>102</v>
      </c>
      <c r="M118" s="578">
        <v>5.6431154890000004</v>
      </c>
      <c r="N118" s="578">
        <v>4.9878339140000003</v>
      </c>
      <c r="O118" s="578">
        <v>5.4130199470000004</v>
      </c>
      <c r="P118" s="576">
        <v>2.9956254549999999</v>
      </c>
    </row>
    <row r="119" spans="1:16" ht="15.75" customHeight="1" x14ac:dyDescent="0.2">
      <c r="A119" s="495" t="s">
        <v>165</v>
      </c>
      <c r="B119" s="579">
        <v>10.123315019</v>
      </c>
      <c r="C119" s="579">
        <v>0.13007242299999999</v>
      </c>
      <c r="D119" s="579">
        <v>6.574337721</v>
      </c>
      <c r="E119" s="579">
        <v>-4.3427999469999996</v>
      </c>
      <c r="F119" s="579">
        <v>2.159197459</v>
      </c>
      <c r="G119" s="579">
        <v>30.990257302</v>
      </c>
      <c r="H119" s="579">
        <v>18.043615290999998</v>
      </c>
      <c r="I119" s="579">
        <v>-17.796090011</v>
      </c>
      <c r="J119" s="579">
        <v>-11.57683443</v>
      </c>
      <c r="K119" s="579">
        <v>-70.174544741000005</v>
      </c>
      <c r="L119" s="579" t="s">
        <v>102</v>
      </c>
      <c r="M119" s="580">
        <v>7.4278235270000001</v>
      </c>
      <c r="N119" s="580">
        <v>-26.029085065</v>
      </c>
      <c r="O119" s="580">
        <v>-2.6484830929999998</v>
      </c>
      <c r="P119" s="579">
        <v>3.9867465379999998</v>
      </c>
    </row>
    <row r="120" spans="1:16" ht="16.5" customHeight="1" x14ac:dyDescent="0.25">
      <c r="A120" s="498" t="s">
        <v>290</v>
      </c>
      <c r="B120" s="581">
        <v>10.145667075</v>
      </c>
      <c r="C120" s="581">
        <v>10.534449658</v>
      </c>
      <c r="D120" s="581">
        <v>11.439432449</v>
      </c>
      <c r="E120" s="581">
        <v>10.59318588</v>
      </c>
      <c r="F120" s="581">
        <v>9.7822666730000005</v>
      </c>
      <c r="G120" s="581">
        <v>9.6060527249999996</v>
      </c>
      <c r="H120" s="581">
        <v>8.5982151420000008</v>
      </c>
      <c r="I120" s="581">
        <v>7.3764098950000001</v>
      </c>
      <c r="J120" s="581">
        <v>4.6181731150000003</v>
      </c>
      <c r="K120" s="581">
        <v>2.343315907</v>
      </c>
      <c r="L120" s="581" t="s">
        <v>102</v>
      </c>
      <c r="M120" s="582">
        <v>9.7219164409999994</v>
      </c>
      <c r="N120" s="582">
        <v>5.6211485960000003</v>
      </c>
      <c r="O120" s="582">
        <v>8.3007273749999992</v>
      </c>
      <c r="P120" s="581">
        <v>5.2243946530000001</v>
      </c>
    </row>
    <row r="121" spans="1:16" ht="15.75" customHeight="1" x14ac:dyDescent="0.2">
      <c r="A121" s="490" t="s">
        <v>79</v>
      </c>
      <c r="B121" s="574">
        <v>10.408807197</v>
      </c>
      <c r="C121" s="574">
        <v>7.414183586</v>
      </c>
      <c r="D121" s="574">
        <v>10.327664238000001</v>
      </c>
      <c r="E121" s="574">
        <v>9.7325404599999992</v>
      </c>
      <c r="F121" s="574">
        <v>7.8088738500000003</v>
      </c>
      <c r="G121" s="574">
        <v>8.5329438450000001</v>
      </c>
      <c r="H121" s="574">
        <v>7.4713259750000001</v>
      </c>
      <c r="I121" s="574">
        <v>6.0294586859999999</v>
      </c>
      <c r="J121" s="574">
        <v>5.4181594979999996</v>
      </c>
      <c r="K121" s="574">
        <v>7.0778289980000002</v>
      </c>
      <c r="L121" s="574" t="s">
        <v>102</v>
      </c>
      <c r="M121" s="575">
        <v>8.3909243680000003</v>
      </c>
      <c r="N121" s="575">
        <v>5.9018457389999996</v>
      </c>
      <c r="O121" s="575">
        <v>7.4394445119999997</v>
      </c>
      <c r="P121" s="574">
        <v>4.5868593630000003</v>
      </c>
    </row>
    <row r="122" spans="1:16" ht="15.75" customHeight="1" x14ac:dyDescent="0.2">
      <c r="A122" s="492" t="s">
        <v>167</v>
      </c>
      <c r="B122" s="576">
        <v>2.644771955</v>
      </c>
      <c r="C122" s="576">
        <v>2.6663201879999998</v>
      </c>
      <c r="D122" s="576">
        <v>3.9620469800000002</v>
      </c>
      <c r="E122" s="576">
        <v>3.9001020419999999</v>
      </c>
      <c r="F122" s="576">
        <v>4.7421813469999998</v>
      </c>
      <c r="G122" s="576">
        <v>4.0593336620000002</v>
      </c>
      <c r="H122" s="576">
        <v>5.0042583709999997</v>
      </c>
      <c r="I122" s="576">
        <v>3.935889956</v>
      </c>
      <c r="J122" s="576">
        <v>3.5004743669999998</v>
      </c>
      <c r="K122" s="576">
        <v>4.4120328689999999</v>
      </c>
      <c r="L122" s="576" t="s">
        <v>102</v>
      </c>
      <c r="M122" s="578">
        <v>4.4276621269999996</v>
      </c>
      <c r="N122" s="578">
        <v>3.8112994919999998</v>
      </c>
      <c r="O122" s="578">
        <v>4.1937122750000002</v>
      </c>
      <c r="P122" s="576">
        <v>3.6509139309999998</v>
      </c>
    </row>
    <row r="123" spans="1:16" ht="15.75" customHeight="1" x14ac:dyDescent="0.2">
      <c r="A123" s="490" t="s">
        <v>323</v>
      </c>
      <c r="B123" s="574">
        <v>0.46337397299999999</v>
      </c>
      <c r="C123" s="574">
        <v>-4.2900440560000002</v>
      </c>
      <c r="D123" s="574">
        <v>0.92576791400000003</v>
      </c>
      <c r="E123" s="574">
        <v>-0.82199346200000001</v>
      </c>
      <c r="F123" s="574">
        <v>1.110859222</v>
      </c>
      <c r="G123" s="574">
        <v>-0.4881703</v>
      </c>
      <c r="H123" s="574">
        <v>1.710161088</v>
      </c>
      <c r="I123" s="574">
        <v>-2.8202438339999998</v>
      </c>
      <c r="J123" s="574">
        <v>-20.358015693999999</v>
      </c>
      <c r="K123" s="574">
        <v>2.4334367139999999</v>
      </c>
      <c r="L123" s="574" t="s">
        <v>102</v>
      </c>
      <c r="M123" s="575">
        <v>0.39840645000000002</v>
      </c>
      <c r="N123" s="575">
        <v>-7.6241129110000001</v>
      </c>
      <c r="O123" s="575">
        <v>-2.3775903060000001</v>
      </c>
      <c r="P123" s="574">
        <v>-0.10911474</v>
      </c>
    </row>
    <row r="124" spans="1:16" ht="15.75" customHeight="1" x14ac:dyDescent="0.2">
      <c r="A124" s="492" t="s">
        <v>168</v>
      </c>
      <c r="B124" s="576">
        <v>40.305624655000003</v>
      </c>
      <c r="C124" s="576">
        <v>35.299274603000001</v>
      </c>
      <c r="D124" s="576">
        <v>49.504556194999999</v>
      </c>
      <c r="E124" s="576">
        <v>46.904046952000002</v>
      </c>
      <c r="F124" s="576">
        <v>25.960613842000001</v>
      </c>
      <c r="G124" s="576">
        <v>27.992834673000001</v>
      </c>
      <c r="H124" s="576">
        <v>17.667675844000001</v>
      </c>
      <c r="I124" s="576">
        <v>15.604433698999999</v>
      </c>
      <c r="J124" s="576">
        <v>14.822617271</v>
      </c>
      <c r="K124" s="576">
        <v>18.919366094000001</v>
      </c>
      <c r="L124" s="576" t="s">
        <v>102</v>
      </c>
      <c r="M124" s="578">
        <v>28.255248414</v>
      </c>
      <c r="N124" s="578">
        <v>15.70226536</v>
      </c>
      <c r="O124" s="578">
        <v>23.291398551</v>
      </c>
      <c r="P124" s="576">
        <v>9.8308656069999998</v>
      </c>
    </row>
    <row r="125" spans="1:16" ht="15.75" customHeight="1" x14ac:dyDescent="0.2">
      <c r="A125" s="490" t="s">
        <v>169</v>
      </c>
      <c r="B125" s="574">
        <v>1.7537120559999999</v>
      </c>
      <c r="C125" s="574">
        <v>2.2868989260000001</v>
      </c>
      <c r="D125" s="574">
        <v>0.34719999800000001</v>
      </c>
      <c r="E125" s="574">
        <v>0.69159116399999998</v>
      </c>
      <c r="F125" s="574">
        <v>-0.10218758999999999</v>
      </c>
      <c r="G125" s="574">
        <v>1.9853384009999999</v>
      </c>
      <c r="H125" s="574">
        <v>1.951193339</v>
      </c>
      <c r="I125" s="574">
        <v>1.5205768040000001</v>
      </c>
      <c r="J125" s="574">
        <v>-0.52492917400000005</v>
      </c>
      <c r="K125" s="574">
        <v>1.101036833</v>
      </c>
      <c r="L125" s="574" t="s">
        <v>102</v>
      </c>
      <c r="M125" s="575">
        <v>1.005747497</v>
      </c>
      <c r="N125" s="575">
        <v>0.571171977</v>
      </c>
      <c r="O125" s="575">
        <v>0.90244736800000003</v>
      </c>
      <c r="P125" s="574">
        <v>2.042617795</v>
      </c>
    </row>
    <row r="126" spans="1:16" ht="15.75" customHeight="1" x14ac:dyDescent="0.2">
      <c r="A126" s="492" t="s">
        <v>170</v>
      </c>
      <c r="B126" s="576">
        <v>-0.82014909400000002</v>
      </c>
      <c r="C126" s="576">
        <v>2.0728399300000002</v>
      </c>
      <c r="D126" s="576">
        <v>1.4720576700000001</v>
      </c>
      <c r="E126" s="576">
        <v>-6.6486260000000004E-3</v>
      </c>
      <c r="F126" s="576">
        <v>-0.40596938799999999</v>
      </c>
      <c r="G126" s="576">
        <v>-0.117187422</v>
      </c>
      <c r="H126" s="576">
        <v>0.41166082300000001</v>
      </c>
      <c r="I126" s="576">
        <v>-1.2027975580000001</v>
      </c>
      <c r="J126" s="576">
        <v>0.93893459099999999</v>
      </c>
      <c r="K126" s="576">
        <v>-3.8870359E-2</v>
      </c>
      <c r="L126" s="576" t="s">
        <v>102</v>
      </c>
      <c r="M126" s="578">
        <v>8.4056753999999997E-2</v>
      </c>
      <c r="N126" s="578">
        <v>-0.13451076100000001</v>
      </c>
      <c r="O126" s="578">
        <v>2.9522803E-2</v>
      </c>
      <c r="P126" s="576">
        <v>0.429204847</v>
      </c>
    </row>
    <row r="127" spans="1:16" ht="15.75" customHeight="1" x14ac:dyDescent="0.2">
      <c r="A127" s="490" t="s">
        <v>171</v>
      </c>
      <c r="B127" s="574">
        <v>-2.4012195269999999</v>
      </c>
      <c r="C127" s="574">
        <v>8.8306660729999997</v>
      </c>
      <c r="D127" s="574">
        <v>1.8364416619999999</v>
      </c>
      <c r="E127" s="574">
        <v>9.4097109400000001</v>
      </c>
      <c r="F127" s="574">
        <v>14.395429400999999</v>
      </c>
      <c r="G127" s="574">
        <v>28.294673375999999</v>
      </c>
      <c r="H127" s="574">
        <v>-1.990401343</v>
      </c>
      <c r="I127" s="574">
        <v>34.062697483999997</v>
      </c>
      <c r="J127" s="574">
        <v>-6.9306927140000001</v>
      </c>
      <c r="K127" s="574">
        <v>13.934754165999999</v>
      </c>
      <c r="L127" s="574" t="s">
        <v>102</v>
      </c>
      <c r="M127" s="575">
        <v>8.8397742869999991</v>
      </c>
      <c r="N127" s="575">
        <v>10.319319479000001</v>
      </c>
      <c r="O127" s="575">
        <v>9.204638933</v>
      </c>
      <c r="P127" s="574">
        <v>7.0214197509999998</v>
      </c>
    </row>
    <row r="128" spans="1:16" ht="15.75" customHeight="1" x14ac:dyDescent="0.2">
      <c r="A128" s="693" t="s">
        <v>612</v>
      </c>
      <c r="B128" s="576">
        <v>11.692985973000001</v>
      </c>
      <c r="C128" s="576">
        <v>1.2093837359999999</v>
      </c>
      <c r="D128" s="576">
        <v>-2.9919328049999998</v>
      </c>
      <c r="E128" s="576">
        <v>3.488556768</v>
      </c>
      <c r="F128" s="576">
        <v>0.14506454399999999</v>
      </c>
      <c r="G128" s="576">
        <v>12.367013749</v>
      </c>
      <c r="H128" s="576">
        <v>12.410314665</v>
      </c>
      <c r="I128" s="576">
        <v>19.229082725000001</v>
      </c>
      <c r="J128" s="576">
        <v>-11.143912222999999</v>
      </c>
      <c r="K128" s="576">
        <v>17.237921592999999</v>
      </c>
      <c r="L128" s="576" t="s">
        <v>102</v>
      </c>
      <c r="M128" s="578">
        <v>4.9458235139999998</v>
      </c>
      <c r="N128" s="578">
        <v>4.8666739090000002</v>
      </c>
      <c r="O128" s="578">
        <v>4.9325101910000004</v>
      </c>
      <c r="P128" s="576">
        <v>8.2375262100000004</v>
      </c>
    </row>
    <row r="129" spans="1:20" ht="15.75" customHeight="1" x14ac:dyDescent="0.2">
      <c r="A129" s="490" t="s">
        <v>172</v>
      </c>
      <c r="B129" s="574">
        <v>6.4686734210000001</v>
      </c>
      <c r="C129" s="574">
        <v>8.9872024229999994</v>
      </c>
      <c r="D129" s="574">
        <v>29.929819565999999</v>
      </c>
      <c r="E129" s="574">
        <v>11.212643609000001</v>
      </c>
      <c r="F129" s="574">
        <v>19.719650563999998</v>
      </c>
      <c r="G129" s="574">
        <v>17.512005198000001</v>
      </c>
      <c r="H129" s="574">
        <v>10.604424542</v>
      </c>
      <c r="I129" s="574">
        <v>17.821317559000001</v>
      </c>
      <c r="J129" s="574">
        <v>-9.4285530689999995</v>
      </c>
      <c r="K129" s="574">
        <v>-25.431211629</v>
      </c>
      <c r="L129" s="574" t="s">
        <v>102</v>
      </c>
      <c r="M129" s="575">
        <v>14.724561994</v>
      </c>
      <c r="N129" s="575">
        <v>1.9691870520000001</v>
      </c>
      <c r="O129" s="575">
        <v>10.207804114</v>
      </c>
      <c r="P129" s="574">
        <v>7.0530288959999998</v>
      </c>
    </row>
    <row r="130" spans="1:20" ht="15.75" customHeight="1" x14ac:dyDescent="0.2">
      <c r="A130" s="492" t="s">
        <v>173</v>
      </c>
      <c r="B130" s="576">
        <v>18.745625034</v>
      </c>
      <c r="C130" s="576">
        <v>28.928483441000001</v>
      </c>
      <c r="D130" s="576">
        <v>25.782427630000001</v>
      </c>
      <c r="E130" s="576">
        <v>27.270224684999999</v>
      </c>
      <c r="F130" s="576">
        <v>19.487479075</v>
      </c>
      <c r="G130" s="576">
        <v>21.253186467999999</v>
      </c>
      <c r="H130" s="576">
        <v>16.399940610000002</v>
      </c>
      <c r="I130" s="576">
        <v>19.774582588000001</v>
      </c>
      <c r="J130" s="576">
        <v>16.984718253</v>
      </c>
      <c r="K130" s="576">
        <v>12.605873876</v>
      </c>
      <c r="L130" s="576" t="s">
        <v>102</v>
      </c>
      <c r="M130" s="578">
        <v>21.476361367999999</v>
      </c>
      <c r="N130" s="578">
        <v>17.490466654999999</v>
      </c>
      <c r="O130" s="578">
        <v>20.186571201</v>
      </c>
      <c r="P130" s="576">
        <v>13.520825181999999</v>
      </c>
    </row>
    <row r="131" spans="1:20" ht="15.75" customHeight="1" x14ac:dyDescent="0.2">
      <c r="A131" s="495" t="s">
        <v>174</v>
      </c>
      <c r="B131" s="579">
        <v>21.47512918</v>
      </c>
      <c r="C131" s="579">
        <v>22.728731380999999</v>
      </c>
      <c r="D131" s="579">
        <v>21.001205622000001</v>
      </c>
      <c r="E131" s="579">
        <v>23.421643122999999</v>
      </c>
      <c r="F131" s="579">
        <v>43.587734150999999</v>
      </c>
      <c r="G131" s="579">
        <v>20.264995679999998</v>
      </c>
      <c r="H131" s="579">
        <v>29.505983938</v>
      </c>
      <c r="I131" s="579">
        <v>14.224023326999999</v>
      </c>
      <c r="J131" s="579">
        <v>-6.7723381180000004</v>
      </c>
      <c r="K131" s="579">
        <v>-42.211194534000001</v>
      </c>
      <c r="L131" s="579" t="s">
        <v>102</v>
      </c>
      <c r="M131" s="580">
        <v>27.546956888</v>
      </c>
      <c r="N131" s="580">
        <v>-6.0921501029999998</v>
      </c>
      <c r="O131" s="580">
        <v>19.176452232999999</v>
      </c>
      <c r="P131" s="579">
        <v>12.228266218</v>
      </c>
    </row>
    <row r="132" spans="1:20" ht="16.5" customHeight="1" x14ac:dyDescent="0.25">
      <c r="A132" s="544" t="s">
        <v>224</v>
      </c>
      <c r="B132" s="583"/>
      <c r="C132" s="583"/>
      <c r="D132" s="583"/>
      <c r="E132" s="583"/>
      <c r="F132" s="583"/>
      <c r="G132" s="583"/>
      <c r="H132" s="583"/>
      <c r="I132" s="583"/>
      <c r="J132" s="583"/>
      <c r="K132" s="583"/>
      <c r="L132" s="583"/>
      <c r="M132" s="584"/>
      <c r="N132" s="584"/>
      <c r="O132" s="584"/>
      <c r="P132" s="583"/>
    </row>
    <row r="133" spans="1:20" ht="16.5" customHeight="1" x14ac:dyDescent="0.25">
      <c r="A133" s="487" t="s">
        <v>288</v>
      </c>
      <c r="B133" s="572">
        <v>22.615134054999999</v>
      </c>
      <c r="C133" s="572">
        <v>24.611649726</v>
      </c>
      <c r="D133" s="572">
        <v>13.478379557</v>
      </c>
      <c r="E133" s="572">
        <v>17.151292634000001</v>
      </c>
      <c r="F133" s="572">
        <v>18.706106176999999</v>
      </c>
      <c r="G133" s="572">
        <v>5.9062575170000002</v>
      </c>
      <c r="H133" s="572">
        <v>17.317065228000001</v>
      </c>
      <c r="I133" s="572">
        <v>10.381877150999999</v>
      </c>
      <c r="J133" s="572">
        <v>19.509581265000001</v>
      </c>
      <c r="K133" s="572">
        <v>19.630036319999999</v>
      </c>
      <c r="L133" s="572" t="s">
        <v>102</v>
      </c>
      <c r="M133" s="573">
        <v>15.270515659999999</v>
      </c>
      <c r="N133" s="573">
        <v>15.372225238</v>
      </c>
      <c r="O133" s="573">
        <v>15.300300760000001</v>
      </c>
      <c r="P133" s="572">
        <v>10.485632997</v>
      </c>
    </row>
    <row r="134" spans="1:20" ht="15.75" customHeight="1" x14ac:dyDescent="0.2">
      <c r="A134" s="545" t="s">
        <v>178</v>
      </c>
      <c r="B134" s="585">
        <v>24.029322457999999</v>
      </c>
      <c r="C134" s="585">
        <v>19.519193985000001</v>
      </c>
      <c r="D134" s="585">
        <v>14.978058000000001</v>
      </c>
      <c r="E134" s="585">
        <v>20.412344449999999</v>
      </c>
      <c r="F134" s="585">
        <v>18.414650440999999</v>
      </c>
      <c r="G134" s="585">
        <v>6.2700736560000001</v>
      </c>
      <c r="H134" s="585">
        <v>18.049256175</v>
      </c>
      <c r="I134" s="585">
        <v>11.247910592</v>
      </c>
      <c r="J134" s="585">
        <v>11.856741297999999</v>
      </c>
      <c r="K134" s="585">
        <v>47.611853523000001</v>
      </c>
      <c r="L134" s="585" t="s">
        <v>102</v>
      </c>
      <c r="M134" s="586">
        <v>16.295276654999999</v>
      </c>
      <c r="N134" s="586">
        <v>14.887355697</v>
      </c>
      <c r="O134" s="586">
        <v>15.898423228</v>
      </c>
      <c r="P134" s="585">
        <v>12.337822319000001</v>
      </c>
    </row>
    <row r="135" spans="1:20" ht="15.75" customHeight="1" x14ac:dyDescent="0.2">
      <c r="A135" s="546" t="s">
        <v>179</v>
      </c>
      <c r="B135" s="587">
        <v>0.86490044300000002</v>
      </c>
      <c r="C135" s="587">
        <v>86.930691065000005</v>
      </c>
      <c r="D135" s="587">
        <v>-16.460234459999999</v>
      </c>
      <c r="E135" s="587">
        <v>-16.850635078</v>
      </c>
      <c r="F135" s="587">
        <v>41.746531890999997</v>
      </c>
      <c r="G135" s="587">
        <v>-5.4784114600000002</v>
      </c>
      <c r="H135" s="587">
        <v>-3.5815389</v>
      </c>
      <c r="I135" s="587">
        <v>-12.801703981999999</v>
      </c>
      <c r="J135" s="587">
        <v>-6.1823325269999998</v>
      </c>
      <c r="K135" s="587">
        <v>4.9805629759999999</v>
      </c>
      <c r="L135" s="587" t="s">
        <v>102</v>
      </c>
      <c r="M135" s="588">
        <v>0.34007647000000002</v>
      </c>
      <c r="N135" s="588">
        <v>-6.9603901810000002</v>
      </c>
      <c r="O135" s="588">
        <v>-2.7680706659999998</v>
      </c>
      <c r="P135" s="587">
        <v>-3.6703646089999999</v>
      </c>
    </row>
    <row r="136" spans="1:20" ht="15.75" customHeight="1" x14ac:dyDescent="0.2">
      <c r="A136" s="545" t="s">
        <v>180</v>
      </c>
      <c r="B136" s="585">
        <v>-11.672327255000001</v>
      </c>
      <c r="C136" s="585">
        <v>367.47838885099998</v>
      </c>
      <c r="D136" s="585">
        <v>1.3812955</v>
      </c>
      <c r="E136" s="585">
        <v>-18.589757082999999</v>
      </c>
      <c r="F136" s="585">
        <v>-1.079212861</v>
      </c>
      <c r="G136" s="585">
        <v>10.922366528</v>
      </c>
      <c r="H136" s="585">
        <v>24.072710815000001</v>
      </c>
      <c r="I136" s="585">
        <v>42.964489710999999</v>
      </c>
      <c r="J136" s="585">
        <v>308.624572726</v>
      </c>
      <c r="K136" s="585">
        <v>-80.462939225</v>
      </c>
      <c r="L136" s="585" t="s">
        <v>102</v>
      </c>
      <c r="M136" s="586">
        <v>4.6844808049999997</v>
      </c>
      <c r="N136" s="586">
        <v>61.098738236000003</v>
      </c>
      <c r="O136" s="586">
        <v>26.281477264999999</v>
      </c>
      <c r="P136" s="585">
        <v>-4.141668127</v>
      </c>
    </row>
    <row r="137" spans="1:20" ht="16.5" customHeight="1" x14ac:dyDescent="0.25">
      <c r="A137" s="547" t="s">
        <v>289</v>
      </c>
      <c r="B137" s="589">
        <v>21.105876821999999</v>
      </c>
      <c r="C137" s="589">
        <v>25.50735199</v>
      </c>
      <c r="D137" s="589">
        <v>2.4878825610000002</v>
      </c>
      <c r="E137" s="589">
        <v>11.188819328999999</v>
      </c>
      <c r="F137" s="589">
        <v>4.4231870579999999</v>
      </c>
      <c r="G137" s="589">
        <v>4.3530084599999999</v>
      </c>
      <c r="H137" s="589">
        <v>-3.4853616230000002</v>
      </c>
      <c r="I137" s="589">
        <v>-7.8726378969999997</v>
      </c>
      <c r="J137" s="589">
        <v>14.315322975000001</v>
      </c>
      <c r="K137" s="589">
        <v>-66.366464307000001</v>
      </c>
      <c r="L137" s="589" t="s">
        <v>102</v>
      </c>
      <c r="M137" s="590">
        <v>4.9995913090000004</v>
      </c>
      <c r="N137" s="590">
        <v>-13.468821281</v>
      </c>
      <c r="O137" s="590">
        <v>-0.546535514</v>
      </c>
      <c r="P137" s="589">
        <v>4.7279734380000003</v>
      </c>
    </row>
    <row r="138" spans="1:20" ht="15.75" customHeight="1" x14ac:dyDescent="0.2">
      <c r="A138" s="545" t="s">
        <v>182</v>
      </c>
      <c r="B138" s="585">
        <v>-12.154253153000001</v>
      </c>
      <c r="C138" s="585">
        <v>1.5655050129999999</v>
      </c>
      <c r="D138" s="585">
        <v>-6.8746373490000003</v>
      </c>
      <c r="E138" s="585">
        <v>-4.3722770710000001</v>
      </c>
      <c r="F138" s="585">
        <v>-4.7715295419999997</v>
      </c>
      <c r="G138" s="585">
        <v>6.6179410450000002</v>
      </c>
      <c r="H138" s="585">
        <v>-20.975322518999999</v>
      </c>
      <c r="I138" s="585">
        <v>-1.4376381110000001</v>
      </c>
      <c r="J138" s="585">
        <v>-7.8622129379999999</v>
      </c>
      <c r="K138" s="585">
        <v>-23.962496784999999</v>
      </c>
      <c r="L138" s="585" t="s">
        <v>102</v>
      </c>
      <c r="M138" s="586">
        <v>-6.7267452820000004</v>
      </c>
      <c r="N138" s="586">
        <v>-6.5694522160000002</v>
      </c>
      <c r="O138" s="586">
        <v>-6.682739261</v>
      </c>
      <c r="P138" s="585">
        <v>-5.5123639989999997</v>
      </c>
    </row>
    <row r="139" spans="1:20" ht="15.75" customHeight="1" x14ac:dyDescent="0.2">
      <c r="A139" s="548" t="s">
        <v>183</v>
      </c>
      <c r="B139" s="587">
        <v>30.788159925999999</v>
      </c>
      <c r="C139" s="587">
        <v>21.905351842999998</v>
      </c>
      <c r="D139" s="587">
        <v>6.8006984050000003</v>
      </c>
      <c r="E139" s="587">
        <v>15.980647081000001</v>
      </c>
      <c r="F139" s="587">
        <v>-2.9479728789999999</v>
      </c>
      <c r="G139" s="587">
        <v>5.2876545220000004</v>
      </c>
      <c r="H139" s="587">
        <v>-2.9968591259999999</v>
      </c>
      <c r="I139" s="587">
        <v>3.4776054680000001</v>
      </c>
      <c r="J139" s="587">
        <v>15.928288367</v>
      </c>
      <c r="K139" s="587">
        <v>-40.697464699999998</v>
      </c>
      <c r="L139" s="587" t="s">
        <v>102</v>
      </c>
      <c r="M139" s="588">
        <v>5.3372801360000004</v>
      </c>
      <c r="N139" s="588">
        <v>2.597320764</v>
      </c>
      <c r="O139" s="588">
        <v>4.6990574110000001</v>
      </c>
      <c r="P139" s="587">
        <v>5.4279503250000003</v>
      </c>
      <c r="S139" s="3"/>
      <c r="T139" s="3"/>
    </row>
    <row r="140" spans="1:20" ht="15.75" customHeight="1" x14ac:dyDescent="0.2">
      <c r="A140" s="545" t="s">
        <v>184</v>
      </c>
      <c r="B140" s="585">
        <v>33.658330475</v>
      </c>
      <c r="C140" s="585">
        <v>72.608199927000001</v>
      </c>
      <c r="D140" s="585">
        <v>0.53138327500000004</v>
      </c>
      <c r="E140" s="585">
        <v>14.912442925000001</v>
      </c>
      <c r="F140" s="585">
        <v>40.675503268</v>
      </c>
      <c r="G140" s="585">
        <v>-4.5373983999999999E-2</v>
      </c>
      <c r="H140" s="585">
        <v>25.4726274</v>
      </c>
      <c r="I140" s="585">
        <v>-29.478541059000001</v>
      </c>
      <c r="J140" s="585">
        <v>33.417581646000002</v>
      </c>
      <c r="K140" s="585">
        <v>-80.966172494000006</v>
      </c>
      <c r="L140" s="585" t="s">
        <v>102</v>
      </c>
      <c r="M140" s="586">
        <v>18.461668653</v>
      </c>
      <c r="N140" s="586">
        <v>-33.257812053999999</v>
      </c>
      <c r="O140" s="586">
        <v>-4.5904896490000002</v>
      </c>
      <c r="P140" s="585">
        <v>15.602190382</v>
      </c>
    </row>
    <row r="141" spans="1:20" ht="16.5" customHeight="1" x14ac:dyDescent="0.25">
      <c r="A141" s="549" t="s">
        <v>226</v>
      </c>
      <c r="B141" s="591"/>
      <c r="C141" s="591"/>
      <c r="D141" s="591"/>
      <c r="E141" s="591"/>
      <c r="F141" s="591"/>
      <c r="G141" s="591"/>
      <c r="H141" s="591"/>
      <c r="I141" s="591"/>
      <c r="J141" s="591"/>
      <c r="K141" s="591"/>
      <c r="L141" s="591"/>
      <c r="M141" s="592"/>
      <c r="N141" s="592"/>
      <c r="O141" s="592"/>
      <c r="P141" s="591"/>
    </row>
    <row r="142" spans="1:20" ht="16.5" customHeight="1" x14ac:dyDescent="0.25">
      <c r="A142" s="550" t="s">
        <v>461</v>
      </c>
      <c r="B142" s="593">
        <v>8.4118775719999999</v>
      </c>
      <c r="C142" s="593">
        <v>8.4522812340000009</v>
      </c>
      <c r="D142" s="593">
        <v>9.7093011820000008</v>
      </c>
      <c r="E142" s="593">
        <v>8.3514722149999994</v>
      </c>
      <c r="F142" s="593">
        <v>7.6512424780000003</v>
      </c>
      <c r="G142" s="593">
        <v>8.6603566359999995</v>
      </c>
      <c r="H142" s="593">
        <v>7.1454306409999999</v>
      </c>
      <c r="I142" s="593">
        <v>5.0075026459999998</v>
      </c>
      <c r="J142" s="593">
        <v>4.1504427890000004</v>
      </c>
      <c r="K142" s="593">
        <v>-0.72694652000000004</v>
      </c>
      <c r="L142" s="593" t="s">
        <v>102</v>
      </c>
      <c r="M142" s="594">
        <v>8.0040097419999992</v>
      </c>
      <c r="N142" s="594">
        <v>3.8750186389999999</v>
      </c>
      <c r="O142" s="594">
        <v>6.541019447</v>
      </c>
      <c r="P142" s="593">
        <v>5.4332658519999999</v>
      </c>
    </row>
    <row r="143" spans="1:20" ht="16.5" customHeight="1" x14ac:dyDescent="0.2">
      <c r="A143" s="551" t="s">
        <v>405</v>
      </c>
      <c r="B143" s="595">
        <v>6.198515209</v>
      </c>
      <c r="C143" s="595">
        <v>6.9079519759999997</v>
      </c>
      <c r="D143" s="595">
        <v>4.1255804630000004</v>
      </c>
      <c r="E143" s="595">
        <v>4.2366691530000002</v>
      </c>
      <c r="F143" s="595">
        <v>4.7452084980000002</v>
      </c>
      <c r="G143" s="595">
        <v>3.9831155580000002</v>
      </c>
      <c r="H143" s="595">
        <v>4.9412133389999999</v>
      </c>
      <c r="I143" s="595">
        <v>4.4943952600000001</v>
      </c>
      <c r="J143" s="595">
        <v>5.4128420579999998</v>
      </c>
      <c r="K143" s="595">
        <v>3.013786702</v>
      </c>
      <c r="L143" s="595" t="s">
        <v>102</v>
      </c>
      <c r="M143" s="596">
        <v>4.5435384900000004</v>
      </c>
      <c r="N143" s="596">
        <v>4.708875709</v>
      </c>
      <c r="O143" s="596">
        <v>4.6271850499999996</v>
      </c>
      <c r="P143" s="595">
        <v>4.2367308340000003</v>
      </c>
    </row>
    <row r="144" spans="1:20" s="3" customFormat="1" ht="16.5" customHeight="1" x14ac:dyDescent="0.25">
      <c r="A144" s="552" t="s">
        <v>406</v>
      </c>
      <c r="B144" s="597">
        <v>2.721201421</v>
      </c>
      <c r="C144" s="597">
        <v>2.7186438900000001</v>
      </c>
      <c r="D144" s="597">
        <v>3.6734420839999999</v>
      </c>
      <c r="E144" s="597">
        <v>3.5011702769999999</v>
      </c>
      <c r="F144" s="597">
        <v>4.1974709179999996</v>
      </c>
      <c r="G144" s="597">
        <v>3.4922868970000001</v>
      </c>
      <c r="H144" s="597">
        <v>4.3984050269999999</v>
      </c>
      <c r="I144" s="597">
        <v>3.3618486989999998</v>
      </c>
      <c r="J144" s="597">
        <v>2.4292766110000001</v>
      </c>
      <c r="K144" s="597">
        <v>3.8038617000000001</v>
      </c>
      <c r="L144" s="597" t="s">
        <v>102</v>
      </c>
      <c r="M144" s="598">
        <v>3.9274557940000001</v>
      </c>
      <c r="N144" s="598">
        <v>3.0300208579999999</v>
      </c>
      <c r="O144" s="598">
        <v>3.606166414</v>
      </c>
      <c r="P144" s="597">
        <v>3.2074934709999998</v>
      </c>
      <c r="Q144"/>
      <c r="S144"/>
      <c r="T144"/>
    </row>
    <row r="145" spans="1:20" ht="16.5" customHeight="1" x14ac:dyDescent="0.25">
      <c r="A145" s="553" t="s">
        <v>407</v>
      </c>
      <c r="B145" s="595">
        <v>10.227681719</v>
      </c>
      <c r="C145" s="595">
        <v>10.590783338</v>
      </c>
      <c r="D145" s="595">
        <v>11.130069880000001</v>
      </c>
      <c r="E145" s="595">
        <v>10.168555549000001</v>
      </c>
      <c r="F145" s="595">
        <v>9.2113453419999995</v>
      </c>
      <c r="G145" s="595">
        <v>9.0087804249999994</v>
      </c>
      <c r="H145" s="595">
        <v>7.9716253940000001</v>
      </c>
      <c r="I145" s="595">
        <v>6.7833665359999999</v>
      </c>
      <c r="J145" s="595">
        <v>3.5354075250000001</v>
      </c>
      <c r="K145" s="595">
        <v>1.747194441</v>
      </c>
      <c r="L145" s="595" t="s">
        <v>102</v>
      </c>
      <c r="M145" s="596">
        <v>9.1963507389999997</v>
      </c>
      <c r="N145" s="596">
        <v>4.8262491289999998</v>
      </c>
      <c r="O145" s="596">
        <v>7.6900221530000001</v>
      </c>
      <c r="P145" s="595">
        <v>4.774242815</v>
      </c>
    </row>
    <row r="146" spans="1:20" ht="16.5" customHeight="1" x14ac:dyDescent="0.25">
      <c r="A146" s="548" t="s">
        <v>662</v>
      </c>
      <c r="B146" s="599">
        <v>23.468866417000001</v>
      </c>
      <c r="C146" s="599">
        <v>21.002650381999999</v>
      </c>
      <c r="D146" s="599">
        <v>13.938967905</v>
      </c>
      <c r="E146" s="599">
        <v>19.570581270999998</v>
      </c>
      <c r="F146" s="599">
        <v>17.706720423</v>
      </c>
      <c r="G146" s="599">
        <v>5.4871566820000002</v>
      </c>
      <c r="H146" s="599">
        <v>16.353041333</v>
      </c>
      <c r="I146" s="599">
        <v>9.5739612730000001</v>
      </c>
      <c r="J146" s="599">
        <v>11.165716851000001</v>
      </c>
      <c r="K146" s="599">
        <v>41.736856025000002</v>
      </c>
      <c r="L146" s="599" t="s">
        <v>102</v>
      </c>
      <c r="M146" s="600">
        <v>15.30779703</v>
      </c>
      <c r="N146" s="600">
        <v>13.367280456</v>
      </c>
      <c r="O146" s="600">
        <v>14.747422818</v>
      </c>
      <c r="P146" s="599">
        <v>11.433151593</v>
      </c>
    </row>
    <row r="147" spans="1:20" ht="16.5" customHeight="1" x14ac:dyDescent="0.25">
      <c r="A147" s="554" t="s">
        <v>408</v>
      </c>
      <c r="B147" s="595">
        <v>3.1059043599999998</v>
      </c>
      <c r="C147" s="595">
        <v>1.2355360369999999</v>
      </c>
      <c r="D147" s="595">
        <v>-2.9343981050000001</v>
      </c>
      <c r="E147" s="595">
        <v>-1.311402943</v>
      </c>
      <c r="F147" s="595">
        <v>2.9851049949999999</v>
      </c>
      <c r="G147" s="595">
        <v>1.1468744129999999</v>
      </c>
      <c r="H147" s="595">
        <v>0.362168667</v>
      </c>
      <c r="I147" s="595">
        <v>-4.2404268250000001</v>
      </c>
      <c r="J147" s="595">
        <v>0.84546990899999996</v>
      </c>
      <c r="K147" s="595">
        <v>-3.5385377669999998</v>
      </c>
      <c r="L147" s="595" t="s">
        <v>102</v>
      </c>
      <c r="M147" s="596">
        <v>0.45481671899999998</v>
      </c>
      <c r="N147" s="596">
        <v>-1.9686259450000001</v>
      </c>
      <c r="O147" s="596">
        <v>-0.40293259300000001</v>
      </c>
      <c r="P147" s="595">
        <v>1.2532842310000001</v>
      </c>
    </row>
    <row r="148" spans="1:20" ht="16.5" customHeight="1" x14ac:dyDescent="0.25">
      <c r="A148" s="546" t="s">
        <v>409</v>
      </c>
      <c r="B148" s="601">
        <v>-0.746299614</v>
      </c>
      <c r="C148" s="601">
        <v>2.1248611660000001</v>
      </c>
      <c r="D148" s="601">
        <v>1.190365133</v>
      </c>
      <c r="E148" s="601">
        <v>-0.39058014600000002</v>
      </c>
      <c r="F148" s="601">
        <v>-0.92390692200000002</v>
      </c>
      <c r="G148" s="601">
        <v>-0.66147522199999997</v>
      </c>
      <c r="H148" s="601">
        <v>-0.16769416200000001</v>
      </c>
      <c r="I148" s="601">
        <v>-1.7484576789999999</v>
      </c>
      <c r="J148" s="601">
        <v>-0.105752024</v>
      </c>
      <c r="K148" s="601">
        <v>-0.62111624899999995</v>
      </c>
      <c r="L148" s="601" t="s">
        <v>102</v>
      </c>
      <c r="M148" s="602">
        <v>-0.39534380000000002</v>
      </c>
      <c r="N148" s="602">
        <v>-0.88609342499999999</v>
      </c>
      <c r="O148" s="602">
        <v>-0.53454129299999997</v>
      </c>
      <c r="P148" s="601">
        <v>-4.3308399999999998E-4</v>
      </c>
    </row>
    <row r="149" spans="1:20" ht="16.5" customHeight="1" x14ac:dyDescent="0.2">
      <c r="A149" s="551" t="s">
        <v>420</v>
      </c>
      <c r="B149" s="595">
        <v>-1.1604524810000001</v>
      </c>
      <c r="C149" s="595">
        <v>0.100842948</v>
      </c>
      <c r="D149" s="595">
        <v>-1.134741671</v>
      </c>
      <c r="E149" s="595">
        <v>-0.45881737099999997</v>
      </c>
      <c r="F149" s="595">
        <v>-0.38253843799999998</v>
      </c>
      <c r="G149" s="595">
        <v>-0.75608952900000004</v>
      </c>
      <c r="H149" s="595">
        <v>-0.73189061700000002</v>
      </c>
      <c r="I149" s="595">
        <v>0.33186615200000003</v>
      </c>
      <c r="J149" s="595">
        <v>-0.740177749</v>
      </c>
      <c r="K149" s="595">
        <v>2.2209390419999999</v>
      </c>
      <c r="L149" s="595" t="s">
        <v>102</v>
      </c>
      <c r="M149" s="596">
        <v>-0.62363324499999995</v>
      </c>
      <c r="N149" s="596">
        <v>0.13108684200000001</v>
      </c>
      <c r="O149" s="596">
        <v>-0.42980123399999998</v>
      </c>
      <c r="P149" s="595">
        <v>-0.52298519700000001</v>
      </c>
    </row>
    <row r="150" spans="1:20" s="3" customFormat="1" ht="16.5" customHeight="1" x14ac:dyDescent="0.2">
      <c r="A150" s="552" t="s">
        <v>425</v>
      </c>
      <c r="B150" s="597">
        <v>1.494200668</v>
      </c>
      <c r="C150" s="597">
        <v>1.5751497919999999</v>
      </c>
      <c r="D150" s="597">
        <v>1.1103973949999999</v>
      </c>
      <c r="E150" s="597">
        <v>1.4055422280000001</v>
      </c>
      <c r="F150" s="597">
        <v>1.208808412</v>
      </c>
      <c r="G150" s="597">
        <v>0.31869101100000002</v>
      </c>
      <c r="H150" s="597">
        <v>0.69130496399999997</v>
      </c>
      <c r="I150" s="597">
        <v>1.4549977890000001</v>
      </c>
      <c r="J150" s="597">
        <v>-0.44646806100000003</v>
      </c>
      <c r="K150" s="597">
        <v>2.246778661</v>
      </c>
      <c r="L150" s="597" t="s">
        <v>102</v>
      </c>
      <c r="M150" s="598">
        <v>0.95166753500000001</v>
      </c>
      <c r="N150" s="598">
        <v>0.81193210500000002</v>
      </c>
      <c r="O150" s="598">
        <v>0.93555401199999999</v>
      </c>
      <c r="P150" s="597">
        <v>-0.48414741900000002</v>
      </c>
      <c r="Q150"/>
      <c r="S150"/>
      <c r="T150"/>
    </row>
    <row r="151" spans="1:20" ht="16.5" customHeight="1" x14ac:dyDescent="0.25">
      <c r="A151" s="553" t="s">
        <v>421</v>
      </c>
      <c r="B151" s="595">
        <v>1.634755787</v>
      </c>
      <c r="C151" s="595">
        <v>-3.7925640450000002</v>
      </c>
      <c r="D151" s="595">
        <v>-1.0060903400000001</v>
      </c>
      <c r="E151" s="595">
        <v>-2.062784186</v>
      </c>
      <c r="F151" s="595">
        <v>-0.92155202899999999</v>
      </c>
      <c r="G151" s="595">
        <v>-1.0099294089999999</v>
      </c>
      <c r="H151" s="595">
        <v>-1.180363861</v>
      </c>
      <c r="I151" s="595">
        <v>-2.1500345219999999</v>
      </c>
      <c r="J151" s="595">
        <v>0.26396939699999999</v>
      </c>
      <c r="K151" s="595">
        <v>-6.7943573009999998</v>
      </c>
      <c r="L151" s="595" t="s">
        <v>102</v>
      </c>
      <c r="M151" s="596">
        <v>-1.3249048969999999</v>
      </c>
      <c r="N151" s="596">
        <v>-1.798472209</v>
      </c>
      <c r="O151" s="596">
        <v>-1.5230842200000001</v>
      </c>
      <c r="P151" s="595">
        <v>0.106886098</v>
      </c>
    </row>
    <row r="152" spans="1:20" ht="16.5" customHeight="1" x14ac:dyDescent="0.25">
      <c r="A152" s="548" t="s">
        <v>661</v>
      </c>
      <c r="B152" s="599">
        <v>5.2334053799999998</v>
      </c>
      <c r="C152" s="599">
        <v>3.9705781899999999</v>
      </c>
      <c r="D152" s="599">
        <v>0.93164878600000001</v>
      </c>
      <c r="E152" s="599">
        <v>2.7939430029999999</v>
      </c>
      <c r="F152" s="599">
        <v>2.5509843089999999</v>
      </c>
      <c r="G152" s="599">
        <v>-1.0244245240000001</v>
      </c>
      <c r="H152" s="599">
        <v>2.0029392650000002</v>
      </c>
      <c r="I152" s="599">
        <v>0.60908382699999997</v>
      </c>
      <c r="J152" s="599">
        <v>1.824548429</v>
      </c>
      <c r="K152" s="599">
        <v>7.0240899160000003</v>
      </c>
      <c r="L152" s="599" t="s">
        <v>102</v>
      </c>
      <c r="M152" s="600">
        <v>1.737563881</v>
      </c>
      <c r="N152" s="600">
        <v>1.892047386</v>
      </c>
      <c r="O152" s="600">
        <v>1.856870096</v>
      </c>
      <c r="P152" s="599">
        <v>1.5469862160000001</v>
      </c>
    </row>
    <row r="153" spans="1:20" ht="16.5" customHeight="1" x14ac:dyDescent="0.25">
      <c r="A153" s="554" t="s">
        <v>422</v>
      </c>
      <c r="B153" s="595">
        <v>-2.8077057189999999</v>
      </c>
      <c r="C153" s="595">
        <v>-8.0489221890000007</v>
      </c>
      <c r="D153" s="595">
        <v>-11.059604981</v>
      </c>
      <c r="E153" s="595">
        <v>-9.2183859659999996</v>
      </c>
      <c r="F153" s="595">
        <v>-4.4983704199999996</v>
      </c>
      <c r="G153" s="595">
        <v>-5.6536528930000003</v>
      </c>
      <c r="H153" s="595">
        <v>-5.3724053200000004</v>
      </c>
      <c r="I153" s="595">
        <v>-7.7570040569999996</v>
      </c>
      <c r="J153" s="595">
        <v>-2.283574572</v>
      </c>
      <c r="K153" s="595">
        <v>-6.0083931540000002</v>
      </c>
      <c r="L153" s="595" t="s">
        <v>102</v>
      </c>
      <c r="M153" s="596">
        <v>-6.4785138189999998</v>
      </c>
      <c r="N153" s="596">
        <v>-5.5361496539999999</v>
      </c>
      <c r="O153" s="596">
        <v>-6.1984184170000001</v>
      </c>
      <c r="P153" s="595">
        <v>-2.584314499</v>
      </c>
    </row>
    <row r="154" spans="1:20" ht="16.5" customHeight="1" x14ac:dyDescent="0.2">
      <c r="A154" s="555" t="s">
        <v>625</v>
      </c>
      <c r="B154" s="603">
        <v>-0.19054675800000001</v>
      </c>
      <c r="C154" s="603">
        <v>-0.55649941199999997</v>
      </c>
      <c r="D154" s="603">
        <v>-0.66337939000000001</v>
      </c>
      <c r="E154" s="603">
        <v>-0.67924362100000002</v>
      </c>
      <c r="F154" s="603">
        <v>-0.43771053199999999</v>
      </c>
      <c r="G154" s="603">
        <v>-0.34566888899999998</v>
      </c>
      <c r="H154" s="603">
        <v>-0.402418418</v>
      </c>
      <c r="I154" s="603">
        <v>-0.74787901099999998</v>
      </c>
      <c r="J154" s="603">
        <v>-6.6588970000000004E-3</v>
      </c>
      <c r="K154" s="603">
        <v>-3.3640624269999999</v>
      </c>
      <c r="L154" s="603" t="s">
        <v>102</v>
      </c>
      <c r="M154" s="604">
        <v>-0.48673497399999999</v>
      </c>
      <c r="N154" s="604">
        <v>-0.55949082000000006</v>
      </c>
      <c r="O154" s="604">
        <v>-0.51697883099999997</v>
      </c>
      <c r="P154" s="603">
        <v>-1.4551283E-2</v>
      </c>
    </row>
    <row r="155" spans="1:20" ht="14.25" customHeight="1" x14ac:dyDescent="0.2">
      <c r="A155" s="255" t="s">
        <v>914</v>
      </c>
      <c r="B155" s="13"/>
      <c r="C155" s="13"/>
      <c r="D155" s="13"/>
      <c r="E155" s="13"/>
      <c r="F155" s="13"/>
      <c r="G155" s="13"/>
      <c r="H155" s="13"/>
      <c r="I155" s="13"/>
      <c r="J155" s="13"/>
      <c r="K155" s="13"/>
      <c r="L155" s="13"/>
      <c r="M155" s="13"/>
      <c r="N155" s="13"/>
      <c r="O155" s="13"/>
      <c r="P155" s="39"/>
    </row>
    <row r="156" spans="1:20" ht="14.25" customHeight="1" x14ac:dyDescent="0.2">
      <c r="A156" s="255" t="s">
        <v>358</v>
      </c>
      <c r="B156" s="13"/>
      <c r="C156" s="13"/>
      <c r="D156" s="13"/>
      <c r="E156" s="13"/>
      <c r="F156" s="13"/>
      <c r="G156" s="13"/>
      <c r="H156" s="13"/>
      <c r="I156" s="13"/>
      <c r="J156" s="13"/>
      <c r="K156" s="13"/>
      <c r="L156" s="13"/>
      <c r="M156" s="13"/>
      <c r="N156" s="13"/>
      <c r="O156" s="13"/>
      <c r="P156" s="39"/>
    </row>
    <row r="157" spans="1:20" ht="14.25" customHeight="1" x14ac:dyDescent="0.2">
      <c r="A157" s="286" t="s">
        <v>915</v>
      </c>
      <c r="B157" s="13"/>
      <c r="C157" s="13"/>
      <c r="D157" s="13"/>
      <c r="E157" s="13"/>
      <c r="F157" s="13"/>
      <c r="G157" s="13"/>
      <c r="H157" s="13"/>
      <c r="I157" s="13"/>
      <c r="J157" s="13"/>
      <c r="K157" s="13"/>
      <c r="L157" s="13"/>
      <c r="M157" s="13"/>
      <c r="N157" s="13"/>
      <c r="O157" s="13"/>
      <c r="P157" s="39"/>
    </row>
    <row r="158" spans="1:20" ht="14.25" customHeight="1" x14ac:dyDescent="0.2">
      <c r="A158" s="37" t="s">
        <v>562</v>
      </c>
      <c r="B158" s="13"/>
      <c r="C158" s="13"/>
      <c r="D158" s="13"/>
      <c r="E158" s="13"/>
      <c r="F158" s="13"/>
      <c r="G158" s="13"/>
      <c r="H158" s="13"/>
      <c r="I158" s="13"/>
      <c r="J158" s="13"/>
      <c r="K158" s="13"/>
      <c r="L158" s="13"/>
      <c r="M158" s="13"/>
      <c r="N158" s="13"/>
      <c r="O158" s="13"/>
      <c r="P158" s="39"/>
    </row>
    <row r="159" spans="1:20" ht="14.25" customHeight="1" x14ac:dyDescent="0.2">
      <c r="A159" s="286" t="s">
        <v>916</v>
      </c>
      <c r="B159" s="13"/>
      <c r="C159" s="13"/>
      <c r="D159" s="13"/>
      <c r="E159" s="13"/>
      <c r="F159" s="13"/>
      <c r="G159" s="13"/>
      <c r="H159" s="13"/>
      <c r="I159" s="13"/>
      <c r="J159" s="13"/>
      <c r="K159" s="13"/>
      <c r="L159" s="13"/>
      <c r="M159" s="13"/>
      <c r="N159" s="13"/>
      <c r="O159" s="13"/>
      <c r="P159" s="39"/>
    </row>
    <row r="160" spans="1:20" ht="14.25" customHeight="1" x14ac:dyDescent="0.2">
      <c r="A160" s="255" t="s">
        <v>920</v>
      </c>
      <c r="B160" s="13"/>
      <c r="C160" s="13"/>
      <c r="D160" s="13"/>
      <c r="E160" s="13"/>
      <c r="F160" s="13"/>
      <c r="G160" s="13"/>
      <c r="H160" s="13"/>
      <c r="I160" s="13"/>
      <c r="J160" s="13"/>
      <c r="K160" s="13"/>
      <c r="L160" s="13"/>
      <c r="M160" s="13"/>
      <c r="N160" s="13"/>
      <c r="O160" s="13"/>
      <c r="P160" s="39"/>
    </row>
    <row r="161" spans="1:16" ht="14.25" customHeight="1" x14ac:dyDescent="0.2">
      <c r="A161" s="286" t="s">
        <v>913</v>
      </c>
      <c r="B161" s="3"/>
      <c r="C161" s="3"/>
      <c r="D161" s="3"/>
      <c r="G161" s="185"/>
      <c r="J161" s="185"/>
    </row>
    <row r="163" spans="1:16" ht="12.75" customHeight="1" x14ac:dyDescent="0.2">
      <c r="A163" s="1008" t="s">
        <v>695</v>
      </c>
      <c r="B163" s="1008"/>
      <c r="C163" s="1008"/>
      <c r="D163" s="1008"/>
      <c r="E163" s="1008"/>
      <c r="F163" s="1008"/>
      <c r="G163" s="1008"/>
      <c r="H163" s="1008"/>
      <c r="I163" s="1008"/>
      <c r="J163" s="1008"/>
      <c r="K163" s="1008"/>
      <c r="L163" s="1008"/>
      <c r="M163" s="1008"/>
      <c r="N163" s="1008"/>
      <c r="O163" s="1008"/>
      <c r="P163" s="1008"/>
    </row>
    <row r="164" spans="1:16" ht="13.5" customHeight="1" x14ac:dyDescent="0.2">
      <c r="A164" s="1008"/>
      <c r="B164" s="1008"/>
      <c r="C164" s="1008"/>
      <c r="D164" s="1008"/>
      <c r="E164" s="1008"/>
      <c r="F164" s="1008"/>
      <c r="G164" s="1008"/>
      <c r="H164" s="1008"/>
      <c r="I164" s="1008"/>
      <c r="J164" s="1008"/>
      <c r="K164" s="1008"/>
      <c r="L164" s="1008"/>
      <c r="M164" s="1008"/>
      <c r="N164" s="1008"/>
      <c r="O164" s="1008"/>
      <c r="P164" s="1008"/>
    </row>
    <row r="165" spans="1:16" x14ac:dyDescent="0.2">
      <c r="A165" s="1008"/>
      <c r="B165" s="1008"/>
      <c r="C165" s="1008"/>
      <c r="D165" s="1008"/>
      <c r="E165" s="1008"/>
      <c r="F165" s="1008"/>
      <c r="G165" s="1008"/>
      <c r="H165" s="1008"/>
      <c r="I165" s="1008"/>
      <c r="J165" s="1008"/>
      <c r="K165" s="1008"/>
      <c r="L165" s="1008"/>
      <c r="M165" s="1008"/>
      <c r="N165" s="1008"/>
      <c r="O165" s="1008"/>
      <c r="P165" s="1008"/>
    </row>
    <row r="166" spans="1:16" x14ac:dyDescent="0.2">
      <c r="A166" s="303"/>
      <c r="B166" s="303"/>
      <c r="C166" s="303"/>
      <c r="D166" s="303"/>
      <c r="E166" s="303"/>
      <c r="F166" s="303"/>
      <c r="G166" s="306"/>
      <c r="H166" s="306"/>
      <c r="I166" s="306"/>
      <c r="J166" s="306"/>
      <c r="K166" s="306"/>
      <c r="L166" s="306"/>
      <c r="M166" s="306"/>
      <c r="N166" s="306"/>
      <c r="O166" s="306"/>
      <c r="P166" s="306"/>
    </row>
    <row r="167" spans="1:16" x14ac:dyDescent="0.2">
      <c r="A167" s="1017" t="s">
        <v>325</v>
      </c>
      <c r="B167" s="1017"/>
      <c r="C167" s="1017"/>
      <c r="D167" s="1017"/>
      <c r="E167" s="1017"/>
      <c r="F167" s="1017"/>
      <c r="G167" s="306"/>
      <c r="H167" s="306"/>
      <c r="I167" s="306"/>
      <c r="J167" s="306"/>
      <c r="K167" s="306"/>
      <c r="L167" s="306"/>
      <c r="M167" s="306"/>
      <c r="N167" s="306"/>
      <c r="O167" s="306"/>
      <c r="P167" s="306"/>
    </row>
    <row r="168" spans="1:16" x14ac:dyDescent="0.2">
      <c r="A168" s="303"/>
      <c r="B168" s="303"/>
      <c r="C168" s="303"/>
      <c r="D168" s="303"/>
      <c r="E168" s="303"/>
      <c r="F168" s="303"/>
      <c r="G168" s="306"/>
      <c r="H168" s="306"/>
      <c r="I168" s="306"/>
      <c r="J168" s="306"/>
      <c r="K168" s="306"/>
      <c r="L168" s="306"/>
      <c r="M168" s="306"/>
      <c r="N168" s="306"/>
      <c r="O168" s="306"/>
      <c r="P168" s="306"/>
    </row>
    <row r="169" spans="1:16" ht="12.75" customHeight="1" x14ac:dyDescent="0.2">
      <c r="A169" s="1008" t="s">
        <v>326</v>
      </c>
      <c r="B169" s="1008"/>
      <c r="C169" s="1008"/>
      <c r="D169" s="1008"/>
      <c r="E169" s="1008"/>
      <c r="F169" s="1008"/>
      <c r="G169" s="1008"/>
      <c r="H169" s="1008"/>
      <c r="I169" s="1008"/>
      <c r="J169" s="1008"/>
      <c r="K169" s="1008"/>
      <c r="L169" s="1008"/>
      <c r="M169" s="1008"/>
      <c r="N169" s="1008"/>
      <c r="O169" s="1008"/>
      <c r="P169" s="1008"/>
    </row>
    <row r="170" spans="1:16" x14ac:dyDescent="0.2">
      <c r="A170" s="1008"/>
      <c r="B170" s="1008"/>
      <c r="C170" s="1008"/>
      <c r="D170" s="1008"/>
      <c r="E170" s="1008"/>
      <c r="F170" s="1008"/>
      <c r="G170" s="1008"/>
      <c r="H170" s="1008"/>
      <c r="I170" s="1008"/>
      <c r="J170" s="1008"/>
      <c r="K170" s="1008"/>
      <c r="L170" s="1008"/>
      <c r="M170" s="1008"/>
      <c r="N170" s="1008"/>
      <c r="O170" s="1008"/>
      <c r="P170" s="1008"/>
    </row>
    <row r="171" spans="1:16" x14ac:dyDescent="0.2">
      <c r="A171" s="303"/>
      <c r="B171" s="303"/>
      <c r="C171" s="303"/>
      <c r="D171" s="303"/>
      <c r="E171" s="303"/>
      <c r="F171" s="303"/>
      <c r="G171" s="306"/>
      <c r="H171" s="306"/>
      <c r="I171" s="306"/>
      <c r="J171" s="306"/>
      <c r="K171" s="306"/>
      <c r="L171" s="306"/>
      <c r="M171" s="306"/>
      <c r="N171" s="306"/>
      <c r="O171" s="306"/>
      <c r="P171" s="306"/>
    </row>
    <row r="172" spans="1:16" ht="12.75" customHeight="1" x14ac:dyDescent="0.2">
      <c r="A172" s="1008" t="s">
        <v>327</v>
      </c>
      <c r="B172" s="1008"/>
      <c r="C172" s="1008"/>
      <c r="D172" s="1008"/>
      <c r="E172" s="1008"/>
      <c r="F172" s="1008"/>
      <c r="G172" s="1008"/>
      <c r="H172" s="1008"/>
      <c r="I172" s="1008"/>
      <c r="J172" s="1008"/>
      <c r="K172" s="1008"/>
      <c r="L172" s="1008"/>
      <c r="M172" s="1008"/>
      <c r="N172" s="1008"/>
      <c r="O172" s="1008"/>
      <c r="P172" s="1008"/>
    </row>
    <row r="173" spans="1:16" x14ac:dyDescent="0.2">
      <c r="A173" s="1008"/>
      <c r="B173" s="1008"/>
      <c r="C173" s="1008"/>
      <c r="D173" s="1008"/>
      <c r="E173" s="1008"/>
      <c r="F173" s="1008"/>
      <c r="G173" s="1008"/>
      <c r="H173" s="1008"/>
      <c r="I173" s="1008"/>
      <c r="J173" s="1008"/>
      <c r="K173" s="1008"/>
      <c r="L173" s="1008"/>
      <c r="M173" s="1008"/>
      <c r="N173" s="1008"/>
      <c r="O173" s="1008"/>
      <c r="P173" s="1008"/>
    </row>
    <row r="174" spans="1:16" x14ac:dyDescent="0.2">
      <c r="A174" s="1008"/>
      <c r="B174" s="1008"/>
      <c r="C174" s="1008"/>
      <c r="D174" s="1008"/>
      <c r="E174" s="1008"/>
      <c r="F174" s="1008"/>
      <c r="G174" s="1008"/>
      <c r="H174" s="1008"/>
      <c r="I174" s="1008"/>
      <c r="J174" s="1008"/>
      <c r="K174" s="1008"/>
      <c r="L174" s="1008"/>
      <c r="M174" s="1008"/>
      <c r="N174" s="1008"/>
      <c r="O174" s="1008"/>
      <c r="P174" s="1008"/>
    </row>
    <row r="175" spans="1:16" x14ac:dyDescent="0.2">
      <c r="A175" s="303"/>
      <c r="B175" s="303"/>
      <c r="C175" s="303"/>
      <c r="D175" s="303"/>
      <c r="E175" s="303"/>
      <c r="F175" s="303"/>
      <c r="G175" s="306"/>
      <c r="H175" s="306"/>
      <c r="I175" s="306"/>
      <c r="J175" s="306"/>
      <c r="K175" s="306"/>
      <c r="L175" s="306"/>
      <c r="M175" s="306"/>
      <c r="N175" s="306"/>
      <c r="O175" s="306"/>
      <c r="P175" s="306"/>
    </row>
    <row r="176" spans="1:16" ht="12.75" customHeight="1" x14ac:dyDescent="0.2">
      <c r="A176" s="1008" t="s">
        <v>328</v>
      </c>
      <c r="B176" s="1008"/>
      <c r="C176" s="1008"/>
      <c r="D176" s="1008"/>
      <c r="E176" s="1008"/>
      <c r="F176" s="1008"/>
      <c r="G176" s="1008"/>
      <c r="H176" s="1008"/>
      <c r="I176" s="1008"/>
      <c r="J176" s="1008"/>
      <c r="K176" s="1008"/>
      <c r="L176" s="1008"/>
      <c r="M176" s="1008"/>
      <c r="N176" s="1008"/>
      <c r="O176" s="1008"/>
      <c r="P176" s="1008"/>
    </row>
    <row r="177" spans="1:16" x14ac:dyDescent="0.2">
      <c r="A177" s="1008"/>
      <c r="B177" s="1008"/>
      <c r="C177" s="1008"/>
      <c r="D177" s="1008"/>
      <c r="E177" s="1008"/>
      <c r="F177" s="1008"/>
      <c r="G177" s="1008"/>
      <c r="H177" s="1008"/>
      <c r="I177" s="1008"/>
      <c r="J177" s="1008"/>
      <c r="K177" s="1008"/>
      <c r="L177" s="1008"/>
      <c r="M177" s="1008"/>
      <c r="N177" s="1008"/>
      <c r="O177" s="1008"/>
      <c r="P177" s="1008"/>
    </row>
    <row r="178" spans="1:16" ht="10.5" customHeight="1" x14ac:dyDescent="0.2">
      <c r="A178" s="1008"/>
      <c r="B178" s="1008"/>
      <c r="C178" s="1008"/>
      <c r="D178" s="1008"/>
      <c r="E178" s="1008"/>
      <c r="F178" s="1008"/>
      <c r="G178" s="1008"/>
      <c r="H178" s="1008"/>
      <c r="I178" s="1008"/>
      <c r="J178" s="1008"/>
      <c r="K178" s="1008"/>
      <c r="L178" s="1008"/>
      <c r="M178" s="1008"/>
      <c r="N178" s="1008"/>
      <c r="O178" s="1008"/>
      <c r="P178" s="1008"/>
    </row>
    <row r="179" spans="1:16" x14ac:dyDescent="0.2">
      <c r="A179" s="1008"/>
      <c r="B179" s="1008"/>
      <c r="C179" s="1008"/>
      <c r="D179" s="1008"/>
      <c r="E179" s="1008"/>
      <c r="F179" s="1008"/>
      <c r="G179" s="1008"/>
      <c r="H179" s="1008"/>
      <c r="I179" s="1008"/>
      <c r="J179" s="1008"/>
      <c r="K179" s="1008"/>
      <c r="L179" s="1008"/>
      <c r="M179" s="1008"/>
      <c r="N179" s="1008"/>
      <c r="O179" s="1008"/>
      <c r="P179" s="1008"/>
    </row>
    <row r="180" spans="1:16" ht="12.75" customHeight="1" x14ac:dyDescent="0.2">
      <c r="A180" s="303"/>
      <c r="B180" s="303"/>
      <c r="C180" s="303"/>
      <c r="D180" s="303"/>
      <c r="E180" s="303"/>
      <c r="F180" s="303"/>
      <c r="G180" s="306"/>
      <c r="H180" s="306"/>
      <c r="I180" s="306"/>
      <c r="J180" s="306"/>
      <c r="K180" s="306"/>
      <c r="L180" s="306"/>
      <c r="M180" s="306"/>
      <c r="N180" s="306"/>
      <c r="O180" s="306"/>
      <c r="P180" s="306"/>
    </row>
    <row r="181" spans="1:16" ht="60.75" customHeight="1" x14ac:dyDescent="0.2">
      <c r="A181" s="1008" t="s">
        <v>696</v>
      </c>
      <c r="B181" s="1008"/>
      <c r="C181" s="1008"/>
      <c r="D181" s="1008"/>
      <c r="E181" s="1008"/>
      <c r="F181" s="1008"/>
      <c r="G181" s="1008"/>
      <c r="H181" s="1008"/>
      <c r="I181" s="1008"/>
      <c r="J181" s="1008"/>
      <c r="K181" s="1008"/>
      <c r="L181" s="1008"/>
      <c r="M181" s="1008"/>
      <c r="N181" s="1008"/>
      <c r="O181" s="1008"/>
      <c r="P181" s="1008"/>
    </row>
    <row r="182" spans="1:16" ht="12.75" customHeight="1" x14ac:dyDescent="0.2">
      <c r="A182" s="303"/>
      <c r="B182" s="303"/>
      <c r="C182" s="303"/>
      <c r="D182" s="303"/>
      <c r="E182" s="303"/>
      <c r="F182" s="303"/>
      <c r="G182" s="306"/>
      <c r="H182" s="306"/>
      <c r="I182" s="306"/>
      <c r="J182" s="306"/>
      <c r="K182" s="306"/>
      <c r="L182" s="306"/>
      <c r="M182" s="306"/>
      <c r="N182" s="306"/>
      <c r="O182" s="306"/>
      <c r="P182" s="306"/>
    </row>
    <row r="183" spans="1:16" ht="157.5" customHeight="1" x14ac:dyDescent="0.2">
      <c r="A183" s="1008" t="s">
        <v>697</v>
      </c>
      <c r="B183" s="1008"/>
      <c r="C183" s="1008"/>
      <c r="D183" s="1008"/>
      <c r="E183" s="1008"/>
      <c r="F183" s="1008"/>
      <c r="G183" s="1008"/>
      <c r="H183" s="1008"/>
      <c r="I183" s="1008"/>
      <c r="J183" s="1008"/>
      <c r="K183" s="1008"/>
      <c r="L183" s="1008"/>
      <c r="M183" s="1008"/>
      <c r="N183" s="1008"/>
      <c r="O183" s="1008"/>
      <c r="P183" s="1008"/>
    </row>
  </sheetData>
  <mergeCells count="7">
    <mergeCell ref="A181:P181"/>
    <mergeCell ref="A183:P183"/>
    <mergeCell ref="A167:F167"/>
    <mergeCell ref="A163:P165"/>
    <mergeCell ref="A169:P170"/>
    <mergeCell ref="A172:P174"/>
    <mergeCell ref="A176:P179"/>
  </mergeCells>
  <phoneticPr fontId="0" type="noConversion"/>
  <pageMargins left="0.59055118110236227" right="0.59055118110236227" top="0.78740157480314965" bottom="0.78740157480314965" header="0.39370078740157483" footer="0.39370078740157483"/>
  <pageSetup paperSize="9" scale="49" firstPageNumber="22" fitToHeight="0" orientation="landscape" useFirstPageNumber="1" r:id="rId1"/>
  <headerFooter alignWithMargins="0">
    <oddHeader>&amp;R&amp;12Les finances des communes en 2022</oddHeader>
    <oddFooter>&amp;L&amp;12Direction Générale des Collectivités Locales / DESL&amp;C&amp;P&amp;R&amp;12Mise en ligne : janvier 2024</oddFooter>
  </headerFooter>
  <rowBreaks count="3" manualBreakCount="3">
    <brk id="60" max="15" man="1"/>
    <brk id="106" max="15" man="1"/>
    <brk id="162" max="15" man="1"/>
  </rowBreaks>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FD182"/>
  <sheetViews>
    <sheetView zoomScale="85" zoomScaleNormal="85" zoomScalePageLayoutView="70" workbookViewId="0">
      <selection activeCell="P120" sqref="P120"/>
    </sheetView>
  </sheetViews>
  <sheetFormatPr baseColWidth="10" defaultRowHeight="12.75" x14ac:dyDescent="0.2"/>
  <cols>
    <col min="1" max="1" width="90.140625" customWidth="1"/>
    <col min="2" max="2" width="12.42578125" bestFit="1" customWidth="1"/>
    <col min="3" max="11" width="11.5703125" bestFit="1" customWidth="1"/>
    <col min="12" max="12" width="10.5703125" customWidth="1"/>
    <col min="13" max="14" width="15.5703125" customWidth="1"/>
    <col min="15" max="15" width="14.28515625" customWidth="1"/>
    <col min="16" max="16" width="18.85546875" customWidth="1"/>
  </cols>
  <sheetData>
    <row r="1" spans="1:16" ht="21" x14ac:dyDescent="0.2">
      <c r="A1" s="46" t="s">
        <v>922</v>
      </c>
    </row>
    <row r="2" spans="1:16" ht="18" x14ac:dyDescent="0.2">
      <c r="A2" s="46"/>
    </row>
    <row r="3" spans="1:16" ht="15" customHeight="1" thickBot="1" x14ac:dyDescent="0.25">
      <c r="A3" s="13"/>
      <c r="P3" s="424" t="s">
        <v>213</v>
      </c>
    </row>
    <row r="4" spans="1:16" ht="15.95" customHeight="1" x14ac:dyDescent="0.2">
      <c r="A4" s="41"/>
      <c r="B4" s="42" t="s">
        <v>35</v>
      </c>
      <c r="C4" s="42" t="s">
        <v>121</v>
      </c>
      <c r="D4" s="42" t="s">
        <v>123</v>
      </c>
      <c r="E4" s="42" t="s">
        <v>36</v>
      </c>
      <c r="F4" s="42" t="s">
        <v>37</v>
      </c>
      <c r="G4" s="42" t="s">
        <v>38</v>
      </c>
      <c r="H4" s="42" t="s">
        <v>39</v>
      </c>
      <c r="I4" s="42" t="s">
        <v>125</v>
      </c>
      <c r="J4" s="42" t="s">
        <v>126</v>
      </c>
      <c r="K4" s="42" t="s">
        <v>127</v>
      </c>
      <c r="L4" s="252">
        <v>100000</v>
      </c>
      <c r="M4" s="250" t="s">
        <v>231</v>
      </c>
      <c r="N4" s="250" t="s">
        <v>229</v>
      </c>
      <c r="O4" s="257" t="s">
        <v>77</v>
      </c>
      <c r="P4" s="281" t="s">
        <v>220</v>
      </c>
    </row>
    <row r="5" spans="1:16" ht="15.95" customHeight="1" x14ac:dyDescent="0.2">
      <c r="A5" s="566" t="s">
        <v>81</v>
      </c>
      <c r="B5" s="43" t="s">
        <v>120</v>
      </c>
      <c r="C5" s="43" t="s">
        <v>40</v>
      </c>
      <c r="D5" s="43" t="s">
        <v>40</v>
      </c>
      <c r="E5" s="43" t="s">
        <v>40</v>
      </c>
      <c r="F5" s="43" t="s">
        <v>40</v>
      </c>
      <c r="G5" s="43" t="s">
        <v>40</v>
      </c>
      <c r="H5" s="43" t="s">
        <v>40</v>
      </c>
      <c r="I5" s="43" t="s">
        <v>40</v>
      </c>
      <c r="J5" s="43" t="s">
        <v>40</v>
      </c>
      <c r="K5" s="43" t="s">
        <v>40</v>
      </c>
      <c r="L5" s="43" t="s">
        <v>43</v>
      </c>
      <c r="M5" s="239" t="s">
        <v>230</v>
      </c>
      <c r="N5" s="239" t="s">
        <v>138</v>
      </c>
      <c r="O5" s="256" t="s">
        <v>137</v>
      </c>
      <c r="P5" s="282" t="s">
        <v>284</v>
      </c>
    </row>
    <row r="6" spans="1:16" ht="15.95" customHeight="1" thickBot="1" x14ac:dyDescent="0.25">
      <c r="A6" s="423" t="s">
        <v>213</v>
      </c>
      <c r="B6" s="976" t="s">
        <v>805</v>
      </c>
      <c r="C6" s="44" t="s">
        <v>122</v>
      </c>
      <c r="D6" s="44" t="s">
        <v>124</v>
      </c>
      <c r="E6" s="44" t="s">
        <v>44</v>
      </c>
      <c r="F6" s="44" t="s">
        <v>45</v>
      </c>
      <c r="G6" s="44" t="s">
        <v>46</v>
      </c>
      <c r="H6" s="44" t="s">
        <v>42</v>
      </c>
      <c r="I6" s="44" t="s">
        <v>128</v>
      </c>
      <c r="J6" s="44" t="s">
        <v>129</v>
      </c>
      <c r="K6" s="44" t="s">
        <v>130</v>
      </c>
      <c r="L6" s="44" t="s">
        <v>131</v>
      </c>
      <c r="M6" s="251" t="s">
        <v>138</v>
      </c>
      <c r="N6" s="251" t="s">
        <v>131</v>
      </c>
      <c r="O6" s="258" t="s">
        <v>41</v>
      </c>
      <c r="P6" s="283" t="s">
        <v>239</v>
      </c>
    </row>
    <row r="7" spans="1:16" ht="12.75" customHeight="1" x14ac:dyDescent="0.2">
      <c r="A7" s="227"/>
    </row>
    <row r="8" spans="1:16" ht="15.75" customHeight="1" x14ac:dyDescent="0.25">
      <c r="A8" s="474" t="s">
        <v>806</v>
      </c>
      <c r="B8" s="466">
        <v>2132.153833333</v>
      </c>
      <c r="C8" s="466">
        <v>1006.418647616</v>
      </c>
      <c r="D8" s="466">
        <v>823.01380934500003</v>
      </c>
      <c r="E8" s="466">
        <v>725.71916970500001</v>
      </c>
      <c r="F8" s="466">
        <v>806.89705128699995</v>
      </c>
      <c r="G8" s="466">
        <v>980.30721269699995</v>
      </c>
      <c r="H8" s="466">
        <v>1008.982249666</v>
      </c>
      <c r="I8" s="466">
        <v>1061.2866080890001</v>
      </c>
      <c r="J8" s="466">
        <v>1100.4567802930001</v>
      </c>
      <c r="K8" s="466">
        <v>1226.873789044</v>
      </c>
      <c r="L8" s="466" t="s">
        <v>102</v>
      </c>
      <c r="M8" s="479">
        <v>909.85249085500004</v>
      </c>
      <c r="N8" s="479">
        <v>1101.9693360639999</v>
      </c>
      <c r="O8" s="479">
        <v>995.14189214099997</v>
      </c>
      <c r="P8" s="466">
        <v>1041.7707718070001</v>
      </c>
    </row>
    <row r="9" spans="1:16" ht="15.75" customHeight="1" x14ac:dyDescent="0.2">
      <c r="A9" s="465" t="s">
        <v>161</v>
      </c>
      <c r="B9" s="467">
        <v>587.18547916700004</v>
      </c>
      <c r="C9" s="467">
        <v>320.44880544900002</v>
      </c>
      <c r="D9" s="467">
        <v>287.30159326199998</v>
      </c>
      <c r="E9" s="467">
        <v>241.33807656900001</v>
      </c>
      <c r="F9" s="467">
        <v>252.31407203699999</v>
      </c>
      <c r="G9" s="467">
        <v>283.72408230799999</v>
      </c>
      <c r="H9" s="467">
        <v>274.49995116299999</v>
      </c>
      <c r="I9" s="467">
        <v>270.75285603700002</v>
      </c>
      <c r="J9" s="467">
        <v>278.83629839000002</v>
      </c>
      <c r="K9" s="467">
        <v>247.198039945</v>
      </c>
      <c r="L9" s="467" t="s">
        <v>102</v>
      </c>
      <c r="M9" s="480">
        <v>266.84632650200001</v>
      </c>
      <c r="N9" s="480">
        <v>270.85346313899998</v>
      </c>
      <c r="O9" s="480">
        <v>268.62527662100001</v>
      </c>
      <c r="P9" s="467">
        <v>266.31133254700001</v>
      </c>
    </row>
    <row r="10" spans="1:16" ht="15.75" customHeight="1" x14ac:dyDescent="0.2">
      <c r="A10" s="465" t="s">
        <v>162</v>
      </c>
      <c r="B10" s="467">
        <v>1276.8711249999999</v>
      </c>
      <c r="C10" s="467">
        <v>473.92215816599997</v>
      </c>
      <c r="D10" s="467">
        <v>397.73224934299998</v>
      </c>
      <c r="E10" s="467">
        <v>359.71533207700003</v>
      </c>
      <c r="F10" s="467">
        <v>422.50433053099999</v>
      </c>
      <c r="G10" s="467">
        <v>537.11063556299996</v>
      </c>
      <c r="H10" s="467">
        <v>573.47142412100004</v>
      </c>
      <c r="I10" s="467">
        <v>624.37442244700003</v>
      </c>
      <c r="J10" s="467">
        <v>622.84922700200002</v>
      </c>
      <c r="K10" s="467">
        <v>760.61126797099996</v>
      </c>
      <c r="L10" s="467" t="s">
        <v>102</v>
      </c>
      <c r="M10" s="480">
        <v>494.73179731800002</v>
      </c>
      <c r="N10" s="480">
        <v>643.29325724600005</v>
      </c>
      <c r="O10" s="480">
        <v>560.68498303499996</v>
      </c>
      <c r="P10" s="467">
        <v>563.74882568800001</v>
      </c>
    </row>
    <row r="11" spans="1:16" ht="15.75" customHeight="1" x14ac:dyDescent="0.2">
      <c r="A11" s="465" t="s">
        <v>163</v>
      </c>
      <c r="B11" s="467">
        <v>14.248687500000001</v>
      </c>
      <c r="C11" s="467">
        <v>13.805409536000001</v>
      </c>
      <c r="D11" s="467">
        <v>12.470432917</v>
      </c>
      <c r="E11" s="467">
        <v>12.110349453</v>
      </c>
      <c r="F11" s="467">
        <v>18.070522004000001</v>
      </c>
      <c r="G11" s="467">
        <v>18.745169025999999</v>
      </c>
      <c r="H11" s="467">
        <v>22.198163622999999</v>
      </c>
      <c r="I11" s="467">
        <v>21.169255249999999</v>
      </c>
      <c r="J11" s="467">
        <v>21.042612837</v>
      </c>
      <c r="K11" s="467">
        <v>37.621570720999998</v>
      </c>
      <c r="L11" s="467" t="s">
        <v>102</v>
      </c>
      <c r="M11" s="480">
        <v>18.714258071</v>
      </c>
      <c r="N11" s="480">
        <v>23.478753927</v>
      </c>
      <c r="O11" s="480">
        <v>20.829434376999998</v>
      </c>
      <c r="P11" s="467">
        <v>18.641662649000001</v>
      </c>
    </row>
    <row r="12" spans="1:16" ht="15.75" customHeight="1" x14ac:dyDescent="0.2">
      <c r="A12" s="465" t="s">
        <v>164</v>
      </c>
      <c r="B12" s="467">
        <v>95.217583332999993</v>
      </c>
      <c r="C12" s="467">
        <v>56.796393088999999</v>
      </c>
      <c r="D12" s="467">
        <v>63.114862936999998</v>
      </c>
      <c r="E12" s="467">
        <v>62.592247016999998</v>
      </c>
      <c r="F12" s="467">
        <v>69.937869922000004</v>
      </c>
      <c r="G12" s="467">
        <v>94.269874701000006</v>
      </c>
      <c r="H12" s="467">
        <v>99.892358368000004</v>
      </c>
      <c r="I12" s="467">
        <v>110.227959951</v>
      </c>
      <c r="J12" s="467">
        <v>136.106549642</v>
      </c>
      <c r="K12" s="467">
        <v>154.098653431</v>
      </c>
      <c r="L12" s="467" t="s">
        <v>102</v>
      </c>
      <c r="M12" s="480">
        <v>85.332062914000005</v>
      </c>
      <c r="N12" s="480">
        <v>127.689867787</v>
      </c>
      <c r="O12" s="480">
        <v>104.136618097</v>
      </c>
      <c r="P12" s="467">
        <v>145.48341965899999</v>
      </c>
    </row>
    <row r="13" spans="1:16" ht="15.75" customHeight="1" x14ac:dyDescent="0.2">
      <c r="A13" s="465" t="s">
        <v>165</v>
      </c>
      <c r="B13" s="467">
        <v>158.630958333</v>
      </c>
      <c r="C13" s="467">
        <v>141.44588137599999</v>
      </c>
      <c r="D13" s="467">
        <v>62.394670886999997</v>
      </c>
      <c r="E13" s="467">
        <v>49.963164589000002</v>
      </c>
      <c r="F13" s="467">
        <v>44.070256794000002</v>
      </c>
      <c r="G13" s="467">
        <v>46.4574511</v>
      </c>
      <c r="H13" s="467">
        <v>38.920352391000002</v>
      </c>
      <c r="I13" s="467">
        <v>34.762114402999998</v>
      </c>
      <c r="J13" s="467">
        <v>41.622092422000001</v>
      </c>
      <c r="K13" s="467">
        <v>27.344256976</v>
      </c>
      <c r="L13" s="467" t="s">
        <v>102</v>
      </c>
      <c r="M13" s="480">
        <v>44.228046050000003</v>
      </c>
      <c r="N13" s="480">
        <v>36.653993964999998</v>
      </c>
      <c r="O13" s="480">
        <v>40.865580010000002</v>
      </c>
      <c r="P13" s="467">
        <v>47.585531263</v>
      </c>
    </row>
    <row r="14" spans="1:16" ht="15.75" customHeight="1" x14ac:dyDescent="0.25">
      <c r="A14" s="474" t="s">
        <v>807</v>
      </c>
      <c r="B14" s="466">
        <v>3037.0743333330001</v>
      </c>
      <c r="C14" s="466">
        <v>1237.555100515</v>
      </c>
      <c r="D14" s="466">
        <v>1071.015668687</v>
      </c>
      <c r="E14" s="466">
        <v>960.02115413399997</v>
      </c>
      <c r="F14" s="466">
        <v>1029.5006210910001</v>
      </c>
      <c r="G14" s="466">
        <v>1232.5735064830001</v>
      </c>
      <c r="H14" s="466">
        <v>1275.7184431380001</v>
      </c>
      <c r="I14" s="466">
        <v>1314.330299083</v>
      </c>
      <c r="J14" s="466">
        <v>1343.5428915150001</v>
      </c>
      <c r="K14" s="466">
        <v>1375.548008166</v>
      </c>
      <c r="L14" s="466" t="s">
        <v>102</v>
      </c>
      <c r="M14" s="479">
        <v>1157.6299200169999</v>
      </c>
      <c r="N14" s="479">
        <v>1335.72237804</v>
      </c>
      <c r="O14" s="479">
        <v>1236.693258278</v>
      </c>
      <c r="P14" s="466">
        <v>1229.650346617</v>
      </c>
    </row>
    <row r="15" spans="1:16" ht="15.75" customHeight="1" x14ac:dyDescent="0.2">
      <c r="A15" s="465" t="s">
        <v>79</v>
      </c>
      <c r="B15" s="467">
        <v>1349.741270833</v>
      </c>
      <c r="C15" s="467">
        <v>480.61840837300002</v>
      </c>
      <c r="D15" s="467">
        <v>485.89913041099999</v>
      </c>
      <c r="E15" s="467">
        <v>564.52670769099996</v>
      </c>
      <c r="F15" s="467">
        <v>660.94212445300002</v>
      </c>
      <c r="G15" s="467">
        <v>844.90118994700003</v>
      </c>
      <c r="H15" s="467">
        <v>889.56507745299996</v>
      </c>
      <c r="I15" s="467">
        <v>1005.23651096</v>
      </c>
      <c r="J15" s="467">
        <v>1011.899922975</v>
      </c>
      <c r="K15" s="467">
        <v>998.88290437399996</v>
      </c>
      <c r="L15" s="467" t="s">
        <v>102</v>
      </c>
      <c r="M15" s="480">
        <v>770.546451166</v>
      </c>
      <c r="N15" s="480">
        <v>1007.196564815</v>
      </c>
      <c r="O15" s="480">
        <v>875.60619481000003</v>
      </c>
      <c r="P15" s="467">
        <v>813.62027824200004</v>
      </c>
    </row>
    <row r="16" spans="1:16" ht="15.75" customHeight="1" x14ac:dyDescent="0.2">
      <c r="A16" s="465" t="s">
        <v>167</v>
      </c>
      <c r="B16" s="467">
        <v>1229.3242499999999</v>
      </c>
      <c r="C16" s="467">
        <v>394.141392258</v>
      </c>
      <c r="D16" s="467">
        <v>347.13390268799998</v>
      </c>
      <c r="E16" s="467">
        <v>452.16335425599999</v>
      </c>
      <c r="F16" s="467">
        <v>535.60252197499995</v>
      </c>
      <c r="G16" s="467">
        <v>646.65165805799995</v>
      </c>
      <c r="H16" s="467">
        <v>686.07908556100006</v>
      </c>
      <c r="I16" s="467">
        <v>801.700071095</v>
      </c>
      <c r="J16" s="467">
        <v>816.98571139900002</v>
      </c>
      <c r="K16" s="467">
        <v>795.03466967700001</v>
      </c>
      <c r="L16" s="467" t="s">
        <v>102</v>
      </c>
      <c r="M16" s="480">
        <v>601.501465435</v>
      </c>
      <c r="N16" s="480">
        <v>807.33292526900004</v>
      </c>
      <c r="O16" s="480">
        <v>692.87940762400001</v>
      </c>
      <c r="P16" s="467">
        <v>684.22057665800003</v>
      </c>
    </row>
    <row r="17" spans="1:16" ht="15.75" customHeight="1" x14ac:dyDescent="0.2">
      <c r="A17" s="465" t="s">
        <v>199</v>
      </c>
      <c r="B17" s="467">
        <v>705.40208333299995</v>
      </c>
      <c r="C17" s="467">
        <v>89.819798969999994</v>
      </c>
      <c r="D17" s="467">
        <v>73.416237326000001</v>
      </c>
      <c r="E17" s="467">
        <v>47.011517595999997</v>
      </c>
      <c r="F17" s="467">
        <v>58.255992503000002</v>
      </c>
      <c r="G17" s="467">
        <v>64.760612096000003</v>
      </c>
      <c r="H17" s="467">
        <v>75.805647605999994</v>
      </c>
      <c r="I17" s="467">
        <v>79.037735264999995</v>
      </c>
      <c r="J17" s="467">
        <v>48.997457306999998</v>
      </c>
      <c r="K17" s="467">
        <v>88.689477474</v>
      </c>
      <c r="L17" s="467" t="s">
        <v>102</v>
      </c>
      <c r="M17" s="480">
        <v>64.721860168999996</v>
      </c>
      <c r="N17" s="480">
        <v>67.472316991</v>
      </c>
      <c r="O17" s="480">
        <v>65.942912989000007</v>
      </c>
      <c r="P17" s="467">
        <v>152.43905340500001</v>
      </c>
    </row>
    <row r="18" spans="1:16" ht="15.75" customHeight="1" x14ac:dyDescent="0.2">
      <c r="A18" s="465" t="s">
        <v>168</v>
      </c>
      <c r="B18" s="467">
        <v>120.417020833</v>
      </c>
      <c r="C18" s="467">
        <v>86.477016116000001</v>
      </c>
      <c r="D18" s="467">
        <v>138.765227724</v>
      </c>
      <c r="E18" s="467">
        <v>112.363353434</v>
      </c>
      <c r="F18" s="467">
        <v>125.339602478</v>
      </c>
      <c r="G18" s="467">
        <v>198.249531889</v>
      </c>
      <c r="H18" s="467">
        <v>203.48599189199999</v>
      </c>
      <c r="I18" s="467">
        <v>203.53643986500001</v>
      </c>
      <c r="J18" s="467">
        <v>194.91421157600001</v>
      </c>
      <c r="K18" s="467">
        <v>203.84823469700001</v>
      </c>
      <c r="L18" s="467" t="s">
        <v>102</v>
      </c>
      <c r="M18" s="480">
        <v>169.044985731</v>
      </c>
      <c r="N18" s="480">
        <v>199.863639546</v>
      </c>
      <c r="O18" s="480">
        <v>182.726787186</v>
      </c>
      <c r="P18" s="467">
        <v>129.39970158400001</v>
      </c>
    </row>
    <row r="19" spans="1:16" ht="15.75" customHeight="1" x14ac:dyDescent="0.2">
      <c r="A19" s="465" t="s">
        <v>169</v>
      </c>
      <c r="B19" s="467">
        <v>428.89022916699997</v>
      </c>
      <c r="C19" s="467">
        <v>301.47262003700001</v>
      </c>
      <c r="D19" s="467">
        <v>210.466799528</v>
      </c>
      <c r="E19" s="467">
        <v>180.29789512299999</v>
      </c>
      <c r="F19" s="467">
        <v>171.359678352</v>
      </c>
      <c r="G19" s="467">
        <v>163.935927075</v>
      </c>
      <c r="H19" s="467">
        <v>141.77634002400001</v>
      </c>
      <c r="I19" s="467">
        <v>117.13953476099999</v>
      </c>
      <c r="J19" s="467">
        <v>131.712470779</v>
      </c>
      <c r="K19" s="467">
        <v>118.331509712</v>
      </c>
      <c r="L19" s="467" t="s">
        <v>102</v>
      </c>
      <c r="M19" s="480">
        <v>161.23451545899999</v>
      </c>
      <c r="N19" s="480">
        <v>123.594155243</v>
      </c>
      <c r="O19" s="480">
        <v>144.52424841600001</v>
      </c>
      <c r="P19" s="467">
        <v>209.41028417199999</v>
      </c>
    </row>
    <row r="20" spans="1:16" ht="15.75" customHeight="1" x14ac:dyDescent="0.2">
      <c r="A20" s="465" t="s">
        <v>170</v>
      </c>
      <c r="B20" s="467">
        <v>357.65625</v>
      </c>
      <c r="C20" s="467">
        <v>219.78530819100001</v>
      </c>
      <c r="D20" s="467">
        <v>170.95934874700001</v>
      </c>
      <c r="E20" s="467">
        <v>158.415590933</v>
      </c>
      <c r="F20" s="467">
        <v>155.93104279100001</v>
      </c>
      <c r="G20" s="467">
        <v>149.28311961</v>
      </c>
      <c r="H20" s="467">
        <v>122.540923261</v>
      </c>
      <c r="I20" s="467">
        <v>104.318836652</v>
      </c>
      <c r="J20" s="467">
        <v>116.4412294</v>
      </c>
      <c r="K20" s="467">
        <v>108.25212426100001</v>
      </c>
      <c r="L20" s="467" t="s">
        <v>102</v>
      </c>
      <c r="M20" s="480">
        <v>143.231101548</v>
      </c>
      <c r="N20" s="480">
        <v>110.110779294</v>
      </c>
      <c r="O20" s="480">
        <v>128.52748483799999</v>
      </c>
      <c r="P20" s="467">
        <v>162.72321535200001</v>
      </c>
    </row>
    <row r="21" spans="1:16" ht="15.75" customHeight="1" x14ac:dyDescent="0.2">
      <c r="A21" s="465" t="s">
        <v>171</v>
      </c>
      <c r="B21" s="846">
        <v>37.138104167000002</v>
      </c>
      <c r="C21" s="467">
        <v>15.429039707999999</v>
      </c>
      <c r="D21" s="467">
        <v>11.769857304</v>
      </c>
      <c r="E21" s="467">
        <v>2.26264814</v>
      </c>
      <c r="F21" s="467">
        <v>3.2498238650000002</v>
      </c>
      <c r="G21" s="467">
        <v>2.1987010410000001</v>
      </c>
      <c r="H21" s="467">
        <v>2.1650476379999999</v>
      </c>
      <c r="I21" s="467">
        <v>1.99706823</v>
      </c>
      <c r="J21" s="467">
        <v>2.3409915140000002</v>
      </c>
      <c r="K21" s="467">
        <v>6.1154978839999998</v>
      </c>
      <c r="L21" s="467" t="s">
        <v>102</v>
      </c>
      <c r="M21" s="480">
        <v>2.5747030369999999</v>
      </c>
      <c r="N21" s="480">
        <v>2.7371504189999998</v>
      </c>
      <c r="O21" s="480">
        <v>2.6468208149999999</v>
      </c>
      <c r="P21" s="467">
        <v>5.424275239</v>
      </c>
    </row>
    <row r="22" spans="1:16" ht="15.75" customHeight="1" x14ac:dyDescent="0.2">
      <c r="A22" s="687" t="s">
        <v>612</v>
      </c>
      <c r="B22" s="467">
        <v>34.095874999999999</v>
      </c>
      <c r="C22" s="467">
        <v>66.258272137999995</v>
      </c>
      <c r="D22" s="467">
        <v>27.737593477000001</v>
      </c>
      <c r="E22" s="467">
        <v>19.619656049</v>
      </c>
      <c r="F22" s="467">
        <v>12.178811696</v>
      </c>
      <c r="G22" s="467">
        <v>12.454106423000001</v>
      </c>
      <c r="H22" s="467">
        <v>17.070369124999999</v>
      </c>
      <c r="I22" s="467">
        <v>10.82362988</v>
      </c>
      <c r="J22" s="467">
        <v>12.930249864</v>
      </c>
      <c r="K22" s="467">
        <v>3.963887567</v>
      </c>
      <c r="L22" s="467" t="s">
        <v>102</v>
      </c>
      <c r="M22" s="480">
        <v>15.428710874</v>
      </c>
      <c r="N22" s="480">
        <v>10.74622553</v>
      </c>
      <c r="O22" s="480">
        <v>13.349942763</v>
      </c>
      <c r="P22" s="467">
        <v>41.262793580999997</v>
      </c>
    </row>
    <row r="23" spans="1:16" ht="15.75" customHeight="1" x14ac:dyDescent="0.2">
      <c r="A23" s="465" t="s">
        <v>172</v>
      </c>
      <c r="B23" s="467">
        <v>59.604854166999999</v>
      </c>
      <c r="C23" s="467">
        <v>26.789496593999999</v>
      </c>
      <c r="D23" s="467">
        <v>43.491293921999997</v>
      </c>
      <c r="E23" s="467">
        <v>23.952864877</v>
      </c>
      <c r="F23" s="467">
        <v>29.136257608000001</v>
      </c>
      <c r="G23" s="467">
        <v>33.985756297999998</v>
      </c>
      <c r="H23" s="467">
        <v>51.361384354000002</v>
      </c>
      <c r="I23" s="467">
        <v>33.426031993000002</v>
      </c>
      <c r="J23" s="467">
        <v>42.773074237000003</v>
      </c>
      <c r="K23" s="467">
        <v>38.251658919999997</v>
      </c>
      <c r="L23" s="467" t="s">
        <v>102</v>
      </c>
      <c r="M23" s="480">
        <v>37.528396815000001</v>
      </c>
      <c r="N23" s="480">
        <v>38.149564507999997</v>
      </c>
      <c r="O23" s="480">
        <v>37.804161393000001</v>
      </c>
      <c r="P23" s="467">
        <v>53.908166272000003</v>
      </c>
    </row>
    <row r="24" spans="1:16" ht="15.75" customHeight="1" x14ac:dyDescent="0.2">
      <c r="A24" s="465" t="s">
        <v>173</v>
      </c>
      <c r="B24" s="467">
        <v>1007.465333333</v>
      </c>
      <c r="C24" s="467">
        <v>226.24455058999999</v>
      </c>
      <c r="D24" s="467">
        <v>167.379481787</v>
      </c>
      <c r="E24" s="467">
        <v>103.459895616</v>
      </c>
      <c r="F24" s="467">
        <v>105.04782912</v>
      </c>
      <c r="G24" s="467">
        <v>128.77743005299999</v>
      </c>
      <c r="H24" s="467">
        <v>130.91029469099999</v>
      </c>
      <c r="I24" s="467">
        <v>110.65480931099999</v>
      </c>
      <c r="J24" s="467">
        <v>111.099809462</v>
      </c>
      <c r="K24" s="467">
        <v>163.7997699</v>
      </c>
      <c r="L24" s="467" t="s">
        <v>102</v>
      </c>
      <c r="M24" s="480">
        <v>120.96091935699999</v>
      </c>
      <c r="N24" s="480">
        <v>118.483300896</v>
      </c>
      <c r="O24" s="480">
        <v>119.860991889</v>
      </c>
      <c r="P24" s="467">
        <v>97.277676690000007</v>
      </c>
    </row>
    <row r="25" spans="1:16" ht="15.75" customHeight="1" x14ac:dyDescent="0.2">
      <c r="A25" s="475" t="s">
        <v>174</v>
      </c>
      <c r="B25" s="468">
        <v>191.37264583300001</v>
      </c>
      <c r="C25" s="468">
        <v>202.43002492100001</v>
      </c>
      <c r="D25" s="468">
        <v>163.778963038</v>
      </c>
      <c r="E25" s="468">
        <v>87.783790827999994</v>
      </c>
      <c r="F25" s="468">
        <v>63.014731556999998</v>
      </c>
      <c r="G25" s="468">
        <v>60.97320311</v>
      </c>
      <c r="H25" s="468">
        <v>62.105346615999999</v>
      </c>
      <c r="I25" s="468">
        <v>47.873412058</v>
      </c>
      <c r="J25" s="468">
        <v>46.057614061999999</v>
      </c>
      <c r="K25" s="468">
        <v>56.282165259000003</v>
      </c>
      <c r="L25" s="468" t="s">
        <v>102</v>
      </c>
      <c r="M25" s="481">
        <v>67.359637219999996</v>
      </c>
      <c r="N25" s="481">
        <v>48.298792577</v>
      </c>
      <c r="O25" s="481">
        <v>58.897661769999999</v>
      </c>
      <c r="P25" s="468">
        <v>55.433941240999999</v>
      </c>
    </row>
    <row r="26" spans="1:16" ht="16.5" customHeight="1" x14ac:dyDescent="0.25">
      <c r="A26" s="474" t="s">
        <v>175</v>
      </c>
      <c r="B26" s="466">
        <v>904.92049999999995</v>
      </c>
      <c r="C26" s="466">
        <v>231.13645289900001</v>
      </c>
      <c r="D26" s="466">
        <v>248.00185934199999</v>
      </c>
      <c r="E26" s="466">
        <v>234.30198442899999</v>
      </c>
      <c r="F26" s="466">
        <v>222.603569803</v>
      </c>
      <c r="G26" s="466">
        <v>252.26629378600001</v>
      </c>
      <c r="H26" s="466">
        <v>266.73619347099998</v>
      </c>
      <c r="I26" s="466">
        <v>253.043690994</v>
      </c>
      <c r="J26" s="466">
        <v>243.086111222</v>
      </c>
      <c r="K26" s="466">
        <v>148.67421912200001</v>
      </c>
      <c r="L26" s="466" t="s">
        <v>102</v>
      </c>
      <c r="M26" s="479">
        <v>247.777429162</v>
      </c>
      <c r="N26" s="479">
        <v>233.75304197599999</v>
      </c>
      <c r="O26" s="479">
        <v>241.551366137</v>
      </c>
      <c r="P26" s="466">
        <v>187.87957481000001</v>
      </c>
    </row>
    <row r="27" spans="1:16" ht="16.5" customHeight="1" x14ac:dyDescent="0.25">
      <c r="A27" s="476" t="s">
        <v>176</v>
      </c>
      <c r="B27" s="469">
        <v>857.38454166700001</v>
      </c>
      <c r="C27" s="469">
        <v>151.82057816899999</v>
      </c>
      <c r="D27" s="469">
        <v>166.25468966299999</v>
      </c>
      <c r="E27" s="469">
        <v>174.06830680799999</v>
      </c>
      <c r="F27" s="469">
        <v>147.73750123799999</v>
      </c>
      <c r="G27" s="469">
        <v>157.645942182</v>
      </c>
      <c r="H27" s="469">
        <v>177.105266172</v>
      </c>
      <c r="I27" s="469">
        <v>160.421858931</v>
      </c>
      <c r="J27" s="469">
        <v>130.835697807</v>
      </c>
      <c r="K27" s="469">
        <v>-3.6131802309999999</v>
      </c>
      <c r="L27" s="469" t="s">
        <v>102</v>
      </c>
      <c r="M27" s="482">
        <v>164.98183674399999</v>
      </c>
      <c r="N27" s="482">
        <v>124.09445529200001</v>
      </c>
      <c r="O27" s="482">
        <v>146.83006936300001</v>
      </c>
      <c r="P27" s="469">
        <v>99.647221094000002</v>
      </c>
    </row>
    <row r="28" spans="1:16" ht="15.75" customHeight="1" x14ac:dyDescent="0.25">
      <c r="A28" s="474" t="s">
        <v>177</v>
      </c>
      <c r="B28" s="466">
        <v>2534.8810833329999</v>
      </c>
      <c r="C28" s="466">
        <v>1215.0298571190001</v>
      </c>
      <c r="D28" s="466">
        <v>480.792159755</v>
      </c>
      <c r="E28" s="466">
        <v>383.805792618</v>
      </c>
      <c r="F28" s="466">
        <v>381.81715257799999</v>
      </c>
      <c r="G28" s="466">
        <v>374.78154155099998</v>
      </c>
      <c r="H28" s="466">
        <v>389.69439624099999</v>
      </c>
      <c r="I28" s="466">
        <v>343.31475151299998</v>
      </c>
      <c r="J28" s="466">
        <v>411.48469687599999</v>
      </c>
      <c r="K28" s="466">
        <v>383.21610308599998</v>
      </c>
      <c r="L28" s="466" t="s">
        <v>102</v>
      </c>
      <c r="M28" s="479">
        <v>387.01306728399999</v>
      </c>
      <c r="N28" s="479">
        <v>378.440842089</v>
      </c>
      <c r="O28" s="479">
        <v>383.207466823</v>
      </c>
      <c r="P28" s="466">
        <v>346.63824887099997</v>
      </c>
    </row>
    <row r="29" spans="1:16" ht="15.75" customHeight="1" x14ac:dyDescent="0.2">
      <c r="A29" s="465" t="s">
        <v>178</v>
      </c>
      <c r="B29" s="467">
        <v>2472.0561250000001</v>
      </c>
      <c r="C29" s="467">
        <v>1112.1829107829999</v>
      </c>
      <c r="D29" s="467">
        <v>456.66440963500003</v>
      </c>
      <c r="E29" s="467">
        <v>362.99322008500002</v>
      </c>
      <c r="F29" s="467">
        <v>361.261526135</v>
      </c>
      <c r="G29" s="467">
        <v>348.10272703300001</v>
      </c>
      <c r="H29" s="467">
        <v>358.05233522499998</v>
      </c>
      <c r="I29" s="467">
        <v>318.53664523700002</v>
      </c>
      <c r="J29" s="467">
        <v>345.30159287700002</v>
      </c>
      <c r="K29" s="467">
        <v>330.87334133500002</v>
      </c>
      <c r="L29" s="467" t="s">
        <v>102</v>
      </c>
      <c r="M29" s="480">
        <v>360.69667675599999</v>
      </c>
      <c r="N29" s="480">
        <v>331.84946682399999</v>
      </c>
      <c r="O29" s="480">
        <v>347.89008886300002</v>
      </c>
      <c r="P29" s="467">
        <v>312.11579862600001</v>
      </c>
    </row>
    <row r="30" spans="1:16" ht="15.75" customHeight="1" x14ac:dyDescent="0.2">
      <c r="A30" s="465" t="s">
        <v>179</v>
      </c>
      <c r="B30" s="846" t="s">
        <v>731</v>
      </c>
      <c r="C30" s="467">
        <v>1.503856122</v>
      </c>
      <c r="D30" s="467">
        <v>19.199505390999999</v>
      </c>
      <c r="E30" s="467">
        <v>15.935889317000001</v>
      </c>
      <c r="F30" s="467">
        <v>17.183681483000001</v>
      </c>
      <c r="G30" s="467">
        <v>17.169430685999998</v>
      </c>
      <c r="H30" s="467">
        <v>14.790768989</v>
      </c>
      <c r="I30" s="467">
        <v>18.127943078000001</v>
      </c>
      <c r="J30" s="467">
        <v>19.062420811999999</v>
      </c>
      <c r="K30" s="467">
        <v>41.223022057999998</v>
      </c>
      <c r="L30" s="467" t="s">
        <v>102</v>
      </c>
      <c r="M30" s="480">
        <v>16.10998742</v>
      </c>
      <c r="N30" s="480">
        <v>21.849486317</v>
      </c>
      <c r="O30" s="480">
        <v>18.658011900000002</v>
      </c>
      <c r="P30" s="467">
        <v>21.778532898999998</v>
      </c>
    </row>
    <row r="31" spans="1:16" ht="15.75" customHeight="1" x14ac:dyDescent="0.2">
      <c r="A31" s="465" t="s">
        <v>180</v>
      </c>
      <c r="B31" s="467">
        <v>62.824958332999998</v>
      </c>
      <c r="C31" s="467">
        <v>101.343090214</v>
      </c>
      <c r="D31" s="467">
        <v>4.9282447290000002</v>
      </c>
      <c r="E31" s="467">
        <v>4.8766832149999999</v>
      </c>
      <c r="F31" s="467">
        <v>3.37194496</v>
      </c>
      <c r="G31" s="467">
        <v>9.5093838319999993</v>
      </c>
      <c r="H31" s="467">
        <v>16.851292028</v>
      </c>
      <c r="I31" s="467">
        <v>6.6501631980000004</v>
      </c>
      <c r="J31" s="467">
        <v>47.120683186999997</v>
      </c>
      <c r="K31" s="467">
        <v>11.119739693</v>
      </c>
      <c r="L31" s="467" t="s">
        <v>102</v>
      </c>
      <c r="M31" s="480">
        <v>10.206403108</v>
      </c>
      <c r="N31" s="480">
        <v>24.741888947</v>
      </c>
      <c r="O31" s="480">
        <v>16.65936606</v>
      </c>
      <c r="P31" s="467">
        <v>12.743917346</v>
      </c>
    </row>
    <row r="32" spans="1:16" ht="15.75" customHeight="1" x14ac:dyDescent="0.25">
      <c r="A32" s="474" t="s">
        <v>181</v>
      </c>
      <c r="B32" s="466">
        <v>1476.1838333329999</v>
      </c>
      <c r="C32" s="466">
        <v>713.40850805800005</v>
      </c>
      <c r="D32" s="466">
        <v>277.01592296600001</v>
      </c>
      <c r="E32" s="466">
        <v>196.479015264</v>
      </c>
      <c r="F32" s="466">
        <v>165.15534612100001</v>
      </c>
      <c r="G32" s="466">
        <v>165.74957720899999</v>
      </c>
      <c r="H32" s="466">
        <v>161.47864023700001</v>
      </c>
      <c r="I32" s="466">
        <v>144.54325658600001</v>
      </c>
      <c r="J32" s="466">
        <v>174.96473167900001</v>
      </c>
      <c r="K32" s="466">
        <v>118.0512647</v>
      </c>
      <c r="L32" s="466" t="s">
        <v>102</v>
      </c>
      <c r="M32" s="479">
        <v>171.762050383</v>
      </c>
      <c r="N32" s="479">
        <v>153.85318738199999</v>
      </c>
      <c r="O32" s="479">
        <v>163.81149195399999</v>
      </c>
      <c r="P32" s="466">
        <v>164.02539531599999</v>
      </c>
    </row>
    <row r="33" spans="1:16" ht="15.75" customHeight="1" x14ac:dyDescent="0.2">
      <c r="A33" s="465" t="s">
        <v>182</v>
      </c>
      <c r="B33" s="467">
        <v>140.2771875</v>
      </c>
      <c r="C33" s="467">
        <v>78.547654094999999</v>
      </c>
      <c r="D33" s="467">
        <v>49.930160399000002</v>
      </c>
      <c r="E33" s="467">
        <v>47.742828385000003</v>
      </c>
      <c r="F33" s="467">
        <v>42.772742606000001</v>
      </c>
      <c r="G33" s="467">
        <v>53.965094948000001</v>
      </c>
      <c r="H33" s="467">
        <v>37.370724121999999</v>
      </c>
      <c r="I33" s="467">
        <v>43.101336697999997</v>
      </c>
      <c r="J33" s="467">
        <v>40.938788539000001</v>
      </c>
      <c r="K33" s="467">
        <v>28.816248301000002</v>
      </c>
      <c r="L33" s="467" t="s">
        <v>102</v>
      </c>
      <c r="M33" s="480">
        <v>44.594794950999997</v>
      </c>
      <c r="N33" s="480">
        <v>40.116237050000002</v>
      </c>
      <c r="O33" s="480">
        <v>42.606559502000003</v>
      </c>
      <c r="P33" s="467">
        <v>38.715323804999997</v>
      </c>
    </row>
    <row r="34" spans="1:16" ht="15.75" customHeight="1" x14ac:dyDescent="0.2">
      <c r="A34" s="465" t="s">
        <v>183</v>
      </c>
      <c r="B34" s="467">
        <v>1273.0817083330001</v>
      </c>
      <c r="C34" s="467">
        <v>537.49366339899996</v>
      </c>
      <c r="D34" s="467">
        <v>193.98060994599999</v>
      </c>
      <c r="E34" s="467">
        <v>127.249680461</v>
      </c>
      <c r="F34" s="467">
        <v>99.134853520999997</v>
      </c>
      <c r="G34" s="467">
        <v>82.139986054000005</v>
      </c>
      <c r="H34" s="467">
        <v>81.129647704999996</v>
      </c>
      <c r="I34" s="467">
        <v>68.350929156999996</v>
      </c>
      <c r="J34" s="467">
        <v>68.266578980000006</v>
      </c>
      <c r="K34" s="467">
        <v>43.651416159999997</v>
      </c>
      <c r="L34" s="467" t="s">
        <v>102</v>
      </c>
      <c r="M34" s="480">
        <v>95.312996396000003</v>
      </c>
      <c r="N34" s="480">
        <v>64.765383325000002</v>
      </c>
      <c r="O34" s="480">
        <v>81.751522249000004</v>
      </c>
      <c r="P34" s="467">
        <v>86.840280329999999</v>
      </c>
    </row>
    <row r="35" spans="1:16" ht="15.75" customHeight="1" x14ac:dyDescent="0.2">
      <c r="A35" s="475" t="s">
        <v>184</v>
      </c>
      <c r="B35" s="468">
        <v>62.824937499999997</v>
      </c>
      <c r="C35" s="468">
        <v>97.367190562999994</v>
      </c>
      <c r="D35" s="468">
        <v>33.105152621000002</v>
      </c>
      <c r="E35" s="468">
        <v>21.486506418000001</v>
      </c>
      <c r="F35" s="468">
        <v>23.247749993999999</v>
      </c>
      <c r="G35" s="468">
        <v>29.644496208</v>
      </c>
      <c r="H35" s="468">
        <v>42.978268409999998</v>
      </c>
      <c r="I35" s="468">
        <v>33.090990730999998</v>
      </c>
      <c r="J35" s="468">
        <v>65.759364160000004</v>
      </c>
      <c r="K35" s="468">
        <v>45.583600240000003</v>
      </c>
      <c r="L35" s="468" t="s">
        <v>102</v>
      </c>
      <c r="M35" s="481">
        <v>31.854259035999998</v>
      </c>
      <c r="N35" s="481">
        <v>48.971567006999997</v>
      </c>
      <c r="O35" s="481">
        <v>39.453410202999997</v>
      </c>
      <c r="P35" s="468">
        <v>38.469791180999998</v>
      </c>
    </row>
    <row r="36" spans="1:16" ht="15.75" customHeight="1" x14ac:dyDescent="0.25">
      <c r="A36" s="477" t="s">
        <v>185</v>
      </c>
      <c r="B36" s="466">
        <v>4667.0349166670003</v>
      </c>
      <c r="C36" s="466">
        <v>2221.4485047349999</v>
      </c>
      <c r="D36" s="466">
        <v>1303.8059691000001</v>
      </c>
      <c r="E36" s="466">
        <v>1109.524962323</v>
      </c>
      <c r="F36" s="466">
        <v>1188.7142038649999</v>
      </c>
      <c r="G36" s="466">
        <v>1355.088754249</v>
      </c>
      <c r="H36" s="466">
        <v>1398.676645908</v>
      </c>
      <c r="I36" s="466">
        <v>1404.601359602</v>
      </c>
      <c r="J36" s="466">
        <v>1511.9414771690001</v>
      </c>
      <c r="K36" s="466">
        <v>1610.08989213</v>
      </c>
      <c r="L36" s="466" t="s">
        <v>102</v>
      </c>
      <c r="M36" s="479">
        <v>1296.8655581390001</v>
      </c>
      <c r="N36" s="479">
        <v>1480.4101781530001</v>
      </c>
      <c r="O36" s="479">
        <v>1378.349358965</v>
      </c>
      <c r="P36" s="466">
        <v>1388.4090206779999</v>
      </c>
    </row>
    <row r="37" spans="1:16" ht="15.75" customHeight="1" x14ac:dyDescent="0.25">
      <c r="A37" s="477" t="s">
        <v>186</v>
      </c>
      <c r="B37" s="466">
        <v>4513.2581666670003</v>
      </c>
      <c r="C37" s="466">
        <v>1950.9636085730001</v>
      </c>
      <c r="D37" s="466">
        <v>1348.0315916530001</v>
      </c>
      <c r="E37" s="466">
        <v>1156.500169398</v>
      </c>
      <c r="F37" s="466">
        <v>1194.655967212</v>
      </c>
      <c r="G37" s="466">
        <v>1398.3230836929999</v>
      </c>
      <c r="H37" s="466">
        <v>1437.1970833749999</v>
      </c>
      <c r="I37" s="466">
        <v>1458.8735556690001</v>
      </c>
      <c r="J37" s="466">
        <v>1518.507623194</v>
      </c>
      <c r="K37" s="466">
        <v>1493.5992728660001</v>
      </c>
      <c r="L37" s="466" t="s">
        <v>102</v>
      </c>
      <c r="M37" s="479">
        <v>1329.3919704</v>
      </c>
      <c r="N37" s="479">
        <v>1489.575565422</v>
      </c>
      <c r="O37" s="479">
        <v>1400.5047502320001</v>
      </c>
      <c r="P37" s="466">
        <v>1393.6757419329999</v>
      </c>
    </row>
    <row r="38" spans="1:16" ht="15.75" customHeight="1" x14ac:dyDescent="0.25">
      <c r="A38" s="476" t="s">
        <v>187</v>
      </c>
      <c r="B38" s="469">
        <v>-153.77674999999999</v>
      </c>
      <c r="C38" s="469">
        <v>-270.48489616199998</v>
      </c>
      <c r="D38" s="469">
        <v>44.225622551999997</v>
      </c>
      <c r="E38" s="469">
        <v>46.975207075999997</v>
      </c>
      <c r="F38" s="469">
        <v>5.9417633470000002</v>
      </c>
      <c r="G38" s="469">
        <v>43.234329443999997</v>
      </c>
      <c r="H38" s="469">
        <v>38.520437467000001</v>
      </c>
      <c r="I38" s="469">
        <v>54.272196067000003</v>
      </c>
      <c r="J38" s="469">
        <v>6.5661460250000001</v>
      </c>
      <c r="K38" s="469">
        <v>-116.490619264</v>
      </c>
      <c r="L38" s="469" t="s">
        <v>102</v>
      </c>
      <c r="M38" s="482">
        <v>32.526412260999997</v>
      </c>
      <c r="N38" s="482">
        <v>9.165387269</v>
      </c>
      <c r="O38" s="482">
        <v>22.155391266999999</v>
      </c>
      <c r="P38" s="469">
        <v>5.2667212540000001</v>
      </c>
    </row>
    <row r="39" spans="1:16" ht="15.75" customHeight="1" x14ac:dyDescent="0.2">
      <c r="A39" s="465" t="s">
        <v>188</v>
      </c>
      <c r="B39" s="467">
        <v>47.535958333000004</v>
      </c>
      <c r="C39" s="467">
        <v>79.315874730000004</v>
      </c>
      <c r="D39" s="467">
        <v>81.747169679999999</v>
      </c>
      <c r="E39" s="467">
        <v>60.233677622000002</v>
      </c>
      <c r="F39" s="467">
        <v>74.866068565000006</v>
      </c>
      <c r="G39" s="467">
        <v>94.620351604000007</v>
      </c>
      <c r="H39" s="467">
        <v>89.630927299999996</v>
      </c>
      <c r="I39" s="467">
        <v>92.621832064000003</v>
      </c>
      <c r="J39" s="467">
        <v>112.250413415</v>
      </c>
      <c r="K39" s="467">
        <v>152.28739935300001</v>
      </c>
      <c r="L39" s="467" t="s">
        <v>102</v>
      </c>
      <c r="M39" s="480">
        <v>82.795592417999998</v>
      </c>
      <c r="N39" s="480">
        <v>109.658586684</v>
      </c>
      <c r="O39" s="480">
        <v>94.721296773999995</v>
      </c>
      <c r="P39" s="467">
        <v>88.232353716000006</v>
      </c>
    </row>
    <row r="40" spans="1:16" ht="15.75" customHeight="1" x14ac:dyDescent="0.2">
      <c r="A40" s="465" t="s">
        <v>189</v>
      </c>
      <c r="B40" s="467">
        <v>0</v>
      </c>
      <c r="C40" s="467">
        <v>280.54628177400002</v>
      </c>
      <c r="D40" s="467">
        <v>74.975834986999999</v>
      </c>
      <c r="E40" s="467">
        <v>87.414635226000001</v>
      </c>
      <c r="F40" s="467">
        <v>98.843901337000005</v>
      </c>
      <c r="G40" s="467">
        <v>108.472705003</v>
      </c>
      <c r="H40" s="467">
        <v>91.416214753999995</v>
      </c>
      <c r="I40" s="467">
        <v>69.150122818</v>
      </c>
      <c r="J40" s="467">
        <v>139.09998501999999</v>
      </c>
      <c r="K40" s="467">
        <v>106.06601097799999</v>
      </c>
      <c r="L40" s="467" t="s">
        <v>102</v>
      </c>
      <c r="M40" s="480">
        <v>97.134814019000004</v>
      </c>
      <c r="N40" s="480">
        <v>104.61465751</v>
      </c>
      <c r="O40" s="480">
        <v>100.45545658100001</v>
      </c>
      <c r="P40" s="467">
        <v>104.9937204</v>
      </c>
    </row>
    <row r="41" spans="1:16" ht="15.75" customHeight="1" x14ac:dyDescent="0.2">
      <c r="A41" s="475" t="s">
        <v>190</v>
      </c>
      <c r="B41" s="468">
        <v>-47.535958333000004</v>
      </c>
      <c r="C41" s="468">
        <v>201.230407044</v>
      </c>
      <c r="D41" s="468">
        <v>-6.7713346919999999</v>
      </c>
      <c r="E41" s="468">
        <v>27.180957605</v>
      </c>
      <c r="F41" s="468">
        <v>23.977832771999999</v>
      </c>
      <c r="G41" s="468">
        <v>13.852353398</v>
      </c>
      <c r="H41" s="468">
        <v>1.7852874540000001</v>
      </c>
      <c r="I41" s="468">
        <v>-23.471709245</v>
      </c>
      <c r="J41" s="468">
        <v>26.849571604000001</v>
      </c>
      <c r="K41" s="468">
        <v>-46.221388374</v>
      </c>
      <c r="L41" s="468" t="s">
        <v>102</v>
      </c>
      <c r="M41" s="481">
        <v>14.339221601</v>
      </c>
      <c r="N41" s="481">
        <v>-5.0439291739999996</v>
      </c>
      <c r="O41" s="481">
        <v>5.7341598070000002</v>
      </c>
      <c r="P41" s="468">
        <v>16.761366683999999</v>
      </c>
    </row>
    <row r="42" spans="1:16" ht="15.75" customHeight="1" x14ac:dyDescent="0.25">
      <c r="A42" s="477" t="s">
        <v>191</v>
      </c>
      <c r="B42" s="466">
        <v>4714.5708750000003</v>
      </c>
      <c r="C42" s="466">
        <v>2300.7643794649998</v>
      </c>
      <c r="D42" s="466">
        <v>1385.5531387799999</v>
      </c>
      <c r="E42" s="466">
        <v>1169.7586399439999</v>
      </c>
      <c r="F42" s="466">
        <v>1263.5802724299999</v>
      </c>
      <c r="G42" s="466">
        <v>1449.709105853</v>
      </c>
      <c r="H42" s="466">
        <v>1488.3075732079999</v>
      </c>
      <c r="I42" s="466">
        <v>1497.223191666</v>
      </c>
      <c r="J42" s="466">
        <v>1624.191890585</v>
      </c>
      <c r="K42" s="466">
        <v>1762.3772914829999</v>
      </c>
      <c r="L42" s="466" t="s">
        <v>102</v>
      </c>
      <c r="M42" s="479">
        <v>1379.6611505569999</v>
      </c>
      <c r="N42" s="479">
        <v>1590.0687648359999</v>
      </c>
      <c r="O42" s="479">
        <v>1473.0706557379999</v>
      </c>
      <c r="P42" s="466">
        <v>1476.641374394</v>
      </c>
    </row>
    <row r="43" spans="1:16" ht="15.75" customHeight="1" x14ac:dyDescent="0.25">
      <c r="A43" s="477" t="s">
        <v>192</v>
      </c>
      <c r="B43" s="466">
        <v>4513.2581666670003</v>
      </c>
      <c r="C43" s="466">
        <v>2231.5098903469998</v>
      </c>
      <c r="D43" s="466">
        <v>1423.0074266399999</v>
      </c>
      <c r="E43" s="466">
        <v>1243.914804624</v>
      </c>
      <c r="F43" s="466">
        <v>1293.499868549</v>
      </c>
      <c r="G43" s="466">
        <v>1506.7957886950001</v>
      </c>
      <c r="H43" s="466">
        <v>1528.613298129</v>
      </c>
      <c r="I43" s="466">
        <v>1528.0236784870001</v>
      </c>
      <c r="J43" s="466">
        <v>1657.607608214</v>
      </c>
      <c r="K43" s="466">
        <v>1599.665283844</v>
      </c>
      <c r="L43" s="466" t="s">
        <v>102</v>
      </c>
      <c r="M43" s="479">
        <v>1426.526784419</v>
      </c>
      <c r="N43" s="479">
        <v>1594.1902229320001</v>
      </c>
      <c r="O43" s="479">
        <v>1500.960206812</v>
      </c>
      <c r="P43" s="466">
        <v>1498.669462333</v>
      </c>
    </row>
    <row r="44" spans="1:16" ht="15.75" customHeight="1" x14ac:dyDescent="0.2">
      <c r="A44" s="475" t="s">
        <v>193</v>
      </c>
      <c r="B44" s="468">
        <v>-201.31270833299999</v>
      </c>
      <c r="C44" s="468">
        <v>-69.254489117999995</v>
      </c>
      <c r="D44" s="468">
        <v>37.454287860000001</v>
      </c>
      <c r="E44" s="468">
        <v>74.156164680000003</v>
      </c>
      <c r="F44" s="468">
        <v>29.919596119000001</v>
      </c>
      <c r="G44" s="468">
        <v>57.086682842000002</v>
      </c>
      <c r="H44" s="468">
        <v>40.305724920999999</v>
      </c>
      <c r="I44" s="468">
        <v>30.800486821</v>
      </c>
      <c r="J44" s="468">
        <v>33.415717629</v>
      </c>
      <c r="K44" s="468">
        <v>-162.71200763900001</v>
      </c>
      <c r="L44" s="468" t="s">
        <v>102</v>
      </c>
      <c r="M44" s="481">
        <v>46.865633862000003</v>
      </c>
      <c r="N44" s="481">
        <v>4.1214580950000004</v>
      </c>
      <c r="O44" s="481">
        <v>27.889551074</v>
      </c>
      <c r="P44" s="468">
        <v>22.028087938999999</v>
      </c>
    </row>
    <row r="45" spans="1:16" s="8" customFormat="1" ht="15.75" customHeight="1" x14ac:dyDescent="0.25">
      <c r="A45" s="478" t="s">
        <v>283</v>
      </c>
      <c r="B45" s="469">
        <v>480.71758333299999</v>
      </c>
      <c r="C45" s="469">
        <v>824.19465525800001</v>
      </c>
      <c r="D45" s="469">
        <v>685.96404377399995</v>
      </c>
      <c r="E45" s="469">
        <v>600.35909551999998</v>
      </c>
      <c r="F45" s="469">
        <v>778.19729641200001</v>
      </c>
      <c r="G45" s="469">
        <v>900.15965215300002</v>
      </c>
      <c r="H45" s="469">
        <v>889.23393836000002</v>
      </c>
      <c r="I45" s="469">
        <v>911.19677187499997</v>
      </c>
      <c r="J45" s="469">
        <v>1106.793423781</v>
      </c>
      <c r="K45" s="469">
        <v>1508.282802835</v>
      </c>
      <c r="L45" s="469" t="s">
        <v>102</v>
      </c>
      <c r="M45" s="482">
        <v>819.49672279100002</v>
      </c>
      <c r="N45" s="482">
        <v>1081.329015643</v>
      </c>
      <c r="O45" s="482">
        <v>935.73598057499999</v>
      </c>
      <c r="P45" s="469">
        <v>913.85846363400003</v>
      </c>
    </row>
    <row r="46" spans="1:16" ht="15.75" customHeight="1" x14ac:dyDescent="0.25">
      <c r="A46" s="474" t="s">
        <v>445</v>
      </c>
      <c r="B46" s="467"/>
      <c r="C46" s="467"/>
      <c r="D46" s="467"/>
      <c r="E46" s="467"/>
      <c r="F46" s="467"/>
      <c r="G46" s="467"/>
      <c r="H46" s="467"/>
      <c r="I46" s="467"/>
      <c r="J46" s="467"/>
      <c r="K46" s="467"/>
      <c r="L46" s="467"/>
      <c r="M46" s="483"/>
      <c r="N46" s="483"/>
      <c r="O46" s="483"/>
      <c r="P46" s="470"/>
    </row>
    <row r="47" spans="1:16" ht="15.75" customHeight="1" x14ac:dyDescent="0.25">
      <c r="A47" s="465" t="s">
        <v>462</v>
      </c>
      <c r="B47" s="467">
        <v>2132.153833333</v>
      </c>
      <c r="C47" s="467">
        <v>1006.418647616</v>
      </c>
      <c r="D47" s="467">
        <v>822.18243924700005</v>
      </c>
      <c r="E47" s="467">
        <v>723.37550229700003</v>
      </c>
      <c r="F47" s="467">
        <v>801.47332446899998</v>
      </c>
      <c r="G47" s="467">
        <v>971.44781023799999</v>
      </c>
      <c r="H47" s="467">
        <v>1004.627655595</v>
      </c>
      <c r="I47" s="467">
        <v>1056.137746336</v>
      </c>
      <c r="J47" s="467">
        <v>1096.7429999450001</v>
      </c>
      <c r="K47" s="467">
        <v>1226.3157009209999</v>
      </c>
      <c r="L47" s="467" t="s">
        <v>102</v>
      </c>
      <c r="M47" s="480">
        <v>904.48913734799999</v>
      </c>
      <c r="N47" s="480">
        <v>1098.098898832</v>
      </c>
      <c r="O47" s="480">
        <v>990.44131203799998</v>
      </c>
      <c r="P47" s="467">
        <v>1039.091439112</v>
      </c>
    </row>
    <row r="48" spans="1:16" ht="15.75" customHeight="1" x14ac:dyDescent="0.25">
      <c r="A48" s="465" t="s">
        <v>413</v>
      </c>
      <c r="B48" s="467">
        <v>572.1</v>
      </c>
      <c r="C48" s="467">
        <v>356.39308855299998</v>
      </c>
      <c r="D48" s="467">
        <v>303.60844375300002</v>
      </c>
      <c r="E48" s="467">
        <v>445.20638596999999</v>
      </c>
      <c r="F48" s="467">
        <v>504.56219342100002</v>
      </c>
      <c r="G48" s="467">
        <v>618.31657658400002</v>
      </c>
      <c r="H48" s="467">
        <v>637.74609888500004</v>
      </c>
      <c r="I48" s="467">
        <v>750.422203577</v>
      </c>
      <c r="J48" s="467">
        <v>781.81662638399996</v>
      </c>
      <c r="K48" s="467">
        <v>747.17764929299994</v>
      </c>
      <c r="L48" s="467" t="s">
        <v>102</v>
      </c>
      <c r="M48" s="480">
        <v>568.449295764</v>
      </c>
      <c r="N48" s="480">
        <v>763.49215757399998</v>
      </c>
      <c r="O48" s="480">
        <v>655.03768883800001</v>
      </c>
      <c r="P48" s="467">
        <v>547.32808750300001</v>
      </c>
    </row>
    <row r="49" spans="1:25" ht="15.75" customHeight="1" x14ac:dyDescent="0.25">
      <c r="A49" s="465" t="s">
        <v>414</v>
      </c>
      <c r="B49" s="467">
        <v>1229.3242499999999</v>
      </c>
      <c r="C49" s="467">
        <v>394.141392258</v>
      </c>
      <c r="D49" s="467">
        <v>347.13390268799998</v>
      </c>
      <c r="E49" s="467">
        <v>452.16335425599999</v>
      </c>
      <c r="F49" s="467">
        <v>535.60252197499995</v>
      </c>
      <c r="G49" s="467">
        <v>646.65165805799995</v>
      </c>
      <c r="H49" s="467">
        <v>686.07908556100006</v>
      </c>
      <c r="I49" s="467">
        <v>801.700071095</v>
      </c>
      <c r="J49" s="467">
        <v>816.98571139900002</v>
      </c>
      <c r="K49" s="467">
        <v>795.03466967700001</v>
      </c>
      <c r="L49" s="467" t="s">
        <v>102</v>
      </c>
      <c r="M49" s="480">
        <v>601.501465435</v>
      </c>
      <c r="N49" s="480">
        <v>807.33292526900004</v>
      </c>
      <c r="O49" s="480">
        <v>692.87940762400001</v>
      </c>
      <c r="P49" s="467">
        <v>684.22057665800003</v>
      </c>
    </row>
    <row r="50" spans="1:25" ht="15.75" customHeight="1" x14ac:dyDescent="0.25">
      <c r="A50" s="465" t="s">
        <v>415</v>
      </c>
      <c r="B50" s="467">
        <v>3037.0743333330001</v>
      </c>
      <c r="C50" s="467">
        <v>1237.555100515</v>
      </c>
      <c r="D50" s="467">
        <v>1071.015668687</v>
      </c>
      <c r="E50" s="467">
        <v>960.02115413399997</v>
      </c>
      <c r="F50" s="467">
        <v>1029.5006210910001</v>
      </c>
      <c r="G50" s="467">
        <v>1232.5735064830001</v>
      </c>
      <c r="H50" s="467">
        <v>1275.7184431380001</v>
      </c>
      <c r="I50" s="467">
        <v>1314.330299083</v>
      </c>
      <c r="J50" s="467">
        <v>1343.5428915150001</v>
      </c>
      <c r="K50" s="467">
        <v>1375.548008166</v>
      </c>
      <c r="L50" s="467" t="s">
        <v>102</v>
      </c>
      <c r="M50" s="480">
        <v>1157.6299200169999</v>
      </c>
      <c r="N50" s="480">
        <v>1335.72237804</v>
      </c>
      <c r="O50" s="480">
        <v>1236.693258278</v>
      </c>
      <c r="P50" s="467">
        <v>1229.650346617</v>
      </c>
    </row>
    <row r="51" spans="1:25" ht="15.75" customHeight="1" x14ac:dyDescent="0.25">
      <c r="A51" s="465" t="s">
        <v>463</v>
      </c>
      <c r="B51" s="467">
        <v>2534.8810833329999</v>
      </c>
      <c r="C51" s="467">
        <v>1200.177168965</v>
      </c>
      <c r="D51" s="467">
        <v>461.57731452199999</v>
      </c>
      <c r="E51" s="467">
        <v>366.13921644200002</v>
      </c>
      <c r="F51" s="467">
        <v>367.72917553100001</v>
      </c>
      <c r="G51" s="467">
        <v>359.680724924</v>
      </c>
      <c r="H51" s="467">
        <v>370.187506961</v>
      </c>
      <c r="I51" s="467">
        <v>328.13609662599998</v>
      </c>
      <c r="J51" s="467">
        <v>354.01432862799999</v>
      </c>
      <c r="K51" s="467">
        <v>342.45292574400003</v>
      </c>
      <c r="L51" s="467" t="s">
        <v>102</v>
      </c>
      <c r="M51" s="480">
        <v>370.16088593500001</v>
      </c>
      <c r="N51" s="480">
        <v>341.35113107500001</v>
      </c>
      <c r="O51" s="480">
        <v>357.37092605200002</v>
      </c>
      <c r="P51" s="467">
        <v>318.35555411500002</v>
      </c>
    </row>
    <row r="52" spans="1:25" ht="15.75" customHeight="1" x14ac:dyDescent="0.25">
      <c r="A52" s="465" t="s">
        <v>416</v>
      </c>
      <c r="B52" s="467">
        <v>480.71758333299999</v>
      </c>
      <c r="C52" s="467">
        <v>824.19465525800001</v>
      </c>
      <c r="D52" s="467">
        <v>685.96404377399995</v>
      </c>
      <c r="E52" s="467">
        <v>600.35909551999998</v>
      </c>
      <c r="F52" s="467">
        <v>778.19729641200001</v>
      </c>
      <c r="G52" s="467">
        <v>900.15965215300002</v>
      </c>
      <c r="H52" s="467">
        <v>889.23393836000002</v>
      </c>
      <c r="I52" s="467">
        <v>911.19677187499997</v>
      </c>
      <c r="J52" s="467">
        <v>1106.793423781</v>
      </c>
      <c r="K52" s="467">
        <v>1508.282802835</v>
      </c>
      <c r="L52" s="467" t="s">
        <v>102</v>
      </c>
      <c r="M52" s="480">
        <v>819.49672279100002</v>
      </c>
      <c r="N52" s="480">
        <v>1081.329015643</v>
      </c>
      <c r="O52" s="480">
        <v>935.73598057499999</v>
      </c>
      <c r="P52" s="467">
        <v>913.85846363400003</v>
      </c>
    </row>
    <row r="53" spans="1:25" ht="15.75" customHeight="1" x14ac:dyDescent="0.25">
      <c r="A53" s="465" t="s">
        <v>417</v>
      </c>
      <c r="B53" s="467">
        <v>357.65625</v>
      </c>
      <c r="C53" s="467">
        <v>219.78530819100001</v>
      </c>
      <c r="D53" s="467">
        <v>170.95934874700001</v>
      </c>
      <c r="E53" s="467">
        <v>158.415590933</v>
      </c>
      <c r="F53" s="467">
        <v>155.93104279100001</v>
      </c>
      <c r="G53" s="467">
        <v>149.28311961</v>
      </c>
      <c r="H53" s="467">
        <v>122.540923261</v>
      </c>
      <c r="I53" s="467">
        <v>104.318836652</v>
      </c>
      <c r="J53" s="467">
        <v>116.4412294</v>
      </c>
      <c r="K53" s="467">
        <v>108.25212426100001</v>
      </c>
      <c r="L53" s="467" t="s">
        <v>102</v>
      </c>
      <c r="M53" s="480">
        <v>143.231101548</v>
      </c>
      <c r="N53" s="480">
        <v>110.110779294</v>
      </c>
      <c r="O53" s="480">
        <v>128.52748483799999</v>
      </c>
      <c r="P53" s="467">
        <v>162.72321535200001</v>
      </c>
    </row>
    <row r="54" spans="1:25" ht="12.75" customHeight="1" x14ac:dyDescent="0.2">
      <c r="A54" s="235" t="s">
        <v>909</v>
      </c>
      <c r="B54" s="473"/>
      <c r="C54" s="473"/>
      <c r="D54" s="473"/>
      <c r="E54" s="473"/>
      <c r="F54" s="473"/>
      <c r="G54" s="473"/>
      <c r="H54" s="473"/>
      <c r="I54" s="473"/>
      <c r="J54" s="473"/>
      <c r="K54" s="473"/>
      <c r="L54" s="473"/>
      <c r="M54" s="569"/>
      <c r="N54" s="486"/>
      <c r="O54" s="715"/>
      <c r="P54" s="716"/>
      <c r="Q54" s="13"/>
      <c r="R54" s="13"/>
      <c r="S54" s="13"/>
      <c r="T54" s="13"/>
      <c r="U54" s="13"/>
      <c r="V54" s="215"/>
      <c r="W54" s="215"/>
      <c r="X54" s="215"/>
      <c r="Y54" s="39"/>
    </row>
    <row r="55" spans="1:25" ht="15" customHeight="1" x14ac:dyDescent="0.2">
      <c r="A55" s="255" t="s">
        <v>358</v>
      </c>
      <c r="B55" s="13"/>
      <c r="C55" s="13"/>
      <c r="D55" s="13"/>
      <c r="E55" s="13"/>
      <c r="F55" s="13"/>
      <c r="G55" s="13"/>
      <c r="H55" s="13"/>
      <c r="I55" s="13"/>
      <c r="J55" s="13"/>
      <c r="K55" s="13"/>
      <c r="L55" s="13"/>
      <c r="M55" s="215"/>
      <c r="N55" s="215"/>
      <c r="O55" s="215"/>
      <c r="P55" s="39"/>
    </row>
    <row r="56" spans="1:25" ht="15" customHeight="1" x14ac:dyDescent="0.2">
      <c r="A56" s="37" t="s">
        <v>464</v>
      </c>
      <c r="B56" s="13"/>
      <c r="C56" s="13"/>
      <c r="D56" s="13"/>
      <c r="E56" s="13"/>
      <c r="F56" s="13"/>
      <c r="G56" s="13"/>
      <c r="H56" s="13"/>
      <c r="I56" s="13"/>
      <c r="J56" s="13"/>
      <c r="K56" s="13"/>
      <c r="L56" s="13"/>
      <c r="M56" s="215"/>
      <c r="N56" s="215"/>
      <c r="O56" s="215"/>
      <c r="P56" s="39"/>
    </row>
    <row r="57" spans="1:25" ht="15.75" customHeight="1" x14ac:dyDescent="0.2">
      <c r="A57" s="168" t="s">
        <v>563</v>
      </c>
      <c r="B57" s="13"/>
      <c r="C57" s="13"/>
      <c r="D57" s="13"/>
      <c r="E57" s="13"/>
      <c r="F57" s="13"/>
      <c r="G57" s="13"/>
      <c r="H57" s="13"/>
      <c r="I57" s="13"/>
      <c r="J57" s="13"/>
      <c r="K57" s="13"/>
      <c r="L57" s="13"/>
      <c r="M57" s="215"/>
      <c r="N57" s="215"/>
      <c r="O57" s="215"/>
      <c r="P57" s="39"/>
    </row>
    <row r="58" spans="1:25" ht="15.75" customHeight="1" x14ac:dyDescent="0.2">
      <c r="A58" s="168" t="s">
        <v>666</v>
      </c>
      <c r="B58" s="13"/>
      <c r="C58" s="13"/>
      <c r="D58" s="13"/>
      <c r="E58" s="13"/>
      <c r="F58" s="13"/>
      <c r="G58" s="13"/>
      <c r="H58" s="13"/>
      <c r="I58" s="13"/>
      <c r="J58" s="13"/>
      <c r="K58" s="13"/>
      <c r="L58" s="13"/>
      <c r="M58" s="215"/>
      <c r="N58" s="215"/>
      <c r="O58" s="215"/>
      <c r="P58" s="39"/>
    </row>
    <row r="59" spans="1:25" ht="15" customHeight="1" x14ac:dyDescent="0.2">
      <c r="A59" s="255" t="s">
        <v>924</v>
      </c>
      <c r="B59" s="13"/>
      <c r="C59" s="13"/>
      <c r="D59" s="13"/>
      <c r="E59" s="13"/>
      <c r="F59" s="13"/>
      <c r="G59" s="13"/>
      <c r="H59" s="13"/>
      <c r="I59" s="13"/>
      <c r="J59" s="13"/>
      <c r="K59" s="13"/>
      <c r="L59" s="13"/>
      <c r="M59" s="215"/>
      <c r="N59" s="215"/>
      <c r="O59" s="215"/>
      <c r="P59" s="39"/>
    </row>
    <row r="60" spans="1:25" x14ac:dyDescent="0.2">
      <c r="A60" s="286" t="s">
        <v>913</v>
      </c>
      <c r="B60" s="3"/>
      <c r="C60" s="3"/>
      <c r="D60" s="3"/>
      <c r="G60" s="185"/>
      <c r="J60" s="185"/>
    </row>
    <row r="61" spans="1:25" ht="18" x14ac:dyDescent="0.2">
      <c r="A61" s="46"/>
    </row>
    <row r="62" spans="1:25" ht="21" x14ac:dyDescent="0.2">
      <c r="A62" s="46" t="s">
        <v>923</v>
      </c>
    </row>
    <row r="63" spans="1:25" ht="18.75" thickBot="1" x14ac:dyDescent="0.25">
      <c r="A63" s="46"/>
    </row>
    <row r="64" spans="1:25" ht="15.95" customHeight="1" x14ac:dyDescent="0.2">
      <c r="A64" s="41"/>
      <c r="B64" s="42" t="s">
        <v>35</v>
      </c>
      <c r="C64" s="42" t="s">
        <v>121</v>
      </c>
      <c r="D64" s="42" t="s">
        <v>123</v>
      </c>
      <c r="E64" s="42" t="s">
        <v>36</v>
      </c>
      <c r="F64" s="42" t="s">
        <v>37</v>
      </c>
      <c r="G64" s="42" t="s">
        <v>38</v>
      </c>
      <c r="H64" s="42" t="s">
        <v>39</v>
      </c>
      <c r="I64" s="42" t="s">
        <v>125</v>
      </c>
      <c r="J64" s="42" t="s">
        <v>126</v>
      </c>
      <c r="K64" s="42" t="s">
        <v>127</v>
      </c>
      <c r="L64" s="252">
        <v>100000</v>
      </c>
      <c r="M64" s="250" t="s">
        <v>231</v>
      </c>
      <c r="N64" s="250" t="s">
        <v>229</v>
      </c>
      <c r="O64" s="257" t="s">
        <v>77</v>
      </c>
      <c r="P64" s="281" t="s">
        <v>220</v>
      </c>
    </row>
    <row r="65" spans="1:16" ht="15.95" customHeight="1" x14ac:dyDescent="0.2">
      <c r="A65" s="566" t="s">
        <v>81</v>
      </c>
      <c r="B65" s="43" t="s">
        <v>120</v>
      </c>
      <c r="C65" s="43" t="s">
        <v>40</v>
      </c>
      <c r="D65" s="43" t="s">
        <v>40</v>
      </c>
      <c r="E65" s="43" t="s">
        <v>40</v>
      </c>
      <c r="F65" s="43" t="s">
        <v>40</v>
      </c>
      <c r="G65" s="43" t="s">
        <v>40</v>
      </c>
      <c r="H65" s="43" t="s">
        <v>40</v>
      </c>
      <c r="I65" s="43" t="s">
        <v>40</v>
      </c>
      <c r="J65" s="43" t="s">
        <v>40</v>
      </c>
      <c r="K65" s="43" t="s">
        <v>40</v>
      </c>
      <c r="L65" s="43" t="s">
        <v>43</v>
      </c>
      <c r="M65" s="239" t="s">
        <v>230</v>
      </c>
      <c r="N65" s="239" t="s">
        <v>138</v>
      </c>
      <c r="O65" s="256" t="s">
        <v>137</v>
      </c>
      <c r="P65" s="282" t="s">
        <v>284</v>
      </c>
    </row>
    <row r="66" spans="1:16" ht="15.95" customHeight="1" thickBot="1" x14ac:dyDescent="0.25">
      <c r="A66" s="423" t="s">
        <v>99</v>
      </c>
      <c r="B66" s="44" t="s">
        <v>43</v>
      </c>
      <c r="C66" s="44" t="s">
        <v>122</v>
      </c>
      <c r="D66" s="44" t="s">
        <v>124</v>
      </c>
      <c r="E66" s="44" t="s">
        <v>44</v>
      </c>
      <c r="F66" s="44" t="s">
        <v>45</v>
      </c>
      <c r="G66" s="44" t="s">
        <v>46</v>
      </c>
      <c r="H66" s="44" t="s">
        <v>42</v>
      </c>
      <c r="I66" s="44" t="s">
        <v>128</v>
      </c>
      <c r="J66" s="44" t="s">
        <v>129</v>
      </c>
      <c r="K66" s="44" t="s">
        <v>130</v>
      </c>
      <c r="L66" s="44" t="s">
        <v>131</v>
      </c>
      <c r="M66" s="251" t="s">
        <v>138</v>
      </c>
      <c r="N66" s="251" t="s">
        <v>131</v>
      </c>
      <c r="O66" s="258" t="s">
        <v>41</v>
      </c>
      <c r="P66" s="283" t="s">
        <v>239</v>
      </c>
    </row>
    <row r="67" spans="1:16" ht="15" customHeight="1" x14ac:dyDescent="0.25">
      <c r="A67" s="544" t="s">
        <v>200</v>
      </c>
      <c r="B67" s="192"/>
      <c r="C67" s="192"/>
      <c r="D67" s="192"/>
      <c r="E67" s="192"/>
      <c r="F67" s="192"/>
      <c r="G67" s="192"/>
      <c r="H67" s="192"/>
      <c r="I67" s="192"/>
      <c r="J67" s="192"/>
      <c r="K67" s="192"/>
      <c r="L67" s="192"/>
      <c r="M67" s="192"/>
      <c r="N67" s="192"/>
      <c r="O67" s="192"/>
    </row>
    <row r="68" spans="1:16" ht="15.75" customHeight="1" x14ac:dyDescent="0.25">
      <c r="A68" s="487" t="s">
        <v>291</v>
      </c>
      <c r="B68" s="720">
        <f>B8/B$8</f>
        <v>1</v>
      </c>
      <c r="C68" s="720">
        <f t="shared" ref="C68:K68" si="0">C8/C$8</f>
        <v>1</v>
      </c>
      <c r="D68" s="720">
        <f t="shared" si="0"/>
        <v>1</v>
      </c>
      <c r="E68" s="720">
        <f t="shared" si="0"/>
        <v>1</v>
      </c>
      <c r="F68" s="720">
        <f t="shared" si="0"/>
        <v>1</v>
      </c>
      <c r="G68" s="720">
        <f t="shared" si="0"/>
        <v>1</v>
      </c>
      <c r="H68" s="720">
        <f t="shared" si="0"/>
        <v>1</v>
      </c>
      <c r="I68" s="720">
        <f t="shared" si="0"/>
        <v>1</v>
      </c>
      <c r="J68" s="720">
        <f t="shared" si="0"/>
        <v>1</v>
      </c>
      <c r="K68" s="720">
        <f t="shared" si="0"/>
        <v>1</v>
      </c>
      <c r="L68" s="720" t="s">
        <v>102</v>
      </c>
      <c r="M68" s="721">
        <f t="shared" ref="M68:O68" si="1">M8/M$8</f>
        <v>1</v>
      </c>
      <c r="N68" s="721">
        <f t="shared" si="1"/>
        <v>1</v>
      </c>
      <c r="O68" s="721">
        <f t="shared" si="1"/>
        <v>1</v>
      </c>
      <c r="P68" s="720">
        <f>P8/P$8</f>
        <v>1</v>
      </c>
    </row>
    <row r="69" spans="1:16" ht="15.75" customHeight="1" x14ac:dyDescent="0.2">
      <c r="A69" s="490" t="s">
        <v>161</v>
      </c>
      <c r="B69" s="722">
        <f t="shared" ref="B69:K73" si="2">B9/B$8</f>
        <v>0.27539545692587619</v>
      </c>
      <c r="C69" s="722">
        <f t="shared" si="2"/>
        <v>0.31840507547040958</v>
      </c>
      <c r="D69" s="722">
        <f t="shared" si="2"/>
        <v>0.34908477840809315</v>
      </c>
      <c r="E69" s="722">
        <f t="shared" si="2"/>
        <v>0.33255022968058334</v>
      </c>
      <c r="F69" s="722">
        <f t="shared" si="2"/>
        <v>0.3126967332877959</v>
      </c>
      <c r="G69" s="722">
        <f t="shared" si="2"/>
        <v>0.28942364050084307</v>
      </c>
      <c r="H69" s="722">
        <f t="shared" si="2"/>
        <v>0.27205627378862884</v>
      </c>
      <c r="I69" s="722">
        <f t="shared" si="2"/>
        <v>0.25511756576720557</v>
      </c>
      <c r="J69" s="722">
        <f t="shared" si="2"/>
        <v>0.25338232576090719</v>
      </c>
      <c r="K69" s="722">
        <f t="shared" si="2"/>
        <v>0.2014861203756099</v>
      </c>
      <c r="L69" s="722" t="s">
        <v>102</v>
      </c>
      <c r="M69" s="723">
        <f t="shared" ref="M69:P69" si="3">M9/M$8</f>
        <v>0.29328526237394931</v>
      </c>
      <c r="N69" s="723">
        <f t="shared" si="3"/>
        <v>0.24579038116108654</v>
      </c>
      <c r="O69" s="723">
        <f t="shared" si="3"/>
        <v>0.26993665802076289</v>
      </c>
      <c r="P69" s="722">
        <f t="shared" si="3"/>
        <v>0.25563333101107316</v>
      </c>
    </row>
    <row r="70" spans="1:16" ht="15.75" customHeight="1" x14ac:dyDescent="0.2">
      <c r="A70" s="492" t="s">
        <v>162</v>
      </c>
      <c r="B70" s="724">
        <f t="shared" si="2"/>
        <v>0.59886444638189384</v>
      </c>
      <c r="C70" s="724">
        <f t="shared" si="2"/>
        <v>0.47089961944626585</v>
      </c>
      <c r="D70" s="724">
        <f t="shared" si="2"/>
        <v>0.48326315406485992</v>
      </c>
      <c r="E70" s="724">
        <f t="shared" si="2"/>
        <v>0.49566739738075527</v>
      </c>
      <c r="F70" s="724">
        <f t="shared" si="2"/>
        <v>0.52361615382917315</v>
      </c>
      <c r="G70" s="724">
        <f t="shared" si="2"/>
        <v>0.54790032002856826</v>
      </c>
      <c r="H70" s="724">
        <f t="shared" si="2"/>
        <v>0.56836621685944855</v>
      </c>
      <c r="I70" s="724">
        <f t="shared" si="2"/>
        <v>0.58831838420280869</v>
      </c>
      <c r="J70" s="724">
        <f t="shared" si="2"/>
        <v>0.56599153929167889</v>
      </c>
      <c r="K70" s="724">
        <f t="shared" si="2"/>
        <v>0.61995885376578197</v>
      </c>
      <c r="L70" s="724" t="s">
        <v>102</v>
      </c>
      <c r="M70" s="725">
        <f t="shared" ref="M70:P70" si="4">M10/M$8</f>
        <v>0.54374945641253802</v>
      </c>
      <c r="N70" s="725">
        <f t="shared" si="4"/>
        <v>0.58376693088730292</v>
      </c>
      <c r="O70" s="725">
        <f t="shared" si="4"/>
        <v>0.56342214860306317</v>
      </c>
      <c r="P70" s="724">
        <f t="shared" si="4"/>
        <v>0.54114479014433414</v>
      </c>
    </row>
    <row r="71" spans="1:16" ht="15.75" customHeight="1" x14ac:dyDescent="0.2">
      <c r="A71" s="490" t="s">
        <v>163</v>
      </c>
      <c r="B71" s="722">
        <f t="shared" si="2"/>
        <v>6.6827671049074066E-3</v>
      </c>
      <c r="C71" s="722">
        <f t="shared" si="2"/>
        <v>1.3717362619126934E-2</v>
      </c>
      <c r="D71" s="722">
        <f t="shared" si="2"/>
        <v>1.5152155134462034E-2</v>
      </c>
      <c r="E71" s="722">
        <f t="shared" si="2"/>
        <v>1.6687377099219764E-2</v>
      </c>
      <c r="F71" s="722">
        <f t="shared" si="2"/>
        <v>2.2395077507319599E-2</v>
      </c>
      <c r="G71" s="722">
        <f t="shared" si="2"/>
        <v>1.9121729171438714E-2</v>
      </c>
      <c r="H71" s="722">
        <f t="shared" si="2"/>
        <v>2.200054919732055E-2</v>
      </c>
      <c r="I71" s="722">
        <f t="shared" si="2"/>
        <v>1.9946784486537809E-2</v>
      </c>
      <c r="J71" s="722">
        <f t="shared" si="2"/>
        <v>1.9121707652523471E-2</v>
      </c>
      <c r="K71" s="722">
        <f t="shared" si="2"/>
        <v>3.0664581032671126E-2</v>
      </c>
      <c r="L71" s="722" t="s">
        <v>102</v>
      </c>
      <c r="M71" s="723">
        <f t="shared" ref="M71:P71" si="5">M11/M$8</f>
        <v>2.0568452863621852E-2</v>
      </c>
      <c r="N71" s="723">
        <f t="shared" si="5"/>
        <v>2.1306177185348111E-2</v>
      </c>
      <c r="O71" s="723">
        <f t="shared" si="5"/>
        <v>2.093112001564568E-2</v>
      </c>
      <c r="P71" s="722">
        <f t="shared" si="5"/>
        <v>1.7894207779188473E-2</v>
      </c>
    </row>
    <row r="72" spans="1:16" ht="15.75" customHeight="1" x14ac:dyDescent="0.2">
      <c r="A72" s="492" t="s">
        <v>164</v>
      </c>
      <c r="B72" s="724">
        <f t="shared" si="2"/>
        <v>4.4657933139915659E-2</v>
      </c>
      <c r="C72" s="724">
        <f t="shared" si="2"/>
        <v>5.6434162089046183E-2</v>
      </c>
      <c r="D72" s="724">
        <f t="shared" si="2"/>
        <v>7.6687489590521338E-2</v>
      </c>
      <c r="E72" s="724">
        <f t="shared" si="2"/>
        <v>8.6248578830352973E-2</v>
      </c>
      <c r="F72" s="724">
        <f t="shared" si="2"/>
        <v>8.6675084275558048E-2</v>
      </c>
      <c r="G72" s="724">
        <f t="shared" si="2"/>
        <v>9.6163604102888087E-2</v>
      </c>
      <c r="H72" s="724">
        <f t="shared" si="2"/>
        <v>9.900308791464571E-2</v>
      </c>
      <c r="I72" s="724">
        <f t="shared" si="2"/>
        <v>0.10386257502059823</v>
      </c>
      <c r="J72" s="724">
        <f t="shared" si="2"/>
        <v>0.12368186745667668</v>
      </c>
      <c r="K72" s="724">
        <f t="shared" si="2"/>
        <v>0.12560269426823129</v>
      </c>
      <c r="L72" s="724" t="s">
        <v>102</v>
      </c>
      <c r="M72" s="725">
        <f t="shared" ref="M72:P72" si="6">M12/M$8</f>
        <v>9.378670034063695E-2</v>
      </c>
      <c r="N72" s="725">
        <f t="shared" si="6"/>
        <v>0.11587424768377044</v>
      </c>
      <c r="O72" s="725">
        <f t="shared" si="6"/>
        <v>0.10464499476848982</v>
      </c>
      <c r="P72" s="724">
        <f t="shared" si="6"/>
        <v>0.13965012610850294</v>
      </c>
    </row>
    <row r="73" spans="1:16" ht="15.75" customHeight="1" x14ac:dyDescent="0.2">
      <c r="A73" s="495" t="s">
        <v>165</v>
      </c>
      <c r="B73" s="726">
        <f t="shared" si="2"/>
        <v>7.4399396447406799E-2</v>
      </c>
      <c r="C73" s="726">
        <f t="shared" si="2"/>
        <v>0.14054378037515139</v>
      </c>
      <c r="D73" s="726">
        <f t="shared" si="2"/>
        <v>7.5812422803278517E-2</v>
      </c>
      <c r="E73" s="726">
        <f t="shared" si="2"/>
        <v>6.884641700908864E-2</v>
      </c>
      <c r="F73" s="726">
        <f t="shared" si="2"/>
        <v>5.4616951101392662E-2</v>
      </c>
      <c r="G73" s="726">
        <f t="shared" si="2"/>
        <v>4.7390706197282043E-2</v>
      </c>
      <c r="H73" s="726">
        <f t="shared" si="2"/>
        <v>3.8573872239956328E-2</v>
      </c>
      <c r="I73" s="726">
        <f t="shared" si="2"/>
        <v>3.2754690521907374E-2</v>
      </c>
      <c r="J73" s="726">
        <f t="shared" si="2"/>
        <v>3.7822559838213719E-2</v>
      </c>
      <c r="K73" s="726">
        <f t="shared" si="2"/>
        <v>2.2287750557705769E-2</v>
      </c>
      <c r="L73" s="726" t="s">
        <v>102</v>
      </c>
      <c r="M73" s="727">
        <f t="shared" ref="M73:P73" si="7">M13/M$8</f>
        <v>4.8610128009253829E-2</v>
      </c>
      <c r="N73" s="727">
        <f t="shared" si="7"/>
        <v>3.3262263082492173E-2</v>
      </c>
      <c r="O73" s="727">
        <f t="shared" si="7"/>
        <v>4.1065078591033553E-2</v>
      </c>
      <c r="P73" s="726">
        <f t="shared" si="7"/>
        <v>4.5677544955941382E-2</v>
      </c>
    </row>
    <row r="74" spans="1:16" ht="15.75" customHeight="1" x14ac:dyDescent="0.25">
      <c r="A74" s="498" t="s">
        <v>287</v>
      </c>
      <c r="B74" s="728">
        <f>B14/B$14</f>
        <v>1</v>
      </c>
      <c r="C74" s="728">
        <f t="shared" ref="C74:K74" si="8">C14/C$14</f>
        <v>1</v>
      </c>
      <c r="D74" s="728">
        <f t="shared" si="8"/>
        <v>1</v>
      </c>
      <c r="E74" s="728">
        <f t="shared" si="8"/>
        <v>1</v>
      </c>
      <c r="F74" s="728">
        <f t="shared" si="8"/>
        <v>1</v>
      </c>
      <c r="G74" s="728">
        <f t="shared" si="8"/>
        <v>1</v>
      </c>
      <c r="H74" s="728">
        <f t="shared" si="8"/>
        <v>1</v>
      </c>
      <c r="I74" s="728">
        <f t="shared" si="8"/>
        <v>1</v>
      </c>
      <c r="J74" s="728">
        <f t="shared" si="8"/>
        <v>1</v>
      </c>
      <c r="K74" s="728">
        <f t="shared" si="8"/>
        <v>1</v>
      </c>
      <c r="L74" s="728" t="s">
        <v>102</v>
      </c>
      <c r="M74" s="729">
        <f t="shared" ref="M74:O74" si="9">M14/M$14</f>
        <v>1</v>
      </c>
      <c r="N74" s="729">
        <f t="shared" si="9"/>
        <v>1</v>
      </c>
      <c r="O74" s="729">
        <f t="shared" si="9"/>
        <v>1</v>
      </c>
      <c r="P74" s="728">
        <f>P14/P$14</f>
        <v>1</v>
      </c>
    </row>
    <row r="75" spans="1:16" ht="15.75" customHeight="1" x14ac:dyDescent="0.2">
      <c r="A75" s="490" t="s">
        <v>79</v>
      </c>
      <c r="B75" s="722">
        <f t="shared" ref="B75:K85" si="10">B15/B$14</f>
        <v>0.44442154609753753</v>
      </c>
      <c r="C75" s="722">
        <f t="shared" si="10"/>
        <v>0.38836121977356319</v>
      </c>
      <c r="D75" s="722">
        <f t="shared" si="10"/>
        <v>0.45368069265194105</v>
      </c>
      <c r="E75" s="722">
        <f t="shared" si="10"/>
        <v>0.58803569615113205</v>
      </c>
      <c r="F75" s="722">
        <f t="shared" si="10"/>
        <v>0.64200264760654058</v>
      </c>
      <c r="G75" s="722">
        <f t="shared" si="10"/>
        <v>0.68547732488411484</v>
      </c>
      <c r="H75" s="722">
        <f t="shared" si="10"/>
        <v>0.69730517908391776</v>
      </c>
      <c r="I75" s="722">
        <f t="shared" si="10"/>
        <v>0.76482792161251034</v>
      </c>
      <c r="J75" s="722">
        <f t="shared" si="10"/>
        <v>0.75315788529383365</v>
      </c>
      <c r="K75" s="722">
        <f t="shared" si="10"/>
        <v>0.72617087767499833</v>
      </c>
      <c r="L75" s="722" t="s">
        <v>102</v>
      </c>
      <c r="M75" s="723">
        <f t="shared" ref="M75:P75" si="11">M15/M$14</f>
        <v>0.66562416696579896</v>
      </c>
      <c r="N75" s="723">
        <f t="shared" si="11"/>
        <v>0.7540463358058962</v>
      </c>
      <c r="O75" s="723">
        <f t="shared" si="11"/>
        <v>0.70802212994127112</v>
      </c>
      <c r="P75" s="722">
        <f t="shared" si="11"/>
        <v>0.66166799406060661</v>
      </c>
    </row>
    <row r="76" spans="1:16" ht="15.75" customHeight="1" x14ac:dyDescent="0.2">
      <c r="A76" s="492" t="s">
        <v>167</v>
      </c>
      <c r="B76" s="724">
        <f t="shared" si="10"/>
        <v>0.40477252614719278</v>
      </c>
      <c r="C76" s="724">
        <f t="shared" si="10"/>
        <v>0.3184839140447005</v>
      </c>
      <c r="D76" s="724">
        <f t="shared" si="10"/>
        <v>0.32411654921310817</v>
      </c>
      <c r="E76" s="724">
        <f t="shared" si="10"/>
        <v>0.47099311542137845</v>
      </c>
      <c r="F76" s="724">
        <f t="shared" si="10"/>
        <v>0.52025468562360078</v>
      </c>
      <c r="G76" s="724">
        <f t="shared" si="10"/>
        <v>0.52463537035056229</v>
      </c>
      <c r="H76" s="724">
        <f t="shared" si="10"/>
        <v>0.53779820245711052</v>
      </c>
      <c r="I76" s="724">
        <f t="shared" si="10"/>
        <v>0.60996849243629325</v>
      </c>
      <c r="J76" s="724">
        <f t="shared" si="10"/>
        <v>0.60808308879350637</v>
      </c>
      <c r="K76" s="724">
        <f t="shared" si="10"/>
        <v>0.5779766790815315</v>
      </c>
      <c r="L76" s="724" t="s">
        <v>102</v>
      </c>
      <c r="M76" s="725">
        <f t="shared" ref="M76:P76" si="12">M16/M$14</f>
        <v>0.51959737307598863</v>
      </c>
      <c r="N76" s="725">
        <f t="shared" si="12"/>
        <v>0.60441671004543385</v>
      </c>
      <c r="O76" s="725">
        <f t="shared" si="12"/>
        <v>0.56026779719716524</v>
      </c>
      <c r="P76" s="724">
        <f t="shared" si="12"/>
        <v>0.55643506996962178</v>
      </c>
    </row>
    <row r="77" spans="1:16" ht="15.75" customHeight="1" x14ac:dyDescent="0.2">
      <c r="A77" s="490" t="s">
        <v>323</v>
      </c>
      <c r="B77" s="722">
        <f t="shared" si="10"/>
        <v>0.23226368732268238</v>
      </c>
      <c r="C77" s="722">
        <f t="shared" si="10"/>
        <v>7.2578424130466682E-2</v>
      </c>
      <c r="D77" s="722">
        <f t="shared" si="10"/>
        <v>6.8548238342772183E-2</v>
      </c>
      <c r="E77" s="722">
        <f t="shared" si="10"/>
        <v>4.8969251764464893E-2</v>
      </c>
      <c r="F77" s="722">
        <f t="shared" si="10"/>
        <v>5.658665114865493E-2</v>
      </c>
      <c r="G77" s="722">
        <f t="shared" si="10"/>
        <v>5.254097362581369E-2</v>
      </c>
      <c r="H77" s="722">
        <f t="shared" si="10"/>
        <v>5.9421926533831382E-2</v>
      </c>
      <c r="I77" s="722">
        <f t="shared" si="10"/>
        <v>6.0135367281834808E-2</v>
      </c>
      <c r="J77" s="722">
        <f t="shared" si="10"/>
        <v>3.6468844884996333E-2</v>
      </c>
      <c r="K77" s="722">
        <f t="shared" si="10"/>
        <v>6.4475741266383363E-2</v>
      </c>
      <c r="L77" s="722" t="s">
        <v>102</v>
      </c>
      <c r="M77" s="723">
        <f t="shared" ref="M77:P77" si="13">M17/M$14</f>
        <v>5.5908938642540915E-2</v>
      </c>
      <c r="N77" s="723">
        <f t="shared" si="13"/>
        <v>5.0513728077242297E-2</v>
      </c>
      <c r="O77" s="723">
        <f t="shared" si="13"/>
        <v>5.3321963670134684E-2</v>
      </c>
      <c r="P77" s="722">
        <f t="shared" si="13"/>
        <v>0.12396943067953309</v>
      </c>
    </row>
    <row r="78" spans="1:16" ht="15.75" customHeight="1" x14ac:dyDescent="0.2">
      <c r="A78" s="492" t="s">
        <v>168</v>
      </c>
      <c r="B78" s="724">
        <f t="shared" si="10"/>
        <v>3.9649019950344713E-2</v>
      </c>
      <c r="C78" s="724">
        <f t="shared" si="10"/>
        <v>6.9877305729670686E-2</v>
      </c>
      <c r="D78" s="724">
        <f t="shared" si="10"/>
        <v>0.12956414343976658</v>
      </c>
      <c r="E78" s="724">
        <f t="shared" si="10"/>
        <v>0.11704258072871204</v>
      </c>
      <c r="F78" s="724">
        <f t="shared" si="10"/>
        <v>0.12174796198293981</v>
      </c>
      <c r="G78" s="724">
        <f t="shared" si="10"/>
        <v>0.16084195453355243</v>
      </c>
      <c r="H78" s="724">
        <f t="shared" si="10"/>
        <v>0.1595069766268073</v>
      </c>
      <c r="I78" s="724">
        <f t="shared" si="10"/>
        <v>0.15485942917621703</v>
      </c>
      <c r="J78" s="724">
        <f t="shared" si="10"/>
        <v>0.14507479650032734</v>
      </c>
      <c r="K78" s="724">
        <f t="shared" si="10"/>
        <v>0.14819419859346689</v>
      </c>
      <c r="L78" s="724" t="s">
        <v>102</v>
      </c>
      <c r="M78" s="725">
        <f t="shared" ref="M78:P78" si="14">M18/M$14</f>
        <v>0.14602679388981027</v>
      </c>
      <c r="N78" s="725">
        <f t="shared" si="14"/>
        <v>0.14962962576046235</v>
      </c>
      <c r="O78" s="725">
        <f t="shared" si="14"/>
        <v>0.14775433274410579</v>
      </c>
      <c r="P78" s="724">
        <f t="shared" si="14"/>
        <v>0.10523292409098489</v>
      </c>
    </row>
    <row r="79" spans="1:16" ht="15.75" customHeight="1" x14ac:dyDescent="0.2">
      <c r="A79" s="490" t="s">
        <v>169</v>
      </c>
      <c r="B79" s="722">
        <f t="shared" si="10"/>
        <v>0.14121821927760314</v>
      </c>
      <c r="C79" s="722">
        <f t="shared" si="10"/>
        <v>0.24360339180982266</v>
      </c>
      <c r="D79" s="722">
        <f t="shared" si="10"/>
        <v>0.19651141031953293</v>
      </c>
      <c r="E79" s="722">
        <f t="shared" si="10"/>
        <v>0.18780616900639041</v>
      </c>
      <c r="F79" s="722">
        <f t="shared" si="10"/>
        <v>0.16644932003091342</v>
      </c>
      <c r="G79" s="722">
        <f t="shared" si="10"/>
        <v>0.13300296186210542</v>
      </c>
      <c r="H79" s="722">
        <f t="shared" si="10"/>
        <v>0.11113450682366864</v>
      </c>
      <c r="I79" s="722">
        <f t="shared" si="10"/>
        <v>8.9124883480756326E-2</v>
      </c>
      <c r="J79" s="722">
        <f t="shared" si="10"/>
        <v>9.8033692568220837E-2</v>
      </c>
      <c r="K79" s="722">
        <f t="shared" si="10"/>
        <v>8.6024994409151762E-2</v>
      </c>
      <c r="L79" s="722" t="s">
        <v>102</v>
      </c>
      <c r="M79" s="723">
        <f t="shared" ref="M79:P79" si="15">M19/M$14</f>
        <v>0.13927984468182392</v>
      </c>
      <c r="N79" s="723">
        <f t="shared" si="15"/>
        <v>9.252982301933016E-2</v>
      </c>
      <c r="O79" s="723">
        <f t="shared" si="15"/>
        <v>0.11686345619546668</v>
      </c>
      <c r="P79" s="722">
        <f t="shared" si="15"/>
        <v>0.17030067510502248</v>
      </c>
    </row>
    <row r="80" spans="1:16" ht="15.75" customHeight="1" x14ac:dyDescent="0.2">
      <c r="A80" s="492" t="s">
        <v>170</v>
      </c>
      <c r="B80" s="724">
        <f t="shared" si="10"/>
        <v>0.11776341661268939</v>
      </c>
      <c r="C80" s="724">
        <f t="shared" si="10"/>
        <v>0.17759638184961452</v>
      </c>
      <c r="D80" s="724">
        <f t="shared" si="10"/>
        <v>0.15962357390773355</v>
      </c>
      <c r="E80" s="724">
        <f t="shared" si="10"/>
        <v>0.16501260441068188</v>
      </c>
      <c r="F80" s="724">
        <f t="shared" si="10"/>
        <v>0.15146279623003442</v>
      </c>
      <c r="G80" s="724">
        <f t="shared" si="10"/>
        <v>0.1211149832645368</v>
      </c>
      <c r="H80" s="724">
        <f t="shared" si="10"/>
        <v>9.6056401724172777E-2</v>
      </c>
      <c r="I80" s="724">
        <f t="shared" si="10"/>
        <v>7.9370335390413355E-2</v>
      </c>
      <c r="J80" s="724">
        <f t="shared" si="10"/>
        <v>8.6667295949665615E-2</v>
      </c>
      <c r="K80" s="724">
        <f t="shared" si="10"/>
        <v>7.8697452664942699E-2</v>
      </c>
      <c r="L80" s="724" t="s">
        <v>102</v>
      </c>
      <c r="M80" s="725">
        <f t="shared" ref="M80:P80" si="16">M20/M$14</f>
        <v>0.12372788494089426</v>
      </c>
      <c r="N80" s="725">
        <f t="shared" si="16"/>
        <v>8.2435378117699382E-2</v>
      </c>
      <c r="O80" s="725">
        <f t="shared" si="16"/>
        <v>0.10392834599661731</v>
      </c>
      <c r="P80" s="724">
        <f t="shared" si="16"/>
        <v>0.1323329154500564</v>
      </c>
    </row>
    <row r="81" spans="1:16" ht="15.75" customHeight="1" x14ac:dyDescent="0.2">
      <c r="A81" s="490" t="s">
        <v>171</v>
      </c>
      <c r="B81" s="722">
        <f t="shared" si="10"/>
        <v>1.2228249983675324E-2</v>
      </c>
      <c r="C81" s="722">
        <f t="shared" si="10"/>
        <v>1.2467355757799642E-2</v>
      </c>
      <c r="D81" s="722">
        <f t="shared" si="10"/>
        <v>1.098943521379956E-2</v>
      </c>
      <c r="E81" s="722">
        <f t="shared" si="10"/>
        <v>2.3568732108211221E-3</v>
      </c>
      <c r="F81" s="722">
        <f t="shared" si="10"/>
        <v>3.1566992757673532E-3</v>
      </c>
      <c r="G81" s="722">
        <f t="shared" si="10"/>
        <v>1.7838295480435309E-3</v>
      </c>
      <c r="H81" s="722">
        <f t="shared" si="10"/>
        <v>1.6971202773195285E-3</v>
      </c>
      <c r="I81" s="722">
        <f t="shared" si="10"/>
        <v>1.5194568910062729E-3</v>
      </c>
      <c r="J81" s="722">
        <f t="shared" si="10"/>
        <v>1.7424017713050168E-3</v>
      </c>
      <c r="K81" s="722">
        <f t="shared" si="10"/>
        <v>4.4458629198654521E-3</v>
      </c>
      <c r="L81" s="722" t="s">
        <v>102</v>
      </c>
      <c r="M81" s="723">
        <f t="shared" ref="M81:P81" si="17">M21/M$14</f>
        <v>2.2241158357086954E-3</v>
      </c>
      <c r="N81" s="723">
        <f t="shared" si="17"/>
        <v>2.0491911073739848E-3</v>
      </c>
      <c r="O81" s="723">
        <f t="shared" si="17"/>
        <v>2.1402403524747064E-3</v>
      </c>
      <c r="P81" s="722">
        <f t="shared" si="17"/>
        <v>4.4112338551550072E-3</v>
      </c>
    </row>
    <row r="82" spans="1:16" ht="15.75" customHeight="1" x14ac:dyDescent="0.2">
      <c r="A82" s="693" t="s">
        <v>612</v>
      </c>
      <c r="B82" s="724">
        <f t="shared" si="10"/>
        <v>1.1226552681238426E-2</v>
      </c>
      <c r="C82" s="724">
        <f t="shared" si="10"/>
        <v>5.3539654202408499E-2</v>
      </c>
      <c r="D82" s="724">
        <f t="shared" si="10"/>
        <v>2.589840119799984E-2</v>
      </c>
      <c r="E82" s="724">
        <f t="shared" si="10"/>
        <v>2.0436691383845781E-2</v>
      </c>
      <c r="F82" s="724">
        <f t="shared" si="10"/>
        <v>1.1829824525111662E-2</v>
      </c>
      <c r="G82" s="724">
        <f t="shared" si="10"/>
        <v>1.0104149048713769E-2</v>
      </c>
      <c r="H82" s="724">
        <f t="shared" si="10"/>
        <v>1.3380984822176333E-2</v>
      </c>
      <c r="I82" s="724">
        <f t="shared" si="10"/>
        <v>8.2350912000975548E-3</v>
      </c>
      <c r="J82" s="724">
        <f t="shared" si="10"/>
        <v>9.6239948465059039E-3</v>
      </c>
      <c r="K82" s="724">
        <f t="shared" si="10"/>
        <v>2.8816788243436146E-3</v>
      </c>
      <c r="L82" s="724" t="s">
        <v>102</v>
      </c>
      <c r="M82" s="725">
        <f t="shared" ref="M82:P82" si="18">M22/M$14</f>
        <v>1.332784390522096E-2</v>
      </c>
      <c r="N82" s="725">
        <f t="shared" si="18"/>
        <v>8.0452537942567806E-3</v>
      </c>
      <c r="O82" s="725">
        <f t="shared" si="18"/>
        <v>1.079486984637465E-2</v>
      </c>
      <c r="P82" s="724">
        <f t="shared" si="18"/>
        <v>3.3556525799811082E-2</v>
      </c>
    </row>
    <row r="83" spans="1:16" ht="15.75" customHeight="1" x14ac:dyDescent="0.2">
      <c r="A83" s="490" t="s">
        <v>172</v>
      </c>
      <c r="B83" s="722">
        <f t="shared" si="10"/>
        <v>1.9625747553431588E-2</v>
      </c>
      <c r="C83" s="722">
        <f t="shared" si="10"/>
        <v>2.164711420352252E-2</v>
      </c>
      <c r="D83" s="722">
        <f t="shared" si="10"/>
        <v>4.0607523487791432E-2</v>
      </c>
      <c r="E83" s="722">
        <f t="shared" si="10"/>
        <v>2.4950351118676134E-2</v>
      </c>
      <c r="F83" s="722">
        <f t="shared" si="10"/>
        <v>2.8301350199403694E-2</v>
      </c>
      <c r="G83" s="722">
        <f t="shared" si="10"/>
        <v>2.7573005682212218E-2</v>
      </c>
      <c r="H83" s="722">
        <f t="shared" si="10"/>
        <v>4.0260752386444894E-2</v>
      </c>
      <c r="I83" s="722">
        <f t="shared" si="10"/>
        <v>2.5431987694661786E-2</v>
      </c>
      <c r="J83" s="722">
        <f t="shared" si="10"/>
        <v>3.183603181344543E-2</v>
      </c>
      <c r="K83" s="722">
        <f t="shared" si="10"/>
        <v>2.7808305266640913E-2</v>
      </c>
      <c r="L83" s="722" t="s">
        <v>102</v>
      </c>
      <c r="M83" s="723">
        <f t="shared" ref="M83:P83" si="19">M23/M$14</f>
        <v>3.2418302400519239E-2</v>
      </c>
      <c r="N83" s="723">
        <f t="shared" si="19"/>
        <v>2.856099825472682E-2</v>
      </c>
      <c r="O83" s="723">
        <f t="shared" si="19"/>
        <v>3.056874543461115E-2</v>
      </c>
      <c r="P83" s="722">
        <f t="shared" si="19"/>
        <v>4.3840239967655466E-2</v>
      </c>
    </row>
    <row r="84" spans="1:16" ht="15.75" customHeight="1" x14ac:dyDescent="0.2">
      <c r="A84" s="492" t="s">
        <v>173</v>
      </c>
      <c r="B84" s="724">
        <f t="shared" si="10"/>
        <v>0.33172231653196632</v>
      </c>
      <c r="C84" s="724">
        <f t="shared" si="10"/>
        <v>0.18281573927160891</v>
      </c>
      <c r="D84" s="724">
        <f t="shared" si="10"/>
        <v>0.15628107662719543</v>
      </c>
      <c r="E84" s="724">
        <f t="shared" si="10"/>
        <v>0.1077683498644646</v>
      </c>
      <c r="F84" s="724">
        <f t="shared" si="10"/>
        <v>0.10203765492504212</v>
      </c>
      <c r="G84" s="724">
        <f t="shared" si="10"/>
        <v>0.10447849915292343</v>
      </c>
      <c r="H84" s="724">
        <f t="shared" si="10"/>
        <v>0.1026169178592324</v>
      </c>
      <c r="I84" s="724">
        <f t="shared" si="10"/>
        <v>8.4191020619552914E-2</v>
      </c>
      <c r="J84" s="724">
        <f t="shared" si="10"/>
        <v>8.2691673011437775E-2</v>
      </c>
      <c r="K84" s="724">
        <f t="shared" si="10"/>
        <v>0.11907964602296366</v>
      </c>
      <c r="L84" s="724" t="s">
        <v>102</v>
      </c>
      <c r="M84" s="725">
        <f t="shared" ref="M84:P84" si="20">M24/M$14</f>
        <v>0.10449014600039334</v>
      </c>
      <c r="N84" s="725">
        <f t="shared" si="20"/>
        <v>8.8703538133319992E-2</v>
      </c>
      <c r="O84" s="725">
        <f t="shared" si="20"/>
        <v>9.6920550901924696E-2</v>
      </c>
      <c r="P84" s="724">
        <f t="shared" si="20"/>
        <v>7.9110030715340535E-2</v>
      </c>
    </row>
    <row r="85" spans="1:16" ht="15.75" customHeight="1" x14ac:dyDescent="0.2">
      <c r="A85" s="495" t="s">
        <v>174</v>
      </c>
      <c r="B85" s="726">
        <f t="shared" si="10"/>
        <v>6.3012170539461385E-2</v>
      </c>
      <c r="C85" s="726">
        <f t="shared" si="10"/>
        <v>0.16357253494148272</v>
      </c>
      <c r="D85" s="726">
        <f t="shared" si="10"/>
        <v>0.15291929691260542</v>
      </c>
      <c r="E85" s="726">
        <f t="shared" si="10"/>
        <v>9.1439433860378366E-2</v>
      </c>
      <c r="F85" s="726">
        <f t="shared" si="10"/>
        <v>6.120902723712876E-2</v>
      </c>
      <c r="G85" s="726">
        <f t="shared" si="10"/>
        <v>4.9468208418644084E-2</v>
      </c>
      <c r="H85" s="726">
        <f t="shared" si="10"/>
        <v>4.8682643846736165E-2</v>
      </c>
      <c r="I85" s="726">
        <f t="shared" si="10"/>
        <v>3.6424186592518622E-2</v>
      </c>
      <c r="J85" s="726">
        <f t="shared" si="10"/>
        <v>3.4280717313062266E-2</v>
      </c>
      <c r="K85" s="726">
        <f t="shared" si="10"/>
        <v>4.0916176625518344E-2</v>
      </c>
      <c r="L85" s="726" t="s">
        <v>102</v>
      </c>
      <c r="M85" s="727">
        <f t="shared" ref="M85:P85" si="21">M25/M$14</f>
        <v>5.818753995146464E-2</v>
      </c>
      <c r="N85" s="727">
        <f t="shared" si="21"/>
        <v>3.6159304785978237E-2</v>
      </c>
      <c r="O85" s="727">
        <f t="shared" si="21"/>
        <v>4.7625117526726435E-2</v>
      </c>
      <c r="P85" s="726">
        <f t="shared" si="21"/>
        <v>4.5081060151374926E-2</v>
      </c>
    </row>
    <row r="86" spans="1:16" ht="15.75" customHeight="1" x14ac:dyDescent="0.25">
      <c r="A86" s="501" t="s">
        <v>201</v>
      </c>
      <c r="B86" s="730"/>
      <c r="C86" s="730"/>
      <c r="D86" s="730"/>
      <c r="E86" s="730"/>
      <c r="F86" s="730"/>
      <c r="G86" s="730"/>
      <c r="H86" s="730"/>
      <c r="I86" s="730"/>
      <c r="J86" s="730"/>
      <c r="K86" s="730"/>
      <c r="L86" s="730"/>
      <c r="M86" s="731"/>
      <c r="N86" s="731"/>
      <c r="O86" s="731"/>
      <c r="P86" s="732"/>
    </row>
    <row r="87" spans="1:16" ht="15.75" customHeight="1" x14ac:dyDescent="0.25">
      <c r="A87" s="498" t="s">
        <v>288</v>
      </c>
      <c r="B87" s="728">
        <f>B28/B$28</f>
        <v>1</v>
      </c>
      <c r="C87" s="728">
        <f t="shared" ref="C87:K87" si="22">C28/C$28</f>
        <v>1</v>
      </c>
      <c r="D87" s="728">
        <f t="shared" si="22"/>
        <v>1</v>
      </c>
      <c r="E87" s="728">
        <f t="shared" si="22"/>
        <v>1</v>
      </c>
      <c r="F87" s="728">
        <f t="shared" si="22"/>
        <v>1</v>
      </c>
      <c r="G87" s="728">
        <f t="shared" si="22"/>
        <v>1</v>
      </c>
      <c r="H87" s="728">
        <f t="shared" si="22"/>
        <v>1</v>
      </c>
      <c r="I87" s="728">
        <f t="shared" si="22"/>
        <v>1</v>
      </c>
      <c r="J87" s="728">
        <f t="shared" si="22"/>
        <v>1</v>
      </c>
      <c r="K87" s="728">
        <f t="shared" si="22"/>
        <v>1</v>
      </c>
      <c r="L87" s="728" t="s">
        <v>102</v>
      </c>
      <c r="M87" s="729">
        <f t="shared" ref="M87:O87" si="23">M28/M$28</f>
        <v>1</v>
      </c>
      <c r="N87" s="729">
        <f t="shared" si="23"/>
        <v>1</v>
      </c>
      <c r="O87" s="729">
        <f t="shared" si="23"/>
        <v>1</v>
      </c>
      <c r="P87" s="728">
        <f>P28/P$28</f>
        <v>1</v>
      </c>
    </row>
    <row r="88" spans="1:16" ht="15.75" customHeight="1" x14ac:dyDescent="0.2">
      <c r="A88" s="490" t="s">
        <v>178</v>
      </c>
      <c r="B88" s="722">
        <f t="shared" ref="B88:K90" si="24">B29/B$28</f>
        <v>0.97521581633707477</v>
      </c>
      <c r="C88" s="722">
        <f t="shared" si="24"/>
        <v>0.91535438760339261</v>
      </c>
      <c r="D88" s="722">
        <f t="shared" si="24"/>
        <v>0.94981667310819939</v>
      </c>
      <c r="E88" s="722">
        <f t="shared" si="24"/>
        <v>0.94577316722857641</v>
      </c>
      <c r="F88" s="722">
        <f t="shared" si="24"/>
        <v>0.94616369038370862</v>
      </c>
      <c r="G88" s="722">
        <f t="shared" si="24"/>
        <v>0.92881502539428151</v>
      </c>
      <c r="H88" s="722">
        <f t="shared" si="24"/>
        <v>0.91880288420562373</v>
      </c>
      <c r="I88" s="722">
        <f t="shared" si="24"/>
        <v>0.92782685227826067</v>
      </c>
      <c r="J88" s="722">
        <f t="shared" si="24"/>
        <v>0.83916023001228623</v>
      </c>
      <c r="K88" s="722">
        <f t="shared" si="24"/>
        <v>0.86341189389096895</v>
      </c>
      <c r="L88" s="722" t="s">
        <v>102</v>
      </c>
      <c r="M88" s="723">
        <f t="shared" ref="M88:P88" si="25">M29/M$28</f>
        <v>0.93200128690050565</v>
      </c>
      <c r="N88" s="723">
        <f t="shared" si="25"/>
        <v>0.87688597507654087</v>
      </c>
      <c r="O88" s="723">
        <f t="shared" si="25"/>
        <v>0.90783744833366531</v>
      </c>
      <c r="P88" s="722">
        <f t="shared" si="25"/>
        <v>0.90040784490044157</v>
      </c>
    </row>
    <row r="89" spans="1:16" ht="15.75" customHeight="1" x14ac:dyDescent="0.2">
      <c r="A89" s="492" t="s">
        <v>179</v>
      </c>
      <c r="B89" s="724" t="s">
        <v>102</v>
      </c>
      <c r="C89" s="724">
        <f t="shared" si="24"/>
        <v>1.2377112489777378E-3</v>
      </c>
      <c r="D89" s="724">
        <f t="shared" si="24"/>
        <v>3.993306671386572E-2</v>
      </c>
      <c r="E89" s="724">
        <f t="shared" si="24"/>
        <v>4.1520710795683362E-2</v>
      </c>
      <c r="F89" s="724">
        <f t="shared" si="24"/>
        <v>4.5005001391312853E-2</v>
      </c>
      <c r="G89" s="724">
        <f t="shared" si="24"/>
        <v>4.5811836449964533E-2</v>
      </c>
      <c r="H89" s="724">
        <f t="shared" si="24"/>
        <v>3.7954790039764638E-2</v>
      </c>
      <c r="I89" s="724">
        <f t="shared" si="24"/>
        <v>5.2802691984860914E-2</v>
      </c>
      <c r="J89" s="724">
        <f t="shared" si="24"/>
        <v>4.6325953204875606E-2</v>
      </c>
      <c r="K89" s="724">
        <f t="shared" si="24"/>
        <v>0.10757121563012417</v>
      </c>
      <c r="L89" s="724" t="s">
        <v>102</v>
      </c>
      <c r="M89" s="725">
        <f t="shared" ref="M89:P89" si="26">M30/M$28</f>
        <v>4.1626468927929205E-2</v>
      </c>
      <c r="N89" s="725">
        <f t="shared" si="26"/>
        <v>5.7735539843930317E-2</v>
      </c>
      <c r="O89" s="725">
        <f t="shared" si="26"/>
        <v>4.868906144936358E-2</v>
      </c>
      <c r="P89" s="724">
        <f t="shared" si="26"/>
        <v>6.2827841330068551E-2</v>
      </c>
    </row>
    <row r="90" spans="1:16" ht="15.75" customHeight="1" x14ac:dyDescent="0.2">
      <c r="A90" s="495" t="s">
        <v>180</v>
      </c>
      <c r="B90" s="726">
        <f t="shared" si="24"/>
        <v>2.4784183662925251E-2</v>
      </c>
      <c r="C90" s="726">
        <f t="shared" si="24"/>
        <v>8.340790114762954E-2</v>
      </c>
      <c r="D90" s="726">
        <f t="shared" si="24"/>
        <v>1.0250260177934919E-2</v>
      </c>
      <c r="E90" s="726">
        <f t="shared" si="24"/>
        <v>1.270612197313483E-2</v>
      </c>
      <c r="F90" s="726">
        <f t="shared" si="24"/>
        <v>8.8313082249785995E-3</v>
      </c>
      <c r="G90" s="726">
        <f t="shared" si="24"/>
        <v>2.5373138155754048E-2</v>
      </c>
      <c r="H90" s="726">
        <f t="shared" si="24"/>
        <v>4.324232575717768E-2</v>
      </c>
      <c r="I90" s="726">
        <f t="shared" si="24"/>
        <v>1.937045573687848E-2</v>
      </c>
      <c r="J90" s="726">
        <f t="shared" si="24"/>
        <v>0.11451381678283826</v>
      </c>
      <c r="K90" s="726">
        <f t="shared" si="24"/>
        <v>2.9016890478907008E-2</v>
      </c>
      <c r="L90" s="726" t="s">
        <v>102</v>
      </c>
      <c r="M90" s="727">
        <f t="shared" ref="M90:P90" si="27">M31/M$28</f>
        <v>2.6372244171565098E-2</v>
      </c>
      <c r="N90" s="727">
        <f t="shared" si="27"/>
        <v>6.5378485076886372E-2</v>
      </c>
      <c r="O90" s="727">
        <f t="shared" si="27"/>
        <v>4.3473490216971181E-2</v>
      </c>
      <c r="P90" s="726">
        <f t="shared" si="27"/>
        <v>3.6764313769489985E-2</v>
      </c>
    </row>
    <row r="91" spans="1:16" ht="15.75" customHeight="1" x14ac:dyDescent="0.25">
      <c r="A91" s="498" t="s">
        <v>289</v>
      </c>
      <c r="B91" s="728">
        <f>B32/B$32</f>
        <v>1</v>
      </c>
      <c r="C91" s="728">
        <f t="shared" ref="C91:K91" si="28">C32/C$32</f>
        <v>1</v>
      </c>
      <c r="D91" s="728">
        <f t="shared" si="28"/>
        <v>1</v>
      </c>
      <c r="E91" s="728">
        <f t="shared" si="28"/>
        <v>1</v>
      </c>
      <c r="F91" s="728">
        <f t="shared" si="28"/>
        <v>1</v>
      </c>
      <c r="G91" s="728">
        <f t="shared" si="28"/>
        <v>1</v>
      </c>
      <c r="H91" s="728">
        <f t="shared" si="28"/>
        <v>1</v>
      </c>
      <c r="I91" s="728">
        <f t="shared" si="28"/>
        <v>1</v>
      </c>
      <c r="J91" s="728">
        <f t="shared" si="28"/>
        <v>1</v>
      </c>
      <c r="K91" s="728">
        <f t="shared" si="28"/>
        <v>1</v>
      </c>
      <c r="L91" s="728" t="s">
        <v>102</v>
      </c>
      <c r="M91" s="729">
        <f t="shared" ref="M91:O91" si="29">M32/M$32</f>
        <v>1</v>
      </c>
      <c r="N91" s="729">
        <f t="shared" si="29"/>
        <v>1</v>
      </c>
      <c r="O91" s="729">
        <f t="shared" si="29"/>
        <v>1</v>
      </c>
      <c r="P91" s="728">
        <f>P32/P$32</f>
        <v>1</v>
      </c>
    </row>
    <row r="92" spans="1:16" ht="15.75" customHeight="1" x14ac:dyDescent="0.2">
      <c r="A92" s="490" t="s">
        <v>182</v>
      </c>
      <c r="B92" s="722">
        <f t="shared" ref="B92:K94" si="30">B33/B$32</f>
        <v>9.5026909475952812E-2</v>
      </c>
      <c r="C92" s="722">
        <f t="shared" si="30"/>
        <v>0.11010193067197635</v>
      </c>
      <c r="D92" s="722">
        <f t="shared" si="30"/>
        <v>0.18024292562102381</v>
      </c>
      <c r="E92" s="722">
        <f t="shared" si="30"/>
        <v>0.2429919974957637</v>
      </c>
      <c r="F92" s="722">
        <f t="shared" si="30"/>
        <v>0.25898491093750503</v>
      </c>
      <c r="G92" s="722">
        <f t="shared" si="30"/>
        <v>0.32558209714136011</v>
      </c>
      <c r="H92" s="722">
        <f t="shared" si="30"/>
        <v>0.23142828096119397</v>
      </c>
      <c r="I92" s="722">
        <f t="shared" si="30"/>
        <v>0.29818988250313611</v>
      </c>
      <c r="J92" s="722">
        <f t="shared" si="30"/>
        <v>0.23398308988412916</v>
      </c>
      <c r="K92" s="722">
        <f t="shared" si="30"/>
        <v>0.24409944589945592</v>
      </c>
      <c r="L92" s="722" t="s">
        <v>102</v>
      </c>
      <c r="M92" s="723">
        <f t="shared" ref="M92:P92" si="31">M33/M$32</f>
        <v>0.25963124480385064</v>
      </c>
      <c r="N92" s="723">
        <f t="shared" si="31"/>
        <v>0.26074362015260655</v>
      </c>
      <c r="O92" s="723">
        <f t="shared" si="31"/>
        <v>0.26009505800706811</v>
      </c>
      <c r="P92" s="722">
        <f t="shared" si="31"/>
        <v>0.23603249808003041</v>
      </c>
    </row>
    <row r="93" spans="1:16" ht="15.75" customHeight="1" x14ac:dyDescent="0.2">
      <c r="A93" s="492" t="s">
        <v>183</v>
      </c>
      <c r="B93" s="724">
        <f t="shared" si="30"/>
        <v>0.86241407037941475</v>
      </c>
      <c r="C93" s="724">
        <f t="shared" si="30"/>
        <v>0.75341639092885859</v>
      </c>
      <c r="D93" s="724">
        <f t="shared" si="30"/>
        <v>0.70025075767867873</v>
      </c>
      <c r="E93" s="724">
        <f t="shared" si="30"/>
        <v>0.64765023526823129</v>
      </c>
      <c r="F93" s="724">
        <f t="shared" si="30"/>
        <v>0.60025216167310436</v>
      </c>
      <c r="G93" s="724">
        <f t="shared" si="30"/>
        <v>0.49556679080047694</v>
      </c>
      <c r="H93" s="724">
        <f t="shared" si="30"/>
        <v>0.50241720877713059</v>
      </c>
      <c r="I93" s="724">
        <f t="shared" si="30"/>
        <v>0.47287525389558882</v>
      </c>
      <c r="J93" s="724">
        <f t="shared" si="30"/>
        <v>0.39017336994089558</v>
      </c>
      <c r="K93" s="724">
        <f t="shared" si="30"/>
        <v>0.36976661174219505</v>
      </c>
      <c r="L93" s="724" t="s">
        <v>102</v>
      </c>
      <c r="M93" s="725">
        <f t="shared" ref="M93:P93" si="32">M34/M$32</f>
        <v>0.55491301008265981</v>
      </c>
      <c r="N93" s="725">
        <f t="shared" si="32"/>
        <v>0.42095574636484401</v>
      </c>
      <c r="O93" s="725">
        <f t="shared" si="32"/>
        <v>0.49905852925115107</v>
      </c>
      <c r="P93" s="724">
        <f t="shared" si="32"/>
        <v>0.52943192218924096</v>
      </c>
    </row>
    <row r="94" spans="1:16" ht="15.75" customHeight="1" x14ac:dyDescent="0.2">
      <c r="A94" s="490" t="s">
        <v>184</v>
      </c>
      <c r="B94" s="726">
        <f t="shared" si="30"/>
        <v>4.2559020144632517E-2</v>
      </c>
      <c r="C94" s="726">
        <f t="shared" si="30"/>
        <v>0.13648167839776315</v>
      </c>
      <c r="D94" s="726">
        <f t="shared" si="30"/>
        <v>0.11950631670029746</v>
      </c>
      <c r="E94" s="726">
        <f t="shared" si="30"/>
        <v>0.10935776723600509</v>
      </c>
      <c r="F94" s="726">
        <f t="shared" si="30"/>
        <v>0.14076292738939061</v>
      </c>
      <c r="G94" s="726">
        <f t="shared" si="30"/>
        <v>0.17885111206419621</v>
      </c>
      <c r="H94" s="726">
        <f t="shared" si="30"/>
        <v>0.26615451026167536</v>
      </c>
      <c r="I94" s="726">
        <f t="shared" si="30"/>
        <v>0.22893486360127493</v>
      </c>
      <c r="J94" s="726">
        <f t="shared" si="30"/>
        <v>0.37584354017497523</v>
      </c>
      <c r="K94" s="726">
        <f t="shared" si="30"/>
        <v>0.38613394236681992</v>
      </c>
      <c r="L94" s="726" t="s">
        <v>102</v>
      </c>
      <c r="M94" s="727">
        <f t="shared" ref="M94:P94" si="33">M35/M$32</f>
        <v>0.18545574511348956</v>
      </c>
      <c r="N94" s="727">
        <f t="shared" si="33"/>
        <v>0.31830063348254956</v>
      </c>
      <c r="O94" s="727">
        <f t="shared" si="33"/>
        <v>0.24084641274178087</v>
      </c>
      <c r="P94" s="726">
        <f t="shared" si="33"/>
        <v>0.23453557973072864</v>
      </c>
    </row>
    <row r="95" spans="1:16" ht="15.75" customHeight="1" x14ac:dyDescent="0.25">
      <c r="A95" s="544" t="s">
        <v>226</v>
      </c>
      <c r="B95" s="733"/>
      <c r="C95" s="733"/>
      <c r="D95" s="733"/>
      <c r="E95" s="733"/>
      <c r="F95" s="733"/>
      <c r="G95" s="733"/>
      <c r="H95" s="733"/>
      <c r="I95" s="733"/>
      <c r="J95" s="733"/>
      <c r="K95" s="733"/>
      <c r="L95" s="733"/>
      <c r="M95" s="734"/>
      <c r="N95" s="734"/>
      <c r="O95" s="734"/>
      <c r="P95" s="735"/>
    </row>
    <row r="96" spans="1:16" ht="15.75" customHeight="1" x14ac:dyDescent="0.25">
      <c r="A96" s="550" t="s">
        <v>424</v>
      </c>
      <c r="B96" s="736">
        <v>0.29795796899999999</v>
      </c>
      <c r="C96" s="736">
        <v>0.186768616</v>
      </c>
      <c r="D96" s="736">
        <v>0.23155763900000001</v>
      </c>
      <c r="E96" s="736">
        <v>0.24405918900000001</v>
      </c>
      <c r="F96" s="736">
        <v>0.21622480399999999</v>
      </c>
      <c r="G96" s="736">
        <v>0.20466632800000001</v>
      </c>
      <c r="H96" s="736">
        <v>0.20908704</v>
      </c>
      <c r="I96" s="736">
        <v>0.19252671199999999</v>
      </c>
      <c r="J96" s="736">
        <v>0.180929178</v>
      </c>
      <c r="K96" s="736">
        <v>0.108083628</v>
      </c>
      <c r="L96" s="720" t="s">
        <v>102</v>
      </c>
      <c r="M96" s="737">
        <v>0.21403854999999999</v>
      </c>
      <c r="N96" s="737">
        <v>0.17500121699999999</v>
      </c>
      <c r="O96" s="737">
        <v>0.195320355</v>
      </c>
      <c r="P96" s="736">
        <v>0.15279105600000001</v>
      </c>
    </row>
    <row r="97" spans="1:16" ht="15.75" customHeight="1" x14ac:dyDescent="0.2">
      <c r="A97" s="562" t="s">
        <v>410</v>
      </c>
      <c r="B97" s="742">
        <v>0.59886444599999999</v>
      </c>
      <c r="C97" s="742">
        <v>0.47089961899999999</v>
      </c>
      <c r="D97" s="742">
        <v>0.48326315399999997</v>
      </c>
      <c r="E97" s="742">
        <v>0.49566739700000001</v>
      </c>
      <c r="F97" s="742">
        <v>0.52361615399999994</v>
      </c>
      <c r="G97" s="742">
        <v>0.54790032</v>
      </c>
      <c r="H97" s="742">
        <v>0.56836621700000001</v>
      </c>
      <c r="I97" s="742">
        <v>0.58831838400000003</v>
      </c>
      <c r="J97" s="742">
        <v>0.56599153899999999</v>
      </c>
      <c r="K97" s="742">
        <v>0.61995885399999995</v>
      </c>
      <c r="L97" s="722" t="s">
        <v>102</v>
      </c>
      <c r="M97" s="743">
        <v>0.54374945600000002</v>
      </c>
      <c r="N97" s="743">
        <v>0.58376693099999999</v>
      </c>
      <c r="O97" s="743">
        <v>0.56342214899999998</v>
      </c>
      <c r="P97" s="722">
        <v>0.54114479000000004</v>
      </c>
    </row>
    <row r="98" spans="1:16" ht="15.75" customHeight="1" x14ac:dyDescent="0.25">
      <c r="A98" s="546" t="s">
        <v>418</v>
      </c>
      <c r="B98" s="738">
        <v>0.71769392300000001</v>
      </c>
      <c r="C98" s="738">
        <v>0.87732216699999999</v>
      </c>
      <c r="D98" s="738">
        <v>0.84399289</v>
      </c>
      <c r="E98" s="738">
        <v>0.81624157600000002</v>
      </c>
      <c r="F98" s="738">
        <v>0.85122764900000003</v>
      </c>
      <c r="G98" s="738">
        <v>0.86491244199999995</v>
      </c>
      <c r="H98" s="738">
        <v>0.85775869199999999</v>
      </c>
      <c r="I98" s="738">
        <v>0.87402655100000004</v>
      </c>
      <c r="J98" s="738">
        <v>0.89985472099999997</v>
      </c>
      <c r="K98" s="738">
        <v>1.002221</v>
      </c>
      <c r="L98" s="724" t="s">
        <v>102</v>
      </c>
      <c r="M98" s="739">
        <v>0.85285004499999995</v>
      </c>
      <c r="N98" s="739">
        <v>0.90419798699999998</v>
      </c>
      <c r="O98" s="739">
        <v>0.87747111200000005</v>
      </c>
      <c r="P98" s="724">
        <v>0.91678402400000003</v>
      </c>
    </row>
    <row r="99" spans="1:16" ht="17.25" customHeight="1" x14ac:dyDescent="0.2">
      <c r="A99" s="562" t="s">
        <v>465</v>
      </c>
      <c r="B99" s="722">
        <v>0.83464571700000001</v>
      </c>
      <c r="C99" s="722">
        <v>0.96979695600000004</v>
      </c>
      <c r="D99" s="722">
        <v>0.43097158000000002</v>
      </c>
      <c r="E99" s="722">
        <v>0.38138661299999999</v>
      </c>
      <c r="F99" s="722">
        <v>0.35719179600000001</v>
      </c>
      <c r="G99" s="722">
        <v>0.29181279900000001</v>
      </c>
      <c r="H99" s="722">
        <v>0.29017963099999999</v>
      </c>
      <c r="I99" s="722">
        <v>0.2496603</v>
      </c>
      <c r="J99" s="722">
        <v>0.26349313499999999</v>
      </c>
      <c r="K99" s="722">
        <v>0.248957451</v>
      </c>
      <c r="L99" s="722" t="s">
        <v>102</v>
      </c>
      <c r="M99" s="723">
        <v>0.31975753200000001</v>
      </c>
      <c r="N99" s="723">
        <v>0.25555544800000002</v>
      </c>
      <c r="O99" s="723">
        <v>0.28897297199999999</v>
      </c>
      <c r="P99" s="722">
        <v>0.258899251</v>
      </c>
    </row>
    <row r="100" spans="1:16" ht="15.75" customHeight="1" x14ac:dyDescent="0.25">
      <c r="A100" s="492" t="s">
        <v>412</v>
      </c>
      <c r="B100" s="724">
        <v>0.158283114</v>
      </c>
      <c r="C100" s="724">
        <v>0.66598623000000001</v>
      </c>
      <c r="D100" s="724">
        <v>0.64047993299999995</v>
      </c>
      <c r="E100" s="724">
        <v>0.62536027800000005</v>
      </c>
      <c r="F100" s="724">
        <v>0.75589784100000001</v>
      </c>
      <c r="G100" s="724">
        <v>0.73030910299999996</v>
      </c>
      <c r="H100" s="724">
        <v>0.69704560800000004</v>
      </c>
      <c r="I100" s="724">
        <v>0.69327837299999995</v>
      </c>
      <c r="J100" s="724">
        <v>0.82378719</v>
      </c>
      <c r="K100" s="724">
        <v>1.0964959379999999</v>
      </c>
      <c r="L100" s="724" t="s">
        <v>102</v>
      </c>
      <c r="M100" s="725">
        <v>0.70790907199999997</v>
      </c>
      <c r="N100" s="725">
        <v>0.80954623000000003</v>
      </c>
      <c r="O100" s="725">
        <v>0.75664355299999997</v>
      </c>
      <c r="P100" s="738">
        <v>0.74318562700000002</v>
      </c>
    </row>
    <row r="101" spans="1:16" ht="15.75" customHeight="1" x14ac:dyDescent="0.2">
      <c r="A101" s="495" t="s">
        <v>470</v>
      </c>
      <c r="B101" s="740">
        <v>0.53122631600000003</v>
      </c>
      <c r="C101" s="740">
        <v>3.5658358730000002</v>
      </c>
      <c r="D101" s="740">
        <v>2.7659633100000001</v>
      </c>
      <c r="E101" s="740">
        <v>2.5623303919999998</v>
      </c>
      <c r="F101" s="740">
        <v>3.4958886649999998</v>
      </c>
      <c r="G101" s="740">
        <v>3.5682914220000002</v>
      </c>
      <c r="H101" s="740">
        <v>3.3337580729999998</v>
      </c>
      <c r="I101" s="740">
        <v>3.6009464150000001</v>
      </c>
      <c r="J101" s="740">
        <v>4.5530919809999997</v>
      </c>
      <c r="K101" s="740">
        <v>10.144884646</v>
      </c>
      <c r="L101" s="726" t="s">
        <v>102</v>
      </c>
      <c r="M101" s="741">
        <v>3.3073905300000002</v>
      </c>
      <c r="N101" s="741">
        <v>4.6259462830000002</v>
      </c>
      <c r="O101" s="741">
        <v>3.873859194</v>
      </c>
      <c r="P101" s="740">
        <v>4.8640649979999999</v>
      </c>
    </row>
    <row r="102" spans="1:16" ht="15" customHeight="1" x14ac:dyDescent="0.2">
      <c r="A102" s="255" t="s">
        <v>285</v>
      </c>
      <c r="B102" s="39"/>
      <c r="C102" s="39"/>
      <c r="D102" s="39"/>
      <c r="E102" s="39"/>
      <c r="F102" s="39"/>
      <c r="G102" s="13"/>
      <c r="H102" s="13"/>
      <c r="I102" s="13"/>
      <c r="J102" s="13"/>
      <c r="K102" s="13"/>
      <c r="L102" s="13"/>
      <c r="M102" s="215"/>
      <c r="N102" s="215"/>
      <c r="O102" s="215"/>
      <c r="P102" s="39"/>
    </row>
    <row r="103" spans="1:16" ht="15" customHeight="1" x14ac:dyDescent="0.2">
      <c r="A103" s="168" t="s">
        <v>558</v>
      </c>
      <c r="B103" s="39"/>
      <c r="C103" s="39"/>
      <c r="D103" s="39"/>
      <c r="E103" s="39"/>
      <c r="F103" s="39"/>
      <c r="G103" s="13"/>
      <c r="H103" s="13"/>
      <c r="I103" s="13"/>
      <c r="J103" s="13"/>
      <c r="K103" s="13"/>
      <c r="L103" s="13"/>
      <c r="M103" s="215"/>
      <c r="N103" s="215"/>
      <c r="O103" s="215"/>
      <c r="P103" s="39"/>
    </row>
    <row r="104" spans="1:16" ht="15" customHeight="1" x14ac:dyDescent="0.2">
      <c r="A104" s="255" t="s">
        <v>925</v>
      </c>
      <c r="B104" s="39"/>
      <c r="C104" s="39"/>
      <c r="D104" s="39"/>
      <c r="E104" s="39"/>
      <c r="F104" s="39"/>
      <c r="G104" s="13"/>
      <c r="H104" s="13"/>
      <c r="I104" s="13"/>
      <c r="J104" s="13"/>
      <c r="K104" s="13"/>
      <c r="L104" s="13"/>
      <c r="M104" s="215"/>
      <c r="N104" s="215"/>
      <c r="O104" s="215"/>
      <c r="P104" s="39"/>
    </row>
    <row r="105" spans="1:16" ht="15" customHeight="1" x14ac:dyDescent="0.2">
      <c r="A105" s="286" t="s">
        <v>913</v>
      </c>
      <c r="B105" s="425"/>
      <c r="C105" s="425"/>
      <c r="D105" s="425"/>
      <c r="E105" s="7"/>
      <c r="F105" s="7"/>
      <c r="G105" s="185"/>
      <c r="J105" s="185"/>
      <c r="M105" s="215"/>
      <c r="N105" s="215"/>
      <c r="O105" s="215"/>
    </row>
    <row r="106" spans="1:16" ht="15" customHeight="1" x14ac:dyDescent="0.2">
      <c r="A106" s="13"/>
      <c r="B106" s="13"/>
      <c r="C106" s="13"/>
      <c r="D106" s="13"/>
      <c r="E106" s="13"/>
      <c r="F106" s="13"/>
      <c r="G106" s="13"/>
      <c r="H106" s="13"/>
      <c r="I106" s="13"/>
      <c r="J106" s="13"/>
      <c r="K106" s="13"/>
      <c r="L106" s="13"/>
      <c r="M106" s="215"/>
      <c r="N106" s="215"/>
      <c r="O106" s="215"/>
      <c r="P106" s="39"/>
    </row>
    <row r="107" spans="1:16" ht="18" customHeight="1" x14ac:dyDescent="0.25">
      <c r="A107" s="280" t="s">
        <v>1007</v>
      </c>
      <c r="B107" s="13"/>
      <c r="C107" s="13"/>
      <c r="D107" s="13"/>
      <c r="E107" s="13"/>
      <c r="F107" s="13"/>
      <c r="G107" s="13"/>
      <c r="H107" s="13"/>
      <c r="I107" s="13"/>
      <c r="J107" s="13"/>
      <c r="K107" s="13"/>
      <c r="L107" s="13"/>
      <c r="M107" s="215"/>
      <c r="N107" s="215"/>
      <c r="O107" s="215"/>
      <c r="P107" s="39"/>
    </row>
    <row r="108" spans="1:16" ht="15" customHeight="1" thickBot="1" x14ac:dyDescent="0.25">
      <c r="A108" s="13"/>
      <c r="B108" s="13"/>
      <c r="C108" s="13"/>
      <c r="D108" s="13"/>
      <c r="E108" s="13"/>
      <c r="F108" s="13"/>
      <c r="G108" s="13"/>
      <c r="H108" s="13"/>
      <c r="I108" s="13"/>
      <c r="J108" s="13"/>
      <c r="K108" s="13"/>
      <c r="L108" s="13"/>
      <c r="M108" s="215"/>
      <c r="N108" s="215"/>
      <c r="O108" s="215"/>
      <c r="P108" s="285" t="s">
        <v>23</v>
      </c>
    </row>
    <row r="109" spans="1:16" ht="15" customHeight="1" x14ac:dyDescent="0.2">
      <c r="A109" s="565" t="s">
        <v>81</v>
      </c>
      <c r="B109" s="42" t="s">
        <v>35</v>
      </c>
      <c r="C109" s="42" t="s">
        <v>121</v>
      </c>
      <c r="D109" s="42" t="s">
        <v>123</v>
      </c>
      <c r="E109" s="42" t="s">
        <v>36</v>
      </c>
      <c r="F109" s="42" t="s">
        <v>37</v>
      </c>
      <c r="G109" s="42" t="s">
        <v>38</v>
      </c>
      <c r="H109" s="42" t="s">
        <v>39</v>
      </c>
      <c r="I109" s="42" t="s">
        <v>125</v>
      </c>
      <c r="J109" s="42" t="s">
        <v>126</v>
      </c>
      <c r="K109" s="42" t="s">
        <v>127</v>
      </c>
      <c r="L109" s="252">
        <v>100000</v>
      </c>
      <c r="M109" s="250" t="s">
        <v>231</v>
      </c>
      <c r="N109" s="250" t="s">
        <v>229</v>
      </c>
      <c r="O109" s="257" t="s">
        <v>77</v>
      </c>
      <c r="P109" s="281" t="s">
        <v>220</v>
      </c>
    </row>
    <row r="110" spans="1:16" ht="15" customHeight="1" x14ac:dyDescent="0.2">
      <c r="A110" s="229" t="s">
        <v>225</v>
      </c>
      <c r="B110" s="43" t="s">
        <v>120</v>
      </c>
      <c r="C110" s="43" t="s">
        <v>40</v>
      </c>
      <c r="D110" s="43" t="s">
        <v>40</v>
      </c>
      <c r="E110" s="43" t="s">
        <v>40</v>
      </c>
      <c r="F110" s="43" t="s">
        <v>40</v>
      </c>
      <c r="G110" s="43" t="s">
        <v>40</v>
      </c>
      <c r="H110" s="43" t="s">
        <v>40</v>
      </c>
      <c r="I110" s="43" t="s">
        <v>40</v>
      </c>
      <c r="J110" s="43" t="s">
        <v>40</v>
      </c>
      <c r="K110" s="43" t="s">
        <v>40</v>
      </c>
      <c r="L110" s="43" t="s">
        <v>43</v>
      </c>
      <c r="M110" s="239" t="s">
        <v>230</v>
      </c>
      <c r="N110" s="239" t="s">
        <v>138</v>
      </c>
      <c r="O110" s="256" t="s">
        <v>137</v>
      </c>
      <c r="P110" s="282" t="s">
        <v>284</v>
      </c>
    </row>
    <row r="111" spans="1:16" ht="15" customHeight="1" thickBot="1" x14ac:dyDescent="0.25">
      <c r="A111" s="423" t="s">
        <v>82</v>
      </c>
      <c r="B111" s="44" t="s">
        <v>43</v>
      </c>
      <c r="C111" s="44" t="s">
        <v>122</v>
      </c>
      <c r="D111" s="44" t="s">
        <v>124</v>
      </c>
      <c r="E111" s="44" t="s">
        <v>44</v>
      </c>
      <c r="F111" s="44" t="s">
        <v>45</v>
      </c>
      <c r="G111" s="44" t="s">
        <v>46</v>
      </c>
      <c r="H111" s="44" t="s">
        <v>42</v>
      </c>
      <c r="I111" s="44" t="s">
        <v>128</v>
      </c>
      <c r="J111" s="44" t="s">
        <v>129</v>
      </c>
      <c r="K111" s="44" t="s">
        <v>130</v>
      </c>
      <c r="L111" s="44" t="s">
        <v>131</v>
      </c>
      <c r="M111" s="251" t="s">
        <v>138</v>
      </c>
      <c r="N111" s="251" t="s">
        <v>131</v>
      </c>
      <c r="O111" s="258" t="s">
        <v>41</v>
      </c>
      <c r="P111" s="283" t="s">
        <v>239</v>
      </c>
    </row>
    <row r="112" spans="1:16" ht="15.75" customHeight="1" x14ac:dyDescent="0.25">
      <c r="A112" s="544" t="s">
        <v>223</v>
      </c>
      <c r="B112" s="192"/>
      <c r="C112" s="192"/>
      <c r="D112" s="192"/>
      <c r="E112" s="192"/>
      <c r="F112" s="192"/>
      <c r="G112" s="192"/>
      <c r="H112" s="192"/>
      <c r="I112" s="192"/>
      <c r="J112" s="192"/>
      <c r="K112" s="192"/>
      <c r="L112" s="192"/>
      <c r="M112" s="253"/>
      <c r="N112" s="253"/>
      <c r="O112" s="253"/>
    </row>
    <row r="113" spans="1:16" ht="15.75" customHeight="1" x14ac:dyDescent="0.25">
      <c r="A113" s="487" t="s">
        <v>286</v>
      </c>
      <c r="B113" s="572">
        <v>-0.45812066099999998</v>
      </c>
      <c r="C113" s="572">
        <v>13.071524168</v>
      </c>
      <c r="D113" s="572">
        <v>5.9502635420000001</v>
      </c>
      <c r="E113" s="572">
        <v>6.398575803</v>
      </c>
      <c r="F113" s="572">
        <v>8.1885959479999997</v>
      </c>
      <c r="G113" s="572">
        <v>6.189160717</v>
      </c>
      <c r="H113" s="572">
        <v>7.849434488</v>
      </c>
      <c r="I113" s="572">
        <v>5.943127542</v>
      </c>
      <c r="J113" s="572">
        <v>5.2764112069999998</v>
      </c>
      <c r="K113" s="572">
        <v>-0.17141246099999999</v>
      </c>
      <c r="L113" s="572" t="s">
        <v>102</v>
      </c>
      <c r="M113" s="573">
        <v>7.2843533620000001</v>
      </c>
      <c r="N113" s="573">
        <v>4.6325266379999999</v>
      </c>
      <c r="O113" s="573">
        <v>5.9626230570000001</v>
      </c>
      <c r="P113" s="572">
        <v>5.8291659750000004</v>
      </c>
    </row>
    <row r="114" spans="1:16" ht="15.75" customHeight="1" x14ac:dyDescent="0.2">
      <c r="A114" s="490" t="s">
        <v>161</v>
      </c>
      <c r="B114" s="574">
        <v>8.6526260849999996</v>
      </c>
      <c r="C114" s="574">
        <v>5.1331454550000002</v>
      </c>
      <c r="D114" s="574">
        <v>7.8120166759999998</v>
      </c>
      <c r="E114" s="574">
        <v>10.513557222999999</v>
      </c>
      <c r="F114" s="574">
        <v>11.278446987000001</v>
      </c>
      <c r="G114" s="574">
        <v>5.5746886619999998</v>
      </c>
      <c r="H114" s="574">
        <v>12.933702479999999</v>
      </c>
      <c r="I114" s="574">
        <v>10.884048622</v>
      </c>
      <c r="J114" s="574">
        <v>13.978433309</v>
      </c>
      <c r="K114" s="574">
        <v>12.960411919</v>
      </c>
      <c r="L114" s="574" t="s">
        <v>102</v>
      </c>
      <c r="M114" s="575">
        <v>10.130597437</v>
      </c>
      <c r="N114" s="575">
        <v>12.511099669</v>
      </c>
      <c r="O114" s="575">
        <v>11.184873607</v>
      </c>
      <c r="P114" s="574">
        <v>11.112949972999999</v>
      </c>
    </row>
    <row r="115" spans="1:16" ht="15.75" customHeight="1" x14ac:dyDescent="0.2">
      <c r="A115" s="492" t="s">
        <v>162</v>
      </c>
      <c r="B115" s="576">
        <v>-6.1573935909999999</v>
      </c>
      <c r="C115" s="577">
        <v>10.959388129000001</v>
      </c>
      <c r="D115" s="576">
        <v>7.006529542</v>
      </c>
      <c r="E115" s="576">
        <v>7.0708820680000004</v>
      </c>
      <c r="F115" s="576">
        <v>7.1886423720000003</v>
      </c>
      <c r="G115" s="576">
        <v>7.5123784359999997</v>
      </c>
      <c r="H115" s="576">
        <v>6.8063560279999997</v>
      </c>
      <c r="I115" s="576">
        <v>6.3200921020000003</v>
      </c>
      <c r="J115" s="576">
        <v>3.7230446750000001</v>
      </c>
      <c r="K115" s="576">
        <v>3.5377202310000002</v>
      </c>
      <c r="L115" s="576" t="s">
        <v>102</v>
      </c>
      <c r="M115" s="578">
        <v>7.1045599990000001</v>
      </c>
      <c r="N115" s="578">
        <v>4.7469738049999997</v>
      </c>
      <c r="O115" s="578">
        <v>5.8891126549999999</v>
      </c>
      <c r="P115" s="576">
        <v>4.8161903089999996</v>
      </c>
    </row>
    <row r="116" spans="1:16" ht="15.75" customHeight="1" x14ac:dyDescent="0.2">
      <c r="A116" s="490" t="s">
        <v>163</v>
      </c>
      <c r="B116" s="574">
        <v>-9.0604843370000001</v>
      </c>
      <c r="C116" s="574">
        <v>-6.1589156120000004</v>
      </c>
      <c r="D116" s="574">
        <v>-4.9804997780000004</v>
      </c>
      <c r="E116" s="574">
        <v>-5.0736626720000002</v>
      </c>
      <c r="F116" s="574">
        <v>-3.1165425280000001</v>
      </c>
      <c r="G116" s="574">
        <v>-23.678168273000001</v>
      </c>
      <c r="H116" s="574">
        <v>-11.482516050999999</v>
      </c>
      <c r="I116" s="574">
        <v>-20.799975679999999</v>
      </c>
      <c r="J116" s="574">
        <v>-4.0301810339999999</v>
      </c>
      <c r="K116" s="574">
        <v>-4.8053128389999999</v>
      </c>
      <c r="L116" s="574" t="s">
        <v>102</v>
      </c>
      <c r="M116" s="575">
        <v>-12.634045923</v>
      </c>
      <c r="N116" s="575">
        <v>-11.388421022999999</v>
      </c>
      <c r="O116" s="575">
        <v>-12.014630607999999</v>
      </c>
      <c r="P116" s="574">
        <v>-6.106923353</v>
      </c>
    </row>
    <row r="117" spans="1:16" ht="15.75" customHeight="1" x14ac:dyDescent="0.2">
      <c r="A117" s="492" t="s">
        <v>164</v>
      </c>
      <c r="B117" s="576">
        <v>26.915882660000001</v>
      </c>
      <c r="C117" s="576">
        <v>29.122437645000002</v>
      </c>
      <c r="D117" s="576">
        <v>-3.2197411159999998</v>
      </c>
      <c r="E117" s="576">
        <v>0.28954491999999998</v>
      </c>
      <c r="F117" s="576">
        <v>9.9329670219999997</v>
      </c>
      <c r="G117" s="576">
        <v>8.7917608919999992</v>
      </c>
      <c r="H117" s="576">
        <v>2.377502067</v>
      </c>
      <c r="I117" s="576">
        <v>3.9799800840000001</v>
      </c>
      <c r="J117" s="576">
        <v>4.063023007</v>
      </c>
      <c r="K117" s="576">
        <v>6.7753504549999999</v>
      </c>
      <c r="L117" s="576" t="s">
        <v>102</v>
      </c>
      <c r="M117" s="578">
        <v>5.2081194369999997</v>
      </c>
      <c r="N117" s="578">
        <v>4.4926934349999996</v>
      </c>
      <c r="O117" s="578">
        <v>4.8173437369999998</v>
      </c>
      <c r="P117" s="576">
        <v>2.9956254549999999</v>
      </c>
    </row>
    <row r="118" spans="1:16" ht="15.75" customHeight="1" x14ac:dyDescent="0.2">
      <c r="A118" s="495" t="s">
        <v>667</v>
      </c>
      <c r="B118" s="579">
        <v>5.614722145</v>
      </c>
      <c r="C118" s="579">
        <v>42.215762709000003</v>
      </c>
      <c r="D118" s="579">
        <v>3.5074144469999999</v>
      </c>
      <c r="E118" s="579">
        <v>-4.9554431259999996</v>
      </c>
      <c r="F118" s="579">
        <v>3.3000009860000001</v>
      </c>
      <c r="G118" s="579">
        <v>6.4670049680000004</v>
      </c>
      <c r="H118" s="579">
        <v>18.271680481000001</v>
      </c>
      <c r="I118" s="579">
        <v>-7.4932149890000002</v>
      </c>
      <c r="J118" s="579">
        <v>-12.284947105000001</v>
      </c>
      <c r="K118" s="579">
        <v>-70.174544741000005</v>
      </c>
      <c r="L118" s="579" t="s">
        <v>102</v>
      </c>
      <c r="M118" s="580">
        <v>7.0161472619999996</v>
      </c>
      <c r="N118" s="580">
        <v>-26.114731466999999</v>
      </c>
      <c r="O118" s="580">
        <v>-9.2223546909999996</v>
      </c>
      <c r="P118" s="579">
        <v>3.9867465379999998</v>
      </c>
    </row>
    <row r="119" spans="1:16" ht="15.75" customHeight="1" x14ac:dyDescent="0.25">
      <c r="A119" s="498" t="s">
        <v>287</v>
      </c>
      <c r="B119" s="581">
        <v>14.541479075</v>
      </c>
      <c r="C119" s="581">
        <v>7.1792213570000003</v>
      </c>
      <c r="D119" s="581">
        <v>12.067543964</v>
      </c>
      <c r="E119" s="581">
        <v>7.2568833689999996</v>
      </c>
      <c r="F119" s="581">
        <v>7.4469927990000002</v>
      </c>
      <c r="G119" s="581">
        <v>6.6662996740000002</v>
      </c>
      <c r="H119" s="581">
        <v>8.3909937429999992</v>
      </c>
      <c r="I119" s="581">
        <v>6.5907472159999996</v>
      </c>
      <c r="J119" s="581">
        <v>4.56512618</v>
      </c>
      <c r="K119" s="581">
        <v>2.343315907</v>
      </c>
      <c r="L119" s="581" t="s">
        <v>102</v>
      </c>
      <c r="M119" s="582">
        <v>7.6209589910000002</v>
      </c>
      <c r="N119" s="582">
        <v>5.062844739</v>
      </c>
      <c r="O119" s="582">
        <v>6.377585871</v>
      </c>
      <c r="P119" s="581">
        <v>5.2243946530000001</v>
      </c>
    </row>
    <row r="120" spans="1:16" ht="15.75" customHeight="1" x14ac:dyDescent="0.2">
      <c r="A120" s="490" t="s">
        <v>79</v>
      </c>
      <c r="B120" s="574">
        <v>6.4541035630000003</v>
      </c>
      <c r="C120" s="574">
        <v>5.9385370550000003</v>
      </c>
      <c r="D120" s="574">
        <v>10.790198259</v>
      </c>
      <c r="E120" s="574">
        <v>7.2975669620000003</v>
      </c>
      <c r="F120" s="574">
        <v>6.5947517649999998</v>
      </c>
      <c r="G120" s="574">
        <v>6.9501312119999996</v>
      </c>
      <c r="H120" s="574">
        <v>7.1877247249999998</v>
      </c>
      <c r="I120" s="574">
        <v>5.5891097470000002</v>
      </c>
      <c r="J120" s="574">
        <v>5.4427977649999999</v>
      </c>
      <c r="K120" s="574">
        <v>7.0778289980000002</v>
      </c>
      <c r="L120" s="574" t="s">
        <v>102</v>
      </c>
      <c r="M120" s="575">
        <v>7.0351925460000002</v>
      </c>
      <c r="N120" s="575">
        <v>5.7350489949999996</v>
      </c>
      <c r="O120" s="575">
        <v>6.3665706980000003</v>
      </c>
      <c r="P120" s="574">
        <v>4.5868593630000003</v>
      </c>
    </row>
    <row r="121" spans="1:16" ht="15.75" customHeight="1" x14ac:dyDescent="0.2">
      <c r="A121" s="492" t="s">
        <v>167</v>
      </c>
      <c r="B121" s="576">
        <v>5.4586250920000001</v>
      </c>
      <c r="C121" s="576">
        <v>4.7465824210000003</v>
      </c>
      <c r="D121" s="576">
        <v>1.407729816</v>
      </c>
      <c r="E121" s="576">
        <v>3.4575520279999998</v>
      </c>
      <c r="F121" s="576">
        <v>4.909118705</v>
      </c>
      <c r="G121" s="576">
        <v>4.1968021819999999</v>
      </c>
      <c r="H121" s="576">
        <v>5.2867717689999996</v>
      </c>
      <c r="I121" s="576">
        <v>4.3234458260000004</v>
      </c>
      <c r="J121" s="576">
        <v>3.5167370390000001</v>
      </c>
      <c r="K121" s="576">
        <v>4.4120328689999999</v>
      </c>
      <c r="L121" s="576" t="s">
        <v>102</v>
      </c>
      <c r="M121" s="578">
        <v>4.6802586000000002</v>
      </c>
      <c r="N121" s="578">
        <v>3.982363173</v>
      </c>
      <c r="O121" s="578">
        <v>4.3177179670000001</v>
      </c>
      <c r="P121" s="576">
        <v>3.6509139309999998</v>
      </c>
    </row>
    <row r="122" spans="1:16" ht="15.75" customHeight="1" x14ac:dyDescent="0.2">
      <c r="A122" s="490" t="s">
        <v>323</v>
      </c>
      <c r="B122" s="574">
        <v>0</v>
      </c>
      <c r="C122" s="574">
        <v>-4.9392386100000003</v>
      </c>
      <c r="D122" s="574">
        <v>-2.7159016130000002</v>
      </c>
      <c r="E122" s="574">
        <v>-3.5939720020000001</v>
      </c>
      <c r="F122" s="574">
        <v>1.388870576</v>
      </c>
      <c r="G122" s="574">
        <v>-4.5161781029999997</v>
      </c>
      <c r="H122" s="574">
        <v>1.8276776619999999</v>
      </c>
      <c r="I122" s="574">
        <v>-4.5977800389999999</v>
      </c>
      <c r="J122" s="574">
        <v>-24.454236152</v>
      </c>
      <c r="K122" s="574">
        <v>2.4334367139999999</v>
      </c>
      <c r="L122" s="574" t="s">
        <v>102</v>
      </c>
      <c r="M122" s="575">
        <v>-0.62089298800000003</v>
      </c>
      <c r="N122" s="575">
        <v>-10.783329491</v>
      </c>
      <c r="O122" s="575">
        <v>-5.528419778</v>
      </c>
      <c r="P122" s="574">
        <v>-0.10911474</v>
      </c>
    </row>
    <row r="123" spans="1:16" ht="15.75" customHeight="1" x14ac:dyDescent="0.2">
      <c r="A123" s="492" t="s">
        <v>168</v>
      </c>
      <c r="B123" s="576">
        <v>17.806790501999998</v>
      </c>
      <c r="C123" s="576">
        <v>11.733555656</v>
      </c>
      <c r="D123" s="576">
        <v>44.155359075</v>
      </c>
      <c r="E123" s="576">
        <v>26.137818707000001</v>
      </c>
      <c r="F123" s="576">
        <v>14.490578518</v>
      </c>
      <c r="G123" s="576">
        <v>17.037730947</v>
      </c>
      <c r="H123" s="576">
        <v>14.13570792</v>
      </c>
      <c r="I123" s="576">
        <v>10.888074968</v>
      </c>
      <c r="J123" s="576">
        <v>14.361690115</v>
      </c>
      <c r="K123" s="576">
        <v>18.919366094000001</v>
      </c>
      <c r="L123" s="576" t="s">
        <v>102</v>
      </c>
      <c r="M123" s="578">
        <v>16.352676962</v>
      </c>
      <c r="N123" s="578">
        <v>13.460196769</v>
      </c>
      <c r="O123" s="578">
        <v>14.928131791</v>
      </c>
      <c r="P123" s="576">
        <v>9.8308656069999998</v>
      </c>
    </row>
    <row r="124" spans="1:16" ht="15.75" customHeight="1" x14ac:dyDescent="0.2">
      <c r="A124" s="490" t="s">
        <v>169</v>
      </c>
      <c r="B124" s="574">
        <v>-1.15730099</v>
      </c>
      <c r="C124" s="574">
        <v>4.2811647930000003</v>
      </c>
      <c r="D124" s="574">
        <v>1.9767025680000001</v>
      </c>
      <c r="E124" s="574">
        <v>0.164864919</v>
      </c>
      <c r="F124" s="574">
        <v>0.79271926400000003</v>
      </c>
      <c r="G124" s="574">
        <v>2.0284453330000001</v>
      </c>
      <c r="H124" s="574">
        <v>2.5147405420000002</v>
      </c>
      <c r="I124" s="574">
        <v>1.9280111230000001</v>
      </c>
      <c r="J124" s="574">
        <v>-0.736854758</v>
      </c>
      <c r="K124" s="574">
        <v>1.101036833</v>
      </c>
      <c r="L124" s="574" t="s">
        <v>102</v>
      </c>
      <c r="M124" s="575">
        <v>1.557090831</v>
      </c>
      <c r="N124" s="575">
        <v>0.57419072000000004</v>
      </c>
      <c r="O124" s="575">
        <v>1.1809426569999999</v>
      </c>
      <c r="P124" s="574">
        <v>2.042617795</v>
      </c>
    </row>
    <row r="125" spans="1:16" ht="15.75" customHeight="1" x14ac:dyDescent="0.2">
      <c r="A125" s="492" t="s">
        <v>170</v>
      </c>
      <c r="B125" s="576">
        <v>-4.985001273</v>
      </c>
      <c r="C125" s="576">
        <v>6.442987027</v>
      </c>
      <c r="D125" s="576">
        <v>2.9922447860000001</v>
      </c>
      <c r="E125" s="576">
        <v>-1.169351059</v>
      </c>
      <c r="F125" s="576">
        <v>-0.12385307399999999</v>
      </c>
      <c r="G125" s="576">
        <v>0.431521983</v>
      </c>
      <c r="H125" s="576">
        <v>0.380221317</v>
      </c>
      <c r="I125" s="576">
        <v>-1.3232300459999999</v>
      </c>
      <c r="J125" s="576">
        <v>1.4548473829999999</v>
      </c>
      <c r="K125" s="576">
        <v>-3.8870359E-2</v>
      </c>
      <c r="L125" s="576" t="s">
        <v>102</v>
      </c>
      <c r="M125" s="578">
        <v>4.8801920999999998E-2</v>
      </c>
      <c r="N125" s="578">
        <v>0.108339593</v>
      </c>
      <c r="O125" s="578">
        <v>7.1485594999999999E-2</v>
      </c>
      <c r="P125" s="576">
        <v>0.429204847</v>
      </c>
    </row>
    <row r="126" spans="1:16" ht="15.75" customHeight="1" x14ac:dyDescent="0.2">
      <c r="A126" s="490" t="s">
        <v>171</v>
      </c>
      <c r="B126" s="847">
        <v>47.227370334</v>
      </c>
      <c r="C126" s="574">
        <v>2.7454961149999999</v>
      </c>
      <c r="D126" s="574">
        <v>5.0240301409999999</v>
      </c>
      <c r="E126" s="574">
        <v>28.901111419999999</v>
      </c>
      <c r="F126" s="574">
        <v>17.74013635</v>
      </c>
      <c r="G126" s="574">
        <v>40.178959532</v>
      </c>
      <c r="H126" s="574">
        <v>-1.401079161</v>
      </c>
      <c r="I126" s="574">
        <v>46.404012586999997</v>
      </c>
      <c r="J126" s="574">
        <v>-13.691014163</v>
      </c>
      <c r="K126" s="574">
        <v>13.934754165999999</v>
      </c>
      <c r="L126" s="574" t="s">
        <v>102</v>
      </c>
      <c r="M126" s="575">
        <v>15.536050758</v>
      </c>
      <c r="N126" s="575">
        <v>8.5879318110000007</v>
      </c>
      <c r="O126" s="575">
        <v>12.235700315000001</v>
      </c>
      <c r="P126" s="574">
        <v>7.0214197509999998</v>
      </c>
    </row>
    <row r="127" spans="1:16" ht="15.75" customHeight="1" x14ac:dyDescent="0.2">
      <c r="A127" s="693" t="s">
        <v>612</v>
      </c>
      <c r="B127" s="576">
        <v>5.6710126929999998</v>
      </c>
      <c r="C127" s="576">
        <v>-1.981140425</v>
      </c>
      <c r="D127" s="576">
        <v>-4.9687584459999998</v>
      </c>
      <c r="E127" s="576">
        <v>9.2660525929999995</v>
      </c>
      <c r="F127" s="576">
        <v>9.3414009310000008</v>
      </c>
      <c r="G127" s="576">
        <v>18.990234981</v>
      </c>
      <c r="H127" s="576">
        <v>21.705898441999999</v>
      </c>
      <c r="I127" s="576">
        <v>38.021546280999999</v>
      </c>
      <c r="J127" s="576">
        <v>-14.968298032</v>
      </c>
      <c r="K127" s="576">
        <v>17.237921592999999</v>
      </c>
      <c r="L127" s="576" t="s">
        <v>102</v>
      </c>
      <c r="M127" s="578">
        <v>15.332852853</v>
      </c>
      <c r="N127" s="578">
        <v>3.565605846</v>
      </c>
      <c r="O127" s="578">
        <v>10.829818896999999</v>
      </c>
      <c r="P127" s="576">
        <v>8.2375262100000004</v>
      </c>
    </row>
    <row r="128" spans="1:16" ht="15.75" customHeight="1" x14ac:dyDescent="0.2">
      <c r="A128" s="490" t="s">
        <v>668</v>
      </c>
      <c r="B128" s="574">
        <v>-4.0150179030000004</v>
      </c>
      <c r="C128" s="574">
        <v>-34.710214845000003</v>
      </c>
      <c r="D128" s="574">
        <v>36.721778813</v>
      </c>
      <c r="E128" s="574">
        <v>-27.121096036000001</v>
      </c>
      <c r="F128" s="574">
        <v>-1.0377721280000001</v>
      </c>
      <c r="G128" s="574">
        <v>-10.632428058</v>
      </c>
      <c r="H128" s="574">
        <v>11.716552757000001</v>
      </c>
      <c r="I128" s="574">
        <v>8.4052970039999995</v>
      </c>
      <c r="J128" s="574">
        <v>-8.9498394020000003</v>
      </c>
      <c r="K128" s="574">
        <v>-25.431211629</v>
      </c>
      <c r="L128" s="574" t="s">
        <v>102</v>
      </c>
      <c r="M128" s="575">
        <v>-1.258695976</v>
      </c>
      <c r="N128" s="575">
        <v>-6.3471368989999997</v>
      </c>
      <c r="O128" s="575">
        <v>-3.6060911280000001</v>
      </c>
      <c r="P128" s="574">
        <v>7.0530288959999998</v>
      </c>
    </row>
    <row r="129" spans="1:16" ht="15.75" customHeight="1" x14ac:dyDescent="0.2">
      <c r="A129" s="492" t="s">
        <v>173</v>
      </c>
      <c r="B129" s="576">
        <v>36.033287557000001</v>
      </c>
      <c r="C129" s="576">
        <v>20.716870657000001</v>
      </c>
      <c r="D129" s="576">
        <v>9.2109690420000003</v>
      </c>
      <c r="E129" s="576">
        <v>20.612371441000001</v>
      </c>
      <c r="F129" s="576">
        <v>18.570327508999998</v>
      </c>
      <c r="G129" s="576">
        <v>18.432340445000001</v>
      </c>
      <c r="H129" s="576">
        <v>15.714625977000001</v>
      </c>
      <c r="I129" s="576">
        <v>19.239506809000002</v>
      </c>
      <c r="J129" s="576">
        <v>16.407761303000001</v>
      </c>
      <c r="K129" s="576">
        <v>12.605873876</v>
      </c>
      <c r="L129" s="576" t="s">
        <v>102</v>
      </c>
      <c r="M129" s="578">
        <v>17.598615508999998</v>
      </c>
      <c r="N129" s="578">
        <v>16.725514808</v>
      </c>
      <c r="O129" s="578">
        <v>17.213500255</v>
      </c>
      <c r="P129" s="576">
        <v>13.520825181999999</v>
      </c>
    </row>
    <row r="130" spans="1:16" ht="15.75" customHeight="1" x14ac:dyDescent="0.2">
      <c r="A130" s="495" t="s">
        <v>174</v>
      </c>
      <c r="B130" s="579">
        <v>30.198795852</v>
      </c>
      <c r="C130" s="579">
        <v>10.353526605000001</v>
      </c>
      <c r="D130" s="579">
        <v>30.343305454999999</v>
      </c>
      <c r="E130" s="579">
        <v>24.890422750999999</v>
      </c>
      <c r="F130" s="579">
        <v>25.756056873999999</v>
      </c>
      <c r="G130" s="579">
        <v>4.9357377869999999</v>
      </c>
      <c r="H130" s="579">
        <v>25.108033096</v>
      </c>
      <c r="I130" s="579">
        <v>12.704260337999999</v>
      </c>
      <c r="J130" s="579">
        <v>-8.0890695929999996</v>
      </c>
      <c r="K130" s="579">
        <v>-42.211194534000001</v>
      </c>
      <c r="L130" s="579" t="s">
        <v>102</v>
      </c>
      <c r="M130" s="580">
        <v>19.985974173999999</v>
      </c>
      <c r="N130" s="580">
        <v>-9.9905192179999993</v>
      </c>
      <c r="O130" s="580">
        <v>6.9998590119999999</v>
      </c>
      <c r="P130" s="579">
        <v>12.228266218</v>
      </c>
    </row>
    <row r="131" spans="1:16" ht="15.75" customHeight="1" x14ac:dyDescent="0.25">
      <c r="A131" s="544" t="s">
        <v>224</v>
      </c>
      <c r="B131" s="583"/>
      <c r="C131" s="583"/>
      <c r="D131" s="583"/>
      <c r="E131" s="583"/>
      <c r="F131" s="583"/>
      <c r="G131" s="583"/>
      <c r="H131" s="583"/>
      <c r="I131" s="583"/>
      <c r="J131" s="583"/>
      <c r="K131" s="583"/>
      <c r="L131" s="583"/>
      <c r="M131" s="584"/>
      <c r="N131" s="584"/>
      <c r="O131" s="584"/>
      <c r="P131" s="583"/>
    </row>
    <row r="132" spans="1:16" ht="15.75" customHeight="1" x14ac:dyDescent="0.25">
      <c r="A132" s="487" t="s">
        <v>288</v>
      </c>
      <c r="B132" s="572">
        <v>37.277089281999999</v>
      </c>
      <c r="C132" s="572">
        <v>46.468126484000003</v>
      </c>
      <c r="D132" s="572">
        <v>6.5385882820000001</v>
      </c>
      <c r="E132" s="572">
        <v>10.663887609</v>
      </c>
      <c r="F132" s="572">
        <v>10.422757367999999</v>
      </c>
      <c r="G132" s="572">
        <v>4.9347245629999996</v>
      </c>
      <c r="H132" s="572">
        <v>28.611581398999999</v>
      </c>
      <c r="I132" s="572">
        <v>10.366143485</v>
      </c>
      <c r="J132" s="572">
        <v>15.474745619</v>
      </c>
      <c r="K132" s="572">
        <v>19.630036319999999</v>
      </c>
      <c r="L132" s="572" t="s">
        <v>102</v>
      </c>
      <c r="M132" s="573">
        <v>15.066313888</v>
      </c>
      <c r="N132" s="573">
        <v>14.015558427</v>
      </c>
      <c r="O132" s="573">
        <v>14.602857148</v>
      </c>
      <c r="P132" s="572">
        <v>10.485632997</v>
      </c>
    </row>
    <row r="133" spans="1:16" ht="15.75" customHeight="1" x14ac:dyDescent="0.2">
      <c r="A133" s="545" t="s">
        <v>559</v>
      </c>
      <c r="B133" s="585">
        <v>52.050665285000001</v>
      </c>
      <c r="C133" s="585">
        <v>37.661181716000002</v>
      </c>
      <c r="D133" s="585">
        <v>2.962122414</v>
      </c>
      <c r="E133" s="585">
        <v>10.950361506</v>
      </c>
      <c r="F133" s="585">
        <v>10.876106434</v>
      </c>
      <c r="G133" s="585">
        <v>6.0960545159999997</v>
      </c>
      <c r="H133" s="585">
        <v>31.478731054000001</v>
      </c>
      <c r="I133" s="585">
        <v>13.951796678999999</v>
      </c>
      <c r="J133" s="585">
        <v>7.538772722</v>
      </c>
      <c r="K133" s="585">
        <v>47.611853523000001</v>
      </c>
      <c r="L133" s="585" t="s">
        <v>102</v>
      </c>
      <c r="M133" s="586">
        <v>16.188062808000002</v>
      </c>
      <c r="N133" s="586">
        <v>14.629914089</v>
      </c>
      <c r="O133" s="586">
        <v>15.522445548</v>
      </c>
      <c r="P133" s="585">
        <v>12.337822319000001</v>
      </c>
    </row>
    <row r="134" spans="1:16" ht="15.75" customHeight="1" x14ac:dyDescent="0.2">
      <c r="A134" s="546" t="s">
        <v>179</v>
      </c>
      <c r="B134" s="848" t="s">
        <v>731</v>
      </c>
      <c r="C134" s="587">
        <v>-57.930174493999999</v>
      </c>
      <c r="D134" s="587">
        <v>200.24849709200001</v>
      </c>
      <c r="E134" s="587">
        <v>4.1688443099999999</v>
      </c>
      <c r="F134" s="587">
        <v>20.190854985000001</v>
      </c>
      <c r="G134" s="587">
        <v>-20.137555251999999</v>
      </c>
      <c r="H134" s="587">
        <v>2.8173257889999999</v>
      </c>
      <c r="I134" s="587">
        <v>-25.582475934000001</v>
      </c>
      <c r="J134" s="587">
        <v>-20.334964939999999</v>
      </c>
      <c r="K134" s="587">
        <v>4.9805629759999999</v>
      </c>
      <c r="L134" s="587" t="s">
        <v>102</v>
      </c>
      <c r="M134" s="588">
        <v>-0.31694391599999999</v>
      </c>
      <c r="N134" s="588">
        <v>-16.972066917999999</v>
      </c>
      <c r="O134" s="588">
        <v>-9.7318630699999993</v>
      </c>
      <c r="P134" s="587">
        <v>-3.6703646089999999</v>
      </c>
    </row>
    <row r="135" spans="1:16" ht="15.75" customHeight="1" x14ac:dyDescent="0.2">
      <c r="A135" s="545" t="s">
        <v>180</v>
      </c>
      <c r="B135" s="585">
        <v>-71.537985195999994</v>
      </c>
      <c r="C135" s="605">
        <v>461.00707632400002</v>
      </c>
      <c r="D135" s="585">
        <v>261.47365952500002</v>
      </c>
      <c r="E135" s="585">
        <v>11.958059981</v>
      </c>
      <c r="F135" s="585">
        <v>-40.268632596000003</v>
      </c>
      <c r="G135" s="585">
        <v>25.84210539</v>
      </c>
      <c r="H135" s="585">
        <v>3.4561646650000002</v>
      </c>
      <c r="I135" s="585">
        <v>-7.2865980260000001</v>
      </c>
      <c r="J135" s="585">
        <v>316.31435660599999</v>
      </c>
      <c r="K135" s="585">
        <v>-80.462939225</v>
      </c>
      <c r="L135" s="585" t="s">
        <v>102</v>
      </c>
      <c r="M135" s="586">
        <v>4.881947952</v>
      </c>
      <c r="N135" s="586">
        <v>53.598745164999997</v>
      </c>
      <c r="O135" s="586">
        <v>32.614196251999999</v>
      </c>
      <c r="P135" s="585">
        <v>-4.141668127</v>
      </c>
    </row>
    <row r="136" spans="1:16" ht="15.75" customHeight="1" x14ac:dyDescent="0.25">
      <c r="A136" s="547" t="s">
        <v>289</v>
      </c>
      <c r="B136" s="589">
        <v>16.39884533</v>
      </c>
      <c r="C136" s="589">
        <v>26.654488306000001</v>
      </c>
      <c r="D136" s="589">
        <v>6.5675689820000001</v>
      </c>
      <c r="E136" s="589">
        <v>15.650586644000001</v>
      </c>
      <c r="F136" s="589">
        <v>-7.94669691</v>
      </c>
      <c r="G136" s="589">
        <v>-6.476693525</v>
      </c>
      <c r="H136" s="589">
        <v>-6.4618847840000004</v>
      </c>
      <c r="I136" s="589">
        <v>1.463615847</v>
      </c>
      <c r="J136" s="589">
        <v>10.319938258000001</v>
      </c>
      <c r="K136" s="589">
        <v>-66.366464307000001</v>
      </c>
      <c r="L136" s="589" t="s">
        <v>102</v>
      </c>
      <c r="M136" s="590">
        <v>-3.0063184019999998</v>
      </c>
      <c r="N136" s="590">
        <v>-14.231601828000001</v>
      </c>
      <c r="O136" s="590">
        <v>-8.0352414670000005</v>
      </c>
      <c r="P136" s="589">
        <v>4.7279734380000003</v>
      </c>
    </row>
    <row r="137" spans="1:16" ht="15.75" customHeight="1" x14ac:dyDescent="0.2">
      <c r="A137" s="545" t="s">
        <v>560</v>
      </c>
      <c r="B137" s="585">
        <v>-46.327570803</v>
      </c>
      <c r="C137" s="585">
        <v>3.9487768490000001</v>
      </c>
      <c r="D137" s="585">
        <v>-20.005682079</v>
      </c>
      <c r="E137" s="585">
        <v>7.2191622259999999</v>
      </c>
      <c r="F137" s="585">
        <v>-12.472773143</v>
      </c>
      <c r="G137" s="585">
        <v>12.536909991</v>
      </c>
      <c r="H137" s="585">
        <v>-26.861113525</v>
      </c>
      <c r="I137" s="585">
        <v>1.5643443349999999</v>
      </c>
      <c r="J137" s="585">
        <v>-11.253999452</v>
      </c>
      <c r="K137" s="585">
        <v>-23.962496784999999</v>
      </c>
      <c r="L137" s="585" t="s">
        <v>102</v>
      </c>
      <c r="M137" s="586">
        <v>-8.991944428</v>
      </c>
      <c r="N137" s="586">
        <v>-7.5179132879999999</v>
      </c>
      <c r="O137" s="586">
        <v>-8.3796662630000007</v>
      </c>
      <c r="P137" s="585">
        <v>-5.5123639989999997</v>
      </c>
    </row>
    <row r="138" spans="1:16" ht="15.75" customHeight="1" x14ac:dyDescent="0.2">
      <c r="A138" s="548" t="s">
        <v>561</v>
      </c>
      <c r="B138" s="587">
        <v>61.944735401000003</v>
      </c>
      <c r="C138" s="587">
        <v>31.586293968</v>
      </c>
      <c r="D138" s="587">
        <v>12.9016278</v>
      </c>
      <c r="E138" s="587">
        <v>19.354384616000001</v>
      </c>
      <c r="F138" s="587">
        <v>0.64159551000000004</v>
      </c>
      <c r="G138" s="587">
        <v>-6.1245460920000001</v>
      </c>
      <c r="H138" s="587">
        <v>-7.4785663790000001</v>
      </c>
      <c r="I138" s="587">
        <v>0.75617966700000006</v>
      </c>
      <c r="J138" s="587">
        <v>10.84222939</v>
      </c>
      <c r="K138" s="587">
        <v>-40.697464699999998</v>
      </c>
      <c r="L138" s="587" t="s">
        <v>102</v>
      </c>
      <c r="M138" s="588">
        <v>0.39349880300000001</v>
      </c>
      <c r="N138" s="588">
        <v>-1.83006961</v>
      </c>
      <c r="O138" s="588">
        <v>-0.40180210300000002</v>
      </c>
      <c r="P138" s="587">
        <v>5.4279503250000003</v>
      </c>
    </row>
    <row r="139" spans="1:16" ht="15.75" customHeight="1" x14ac:dyDescent="0.2">
      <c r="A139" s="545" t="s">
        <v>184</v>
      </c>
      <c r="B139" s="585">
        <v>-71.537997321000006</v>
      </c>
      <c r="C139" s="585">
        <v>22.883735997999999</v>
      </c>
      <c r="D139" s="585">
        <v>28.748881086000001</v>
      </c>
      <c r="E139" s="585">
        <v>14.613416527</v>
      </c>
      <c r="F139" s="585">
        <v>-27.317144733999999</v>
      </c>
      <c r="G139" s="585">
        <v>-29.039343957</v>
      </c>
      <c r="H139" s="585">
        <v>26.962752073000001</v>
      </c>
      <c r="I139" s="585">
        <v>2.821992593</v>
      </c>
      <c r="J139" s="585">
        <v>29.248332433000002</v>
      </c>
      <c r="K139" s="585">
        <v>-80.966172494000006</v>
      </c>
      <c r="L139" s="585" t="s">
        <v>102</v>
      </c>
      <c r="M139" s="586">
        <v>-3.9070863280000001</v>
      </c>
      <c r="N139" s="586">
        <v>-30.072688948</v>
      </c>
      <c r="O139" s="586">
        <v>-20.337626534999998</v>
      </c>
      <c r="P139" s="585">
        <v>15.602190382</v>
      </c>
    </row>
    <row r="140" spans="1:16" ht="15.75" customHeight="1" x14ac:dyDescent="0.25">
      <c r="A140" s="549" t="s">
        <v>226</v>
      </c>
      <c r="B140" s="591"/>
      <c r="C140" s="591"/>
      <c r="D140" s="591"/>
      <c r="E140" s="591"/>
      <c r="F140" s="591"/>
      <c r="G140" s="591"/>
      <c r="H140" s="591"/>
      <c r="I140" s="591"/>
      <c r="J140" s="591"/>
      <c r="K140" s="591"/>
      <c r="L140" s="591"/>
      <c r="M140" s="592"/>
      <c r="N140" s="592"/>
      <c r="O140" s="592"/>
      <c r="P140" s="591"/>
    </row>
    <row r="141" spans="1:16" ht="15.75" customHeight="1" x14ac:dyDescent="0.25">
      <c r="A141" s="550" t="s">
        <v>461</v>
      </c>
      <c r="B141" s="593">
        <v>1.823047407</v>
      </c>
      <c r="C141" s="593">
        <v>13.315739123</v>
      </c>
      <c r="D141" s="593">
        <v>5.3007004880000004</v>
      </c>
      <c r="E141" s="593">
        <v>5.6864834499999999</v>
      </c>
      <c r="F141" s="593">
        <v>7.4967541190000002</v>
      </c>
      <c r="G141" s="593">
        <v>5.5458108849999999</v>
      </c>
      <c r="H141" s="593">
        <v>7.118704857</v>
      </c>
      <c r="I141" s="593">
        <v>5.5614487910000001</v>
      </c>
      <c r="J141" s="593">
        <v>4.0998230949999996</v>
      </c>
      <c r="K141" s="593">
        <v>-0.72694652000000004</v>
      </c>
      <c r="L141" s="593" t="s">
        <v>102</v>
      </c>
      <c r="M141" s="594">
        <v>6.5937751410000001</v>
      </c>
      <c r="N141" s="594">
        <v>3.8791826889999999</v>
      </c>
      <c r="O141" s="594">
        <v>5.2417501680000003</v>
      </c>
      <c r="P141" s="593">
        <v>5.4332658519999999</v>
      </c>
    </row>
    <row r="142" spans="1:16" ht="15.75" customHeight="1" x14ac:dyDescent="0.2">
      <c r="A142" s="551" t="s">
        <v>405</v>
      </c>
      <c r="B142" s="595">
        <v>12.398655543</v>
      </c>
      <c r="C142" s="595">
        <v>8.3071743599999994</v>
      </c>
      <c r="D142" s="595">
        <v>1.35996603</v>
      </c>
      <c r="E142" s="595">
        <v>4.0741192679999996</v>
      </c>
      <c r="F142" s="595">
        <v>4.7289398220000001</v>
      </c>
      <c r="G142" s="595">
        <v>4.1772312700000001</v>
      </c>
      <c r="H142" s="595">
        <v>5.0047714059999997</v>
      </c>
      <c r="I142" s="595">
        <v>4.9709999619999996</v>
      </c>
      <c r="J142" s="595">
        <v>5.6432764669999997</v>
      </c>
      <c r="K142" s="595">
        <v>3.013786702</v>
      </c>
      <c r="L142" s="595" t="s">
        <v>102</v>
      </c>
      <c r="M142" s="596">
        <v>4.6026919800000003</v>
      </c>
      <c r="N142" s="596">
        <v>4.9908428489999999</v>
      </c>
      <c r="O142" s="596">
        <v>4.807543087</v>
      </c>
      <c r="P142" s="595">
        <v>4.2367308340000003</v>
      </c>
    </row>
    <row r="143" spans="1:16" ht="15.75" customHeight="1" x14ac:dyDescent="0.25">
      <c r="A143" s="552" t="s">
        <v>406</v>
      </c>
      <c r="B143" s="597">
        <v>7.8753852499999999</v>
      </c>
      <c r="C143" s="597">
        <v>4.9728169400000004</v>
      </c>
      <c r="D143" s="597">
        <v>0.77668552300000004</v>
      </c>
      <c r="E143" s="597">
        <v>2.6380363870000001</v>
      </c>
      <c r="F143" s="597">
        <v>4.2215833030000001</v>
      </c>
      <c r="G143" s="597">
        <v>3.459367302</v>
      </c>
      <c r="H143" s="597">
        <v>4.4795662189999996</v>
      </c>
      <c r="I143" s="597">
        <v>3.8290893600000002</v>
      </c>
      <c r="J143" s="597">
        <v>2.3292295479999998</v>
      </c>
      <c r="K143" s="597">
        <v>3.8038617000000001</v>
      </c>
      <c r="L143" s="597" t="s">
        <v>102</v>
      </c>
      <c r="M143" s="598">
        <v>3.920873222</v>
      </c>
      <c r="N143" s="598">
        <v>3.1715334070000001</v>
      </c>
      <c r="O143" s="598">
        <v>3.535755457</v>
      </c>
      <c r="P143" s="597">
        <v>3.2074934709999998</v>
      </c>
    </row>
    <row r="144" spans="1:16" ht="15.75" customHeight="1" x14ac:dyDescent="0.25">
      <c r="A144" s="553" t="s">
        <v>407</v>
      </c>
      <c r="B144" s="595">
        <v>17.166387969999999</v>
      </c>
      <c r="C144" s="595">
        <v>7.4107099559999998</v>
      </c>
      <c r="D144" s="595">
        <v>11.370165331000001</v>
      </c>
      <c r="E144" s="595">
        <v>6.4072721829999999</v>
      </c>
      <c r="F144" s="595">
        <v>6.7428251120000002</v>
      </c>
      <c r="G144" s="595">
        <v>5.9113873510000001</v>
      </c>
      <c r="H144" s="595">
        <v>7.5599889520000003</v>
      </c>
      <c r="I144" s="595">
        <v>6.0856467109999999</v>
      </c>
      <c r="J144" s="595">
        <v>3.3655919380000001</v>
      </c>
      <c r="K144" s="595">
        <v>1.747194441</v>
      </c>
      <c r="L144" s="595" t="s">
        <v>102</v>
      </c>
      <c r="M144" s="596">
        <v>6.8402407959999998</v>
      </c>
      <c r="N144" s="596">
        <v>4.2435896350000002</v>
      </c>
      <c r="O144" s="596">
        <v>5.5801826529999996</v>
      </c>
      <c r="P144" s="595">
        <v>4.774242815</v>
      </c>
    </row>
    <row r="145" spans="1:16384" ht="15.75" customHeight="1" x14ac:dyDescent="0.25">
      <c r="A145" s="548" t="s">
        <v>474</v>
      </c>
      <c r="B145" s="599">
        <v>40.423022578000001</v>
      </c>
      <c r="C145" s="599">
        <v>46.370708643</v>
      </c>
      <c r="D145" s="599">
        <v>2.970538012</v>
      </c>
      <c r="E145" s="599">
        <v>9.8551261199999995</v>
      </c>
      <c r="F145" s="599">
        <v>10.149360547000001</v>
      </c>
      <c r="G145" s="599">
        <v>5.0433811799999999</v>
      </c>
      <c r="H145" s="599">
        <v>28.570517795000001</v>
      </c>
      <c r="I145" s="599">
        <v>12.536146603000001</v>
      </c>
      <c r="J145" s="599">
        <v>7.0213292799999998</v>
      </c>
      <c r="K145" s="599">
        <v>41.736856025000002</v>
      </c>
      <c r="L145" s="599" t="s">
        <v>102</v>
      </c>
      <c r="M145" s="600">
        <v>14.790633445999999</v>
      </c>
      <c r="N145" s="600">
        <v>13.319267861</v>
      </c>
      <c r="O145" s="600">
        <v>14.160415254</v>
      </c>
      <c r="P145" s="599">
        <v>11.433151593</v>
      </c>
    </row>
    <row r="146" spans="1:16384" ht="15.75" customHeight="1" x14ac:dyDescent="0.25">
      <c r="A146" s="554" t="s">
        <v>419</v>
      </c>
      <c r="B146" s="595">
        <v>-6.9132548739999997</v>
      </c>
      <c r="C146" s="595">
        <v>32.587827417</v>
      </c>
      <c r="D146" s="595">
        <v>3.8680060470000002</v>
      </c>
      <c r="E146" s="595">
        <v>4.0337241759999998</v>
      </c>
      <c r="F146" s="595">
        <v>2.5191398739999999</v>
      </c>
      <c r="G146" s="595">
        <v>1.687429056</v>
      </c>
      <c r="H146" s="595">
        <v>0.43469759000000002</v>
      </c>
      <c r="I146" s="595">
        <v>-3.4405984049999998</v>
      </c>
      <c r="J146" s="595">
        <v>1.672443071</v>
      </c>
      <c r="K146" s="595">
        <v>-3.5385377669999998</v>
      </c>
      <c r="L146" s="595" t="s">
        <v>102</v>
      </c>
      <c r="M146" s="596">
        <v>1.7243559770000001</v>
      </c>
      <c r="N146" s="596">
        <v>-1.264613904</v>
      </c>
      <c r="O146" s="596">
        <v>0.170731782</v>
      </c>
      <c r="P146" s="595">
        <v>1.2532842310000001</v>
      </c>
    </row>
    <row r="147" spans="1:16384" ht="15.75" customHeight="1" x14ac:dyDescent="0.25">
      <c r="A147" s="546" t="s">
        <v>409</v>
      </c>
      <c r="B147" s="601">
        <v>-2.8075742190000001</v>
      </c>
      <c r="C147" s="601">
        <v>6.6728854870000003</v>
      </c>
      <c r="D147" s="601">
        <v>2.3513403070000001</v>
      </c>
      <c r="E147" s="601">
        <v>-1.952215732</v>
      </c>
      <c r="F147" s="601">
        <v>-0.77840424799999997</v>
      </c>
      <c r="G147" s="601">
        <v>-0.27926477700000002</v>
      </c>
      <c r="H147" s="601">
        <v>-0.38936702099999998</v>
      </c>
      <c r="I147" s="601">
        <v>-1.790828665</v>
      </c>
      <c r="J147" s="601">
        <v>0.29099316200000003</v>
      </c>
      <c r="K147" s="601">
        <v>-0.62111624899999995</v>
      </c>
      <c r="L147" s="601" t="s">
        <v>102</v>
      </c>
      <c r="M147" s="602">
        <v>-0.67698533100000002</v>
      </c>
      <c r="N147" s="602">
        <v>-0.67228145699999997</v>
      </c>
      <c r="O147" s="602">
        <v>-0.67864728299999999</v>
      </c>
      <c r="P147" s="601">
        <v>-4.3308399999999998E-4</v>
      </c>
    </row>
    <row r="148" spans="1:16384" ht="15.75" customHeight="1" x14ac:dyDescent="0.2">
      <c r="A148" s="551" t="s">
        <v>420</v>
      </c>
      <c r="B148" s="595">
        <v>-3.6370387169999998</v>
      </c>
      <c r="C148" s="595">
        <v>-0.89636764700000005</v>
      </c>
      <c r="D148" s="595">
        <v>0.47703111300000001</v>
      </c>
      <c r="E148" s="595">
        <v>0.31123335299999999</v>
      </c>
      <c r="F148" s="595">
        <v>-0.48758246999999999</v>
      </c>
      <c r="G148" s="595">
        <v>0.67433296700000001</v>
      </c>
      <c r="H148" s="595">
        <v>-0.55507048400000003</v>
      </c>
      <c r="I148" s="595">
        <v>0.20859197600000001</v>
      </c>
      <c r="J148" s="595">
        <v>-0.84763450299999998</v>
      </c>
      <c r="K148" s="595">
        <v>2.2209390419999999</v>
      </c>
      <c r="L148" s="595" t="s">
        <v>102</v>
      </c>
      <c r="M148" s="596">
        <v>-9.1252436000000006E-2</v>
      </c>
      <c r="N148" s="596">
        <v>6.3782722E-2</v>
      </c>
      <c r="O148" s="596">
        <v>-3.9110192000000002E-2</v>
      </c>
      <c r="P148" s="595">
        <v>-0.52298519700000001</v>
      </c>
    </row>
    <row r="149" spans="1:16384" ht="15.75" customHeight="1" x14ac:dyDescent="0.25">
      <c r="A149" s="552" t="s">
        <v>813</v>
      </c>
      <c r="B149" s="597">
        <v>10.578813192</v>
      </c>
      <c r="C149" s="597">
        <v>-4.2378535240000001</v>
      </c>
      <c r="D149" s="597">
        <v>4.4367774600000001</v>
      </c>
      <c r="E149" s="597">
        <v>0.60981052899999999</v>
      </c>
      <c r="F149" s="597">
        <v>-0.53709209300000005</v>
      </c>
      <c r="G149" s="597">
        <v>0.35736668100000002</v>
      </c>
      <c r="H149" s="597">
        <v>0.39715204399999998</v>
      </c>
      <c r="I149" s="597">
        <v>0.493600292</v>
      </c>
      <c r="J149" s="597">
        <v>-0.55339349500000001</v>
      </c>
      <c r="K149" s="597">
        <v>2.246778661</v>
      </c>
      <c r="L149" s="597" t="s">
        <v>102</v>
      </c>
      <c r="M149" s="598">
        <v>0.24658222499999999</v>
      </c>
      <c r="N149" s="598">
        <v>0.33929402400000003</v>
      </c>
      <c r="O149" s="598">
        <v>0.31512193399999999</v>
      </c>
      <c r="P149" s="597">
        <v>-0.48414741900000002</v>
      </c>
    </row>
    <row r="150" spans="1:16384" ht="15.75" customHeight="1" x14ac:dyDescent="0.25">
      <c r="A150" s="553" t="s">
        <v>421</v>
      </c>
      <c r="B150" s="595">
        <v>-11.249706142000001</v>
      </c>
      <c r="C150" s="595">
        <v>-7.9902139740000004</v>
      </c>
      <c r="D150" s="595">
        <v>-3.9244221189999999</v>
      </c>
      <c r="E150" s="595">
        <v>-1.29444413</v>
      </c>
      <c r="F150" s="595">
        <v>0.31895121900000001</v>
      </c>
      <c r="G150" s="595">
        <v>-0.66202094600000005</v>
      </c>
      <c r="H150" s="595">
        <v>-0.72908422900000003</v>
      </c>
      <c r="I150" s="595">
        <v>-1.3997087420000001</v>
      </c>
      <c r="J150" s="595">
        <v>0.36011164400000001</v>
      </c>
      <c r="K150" s="595">
        <v>-6.7943573009999998</v>
      </c>
      <c r="L150" s="595" t="s">
        <v>102</v>
      </c>
      <c r="M150" s="596">
        <v>-0.624430127</v>
      </c>
      <c r="N150" s="596">
        <v>-1.508105488</v>
      </c>
      <c r="O150" s="596">
        <v>-1.084788087</v>
      </c>
      <c r="P150" s="595">
        <v>0.106886098</v>
      </c>
    </row>
    <row r="151" spans="1:16384" s="3" customFormat="1" ht="15.75" customHeight="1" x14ac:dyDescent="0.25">
      <c r="A151" s="548" t="s">
        <v>466</v>
      </c>
      <c r="B151" s="599">
        <v>13.823267796</v>
      </c>
      <c r="C151" s="599">
        <v>25.813421599000002</v>
      </c>
      <c r="D151" s="599">
        <v>-3.5155693299999999</v>
      </c>
      <c r="E151" s="599">
        <v>1.1969995229999999</v>
      </c>
      <c r="F151" s="599">
        <v>1.1086627630000001</v>
      </c>
      <c r="G151" s="599">
        <v>-0.24113400300000001</v>
      </c>
      <c r="H151" s="599">
        <v>4.7420105399999999</v>
      </c>
      <c r="I151" s="599">
        <v>1.431036859</v>
      </c>
      <c r="J151" s="599">
        <v>0.90006515499999995</v>
      </c>
      <c r="K151" s="599">
        <v>7.0240899160000003</v>
      </c>
      <c r="L151" s="599" t="s">
        <v>102</v>
      </c>
      <c r="M151" s="600">
        <v>2.2158994029999999</v>
      </c>
      <c r="N151" s="600">
        <v>2.046729617</v>
      </c>
      <c r="O151" s="600">
        <v>2.1723510899999998</v>
      </c>
      <c r="P151" s="599">
        <v>1.5469862160000001</v>
      </c>
      <c r="Q151"/>
    </row>
    <row r="152" spans="1:16384" ht="15.75" customHeight="1" x14ac:dyDescent="0.25">
      <c r="A152" s="554" t="s">
        <v>422</v>
      </c>
      <c r="B152" s="595">
        <v>-4.0944614100000001</v>
      </c>
      <c r="C152" s="595">
        <v>12.646420002999999</v>
      </c>
      <c r="D152" s="595">
        <v>-4.6260467089999997</v>
      </c>
      <c r="E152" s="595">
        <v>-1.426770648</v>
      </c>
      <c r="F152" s="595">
        <v>-3.1063979009999998</v>
      </c>
      <c r="G152" s="595">
        <v>-3.0336052580000001</v>
      </c>
      <c r="H152" s="595">
        <v>-4.9451565759999996</v>
      </c>
      <c r="I152" s="595">
        <v>-6.8396651290000001</v>
      </c>
      <c r="J152" s="595">
        <v>-1.3718509219999999</v>
      </c>
      <c r="K152" s="595">
        <v>-6.0083931540000002</v>
      </c>
      <c r="L152" s="595" t="s">
        <v>102</v>
      </c>
      <c r="M152" s="596">
        <v>-3.5577036999999998</v>
      </c>
      <c r="N152" s="596">
        <v>-4.5162586439999997</v>
      </c>
      <c r="O152" s="596">
        <v>-4.0849624660000003</v>
      </c>
      <c r="P152" s="595">
        <v>-2.584314499</v>
      </c>
    </row>
    <row r="153" spans="1:16384" ht="15.75" customHeight="1" x14ac:dyDescent="0.25">
      <c r="A153" s="555" t="s">
        <v>808</v>
      </c>
      <c r="B153" s="603">
        <v>-0.50550104600000001</v>
      </c>
      <c r="C153" s="603">
        <v>1.211357419</v>
      </c>
      <c r="D153" s="603">
        <v>-0.90272037199999999</v>
      </c>
      <c r="E153" s="603">
        <v>-0.12562166299999999</v>
      </c>
      <c r="F153" s="603">
        <v>-5.5697844000000003E-2</v>
      </c>
      <c r="G153" s="603">
        <v>-0.21426906800000001</v>
      </c>
      <c r="H153" s="603">
        <v>-0.30564071500000001</v>
      </c>
      <c r="I153" s="603">
        <v>-0.45935608300000003</v>
      </c>
      <c r="J153" s="603">
        <v>6.1556441000000003E-2</v>
      </c>
      <c r="K153" s="603">
        <v>-3.3640624269999999</v>
      </c>
      <c r="L153" s="603" t="s">
        <v>102</v>
      </c>
      <c r="M153" s="604">
        <v>-0.20662371900000001</v>
      </c>
      <c r="N153" s="604">
        <v>-0.35463409299999998</v>
      </c>
      <c r="O153" s="604">
        <v>-0.27607562800000002</v>
      </c>
      <c r="P153" s="603">
        <v>-1.4551283E-2</v>
      </c>
    </row>
    <row r="154" spans="1:16384" ht="15" customHeight="1" x14ac:dyDescent="0.2">
      <c r="A154" s="255" t="s">
        <v>921</v>
      </c>
      <c r="B154" s="13"/>
      <c r="C154" s="13"/>
      <c r="D154" s="13"/>
      <c r="E154" s="13"/>
      <c r="F154" s="13"/>
      <c r="G154" s="13"/>
      <c r="H154" s="13"/>
      <c r="I154" s="13"/>
      <c r="J154" s="13"/>
      <c r="K154" s="13"/>
      <c r="L154" s="13"/>
      <c r="M154" s="13"/>
      <c r="N154" s="13"/>
      <c r="O154" s="13"/>
      <c r="P154" s="39"/>
    </row>
    <row r="155" spans="1:16384" ht="15" customHeight="1" x14ac:dyDescent="0.2">
      <c r="A155" s="255" t="s">
        <v>358</v>
      </c>
      <c r="B155" s="13"/>
      <c r="C155" s="13"/>
      <c r="D155" s="13"/>
      <c r="E155" s="13"/>
      <c r="F155" s="13"/>
      <c r="G155" s="13"/>
      <c r="H155" s="13"/>
      <c r="I155" s="13"/>
      <c r="J155" s="13"/>
      <c r="K155" s="13"/>
      <c r="L155" s="13"/>
      <c r="M155" s="13"/>
      <c r="N155" s="13"/>
      <c r="O155" s="13"/>
      <c r="P155" s="39"/>
    </row>
    <row r="156" spans="1:16384" ht="15" customHeight="1" x14ac:dyDescent="0.2">
      <c r="A156" s="286" t="s">
        <v>915</v>
      </c>
      <c r="B156" s="13"/>
      <c r="C156" s="13"/>
      <c r="D156" s="13"/>
      <c r="E156" s="13"/>
      <c r="F156" s="13"/>
      <c r="G156" s="13"/>
      <c r="H156" s="13"/>
      <c r="I156" s="13"/>
      <c r="J156" s="13"/>
      <c r="K156" s="13"/>
      <c r="L156" s="13"/>
      <c r="M156" s="13"/>
      <c r="N156" s="13"/>
      <c r="O156" s="13"/>
      <c r="P156" s="39"/>
    </row>
    <row r="157" spans="1:16384" ht="15" customHeight="1" x14ac:dyDescent="0.2">
      <c r="A157" s="37" t="s">
        <v>562</v>
      </c>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c r="CR157" s="37"/>
      <c r="CS157" s="37"/>
      <c r="CT157" s="37"/>
      <c r="CU157" s="37"/>
      <c r="CV157" s="37"/>
      <c r="CW157" s="37"/>
      <c r="CX157" s="37"/>
      <c r="CY157" s="37"/>
      <c r="CZ157" s="37"/>
      <c r="DA157" s="37"/>
      <c r="DB157" s="37"/>
      <c r="DC157" s="37"/>
      <c r="DD157" s="37"/>
      <c r="DE157" s="37"/>
      <c r="DF157" s="37"/>
      <c r="DG157" s="37"/>
      <c r="DH157" s="37"/>
      <c r="DI157" s="37"/>
      <c r="DJ157" s="37"/>
      <c r="DK157" s="37"/>
      <c r="DL157" s="37"/>
      <c r="DM157" s="37"/>
      <c r="DN157" s="37"/>
      <c r="DO157" s="37"/>
      <c r="DP157" s="37"/>
      <c r="DQ157" s="37"/>
      <c r="DR157" s="37"/>
      <c r="DS157" s="37"/>
      <c r="DT157" s="37"/>
      <c r="DU157" s="37"/>
      <c r="DV157" s="37"/>
      <c r="DW157" s="37"/>
      <c r="DX157" s="37"/>
      <c r="DY157" s="37"/>
      <c r="DZ157" s="37"/>
      <c r="EA157" s="37"/>
      <c r="EB157" s="37"/>
      <c r="EC157" s="37"/>
      <c r="ED157" s="37"/>
      <c r="EE157" s="37"/>
      <c r="EF157" s="37"/>
      <c r="EG157" s="37"/>
      <c r="EH157" s="37"/>
      <c r="EI157" s="37"/>
      <c r="EJ157" s="37"/>
      <c r="EK157" s="37"/>
      <c r="EL157" s="37"/>
      <c r="EM157" s="37"/>
      <c r="EN157" s="37"/>
      <c r="EO157" s="37"/>
      <c r="EP157" s="37"/>
      <c r="EQ157" s="37"/>
      <c r="ER157" s="37"/>
      <c r="ES157" s="37"/>
      <c r="ET157" s="37"/>
      <c r="EU157" s="37"/>
      <c r="EV157" s="37"/>
      <c r="EW157" s="37"/>
      <c r="EX157" s="37"/>
      <c r="EY157" s="37"/>
      <c r="EZ157" s="37"/>
      <c r="FA157" s="37"/>
      <c r="FB157" s="37"/>
      <c r="FC157" s="37"/>
      <c r="FD157" s="37"/>
      <c r="FE157" s="37"/>
      <c r="FF157" s="37"/>
      <c r="FG157" s="37"/>
      <c r="FH157" s="37"/>
      <c r="FI157" s="37"/>
      <c r="FJ157" s="37"/>
      <c r="FK157" s="37"/>
      <c r="FL157" s="37"/>
      <c r="FM157" s="37"/>
      <c r="FN157" s="37"/>
      <c r="FO157" s="37"/>
      <c r="FP157" s="37"/>
      <c r="FQ157" s="37"/>
      <c r="FR157" s="37"/>
      <c r="FS157" s="37"/>
      <c r="FT157" s="37"/>
      <c r="FU157" s="37"/>
      <c r="FV157" s="37"/>
      <c r="FW157" s="37"/>
      <c r="FX157" s="37"/>
      <c r="FY157" s="37"/>
      <c r="FZ157" s="37"/>
      <c r="GA157" s="37"/>
      <c r="GB157" s="37"/>
      <c r="GC157" s="37"/>
      <c r="GD157" s="37"/>
      <c r="GE157" s="37"/>
      <c r="GF157" s="37"/>
      <c r="GG157" s="37"/>
      <c r="GH157" s="37"/>
      <c r="GI157" s="37"/>
      <c r="GJ157" s="37"/>
      <c r="GK157" s="37"/>
      <c r="GL157" s="37"/>
      <c r="GM157" s="37"/>
      <c r="GN157" s="37"/>
      <c r="GO157" s="37"/>
      <c r="GP157" s="37"/>
      <c r="GQ157" s="37"/>
      <c r="GR157" s="37"/>
      <c r="GS157" s="37"/>
      <c r="GT157" s="37"/>
      <c r="GU157" s="37"/>
      <c r="GV157" s="37"/>
      <c r="GW157" s="37"/>
      <c r="GX157" s="37"/>
      <c r="GY157" s="37"/>
      <c r="GZ157" s="37"/>
      <c r="HA157" s="37"/>
      <c r="HB157" s="37"/>
      <c r="HC157" s="37"/>
      <c r="HD157" s="37"/>
      <c r="HE157" s="37"/>
      <c r="HF157" s="37"/>
      <c r="HG157" s="37"/>
      <c r="HH157" s="37"/>
      <c r="HI157" s="37"/>
      <c r="HJ157" s="37"/>
      <c r="HK157" s="37"/>
      <c r="HL157" s="37"/>
      <c r="HM157" s="37"/>
      <c r="HN157" s="37"/>
      <c r="HO157" s="37"/>
      <c r="HP157" s="37"/>
      <c r="HQ157" s="37"/>
      <c r="HR157" s="37"/>
      <c r="HS157" s="37"/>
      <c r="HT157" s="37"/>
      <c r="HU157" s="37"/>
      <c r="HV157" s="37"/>
      <c r="HW157" s="37"/>
      <c r="HX157" s="37"/>
      <c r="HY157" s="37"/>
      <c r="HZ157" s="37"/>
      <c r="IA157" s="37"/>
      <c r="IB157" s="37"/>
      <c r="IC157" s="37"/>
      <c r="ID157" s="37"/>
      <c r="IE157" s="37"/>
      <c r="IF157" s="37"/>
      <c r="IG157" s="37"/>
      <c r="IH157" s="37"/>
      <c r="II157" s="37"/>
      <c r="IJ157" s="37"/>
      <c r="IK157" s="37"/>
      <c r="IL157" s="37"/>
      <c r="IM157" s="37"/>
      <c r="IN157" s="37"/>
      <c r="IO157" s="37"/>
      <c r="IP157" s="37"/>
      <c r="IQ157" s="37"/>
      <c r="IR157" s="37"/>
      <c r="IS157" s="37"/>
      <c r="IT157" s="37"/>
      <c r="IU157" s="37"/>
      <c r="IV157" s="37"/>
      <c r="IW157" s="37"/>
      <c r="IX157" s="37"/>
      <c r="IY157" s="37"/>
      <c r="IZ157" s="37"/>
      <c r="JA157" s="37"/>
      <c r="JB157" s="37"/>
      <c r="JC157" s="37"/>
      <c r="JD157" s="37"/>
      <c r="JE157" s="37"/>
      <c r="JF157" s="37"/>
      <c r="JG157" s="37"/>
      <c r="JH157" s="37"/>
      <c r="JI157" s="37"/>
      <c r="JJ157" s="37"/>
      <c r="JK157" s="37"/>
      <c r="JL157" s="37"/>
      <c r="JM157" s="37"/>
      <c r="JN157" s="37"/>
      <c r="JO157" s="37"/>
      <c r="JP157" s="37"/>
      <c r="JQ157" s="37"/>
      <c r="JR157" s="37"/>
      <c r="JS157" s="37"/>
      <c r="JT157" s="37"/>
      <c r="JU157" s="37"/>
      <c r="JV157" s="37"/>
      <c r="JW157" s="37"/>
      <c r="JX157" s="37"/>
      <c r="JY157" s="37"/>
      <c r="JZ157" s="37"/>
      <c r="KA157" s="37"/>
      <c r="KB157" s="37"/>
      <c r="KC157" s="37"/>
      <c r="KD157" s="37"/>
      <c r="KE157" s="37"/>
      <c r="KF157" s="37"/>
      <c r="KG157" s="37"/>
      <c r="KH157" s="37"/>
      <c r="KI157" s="37"/>
      <c r="KJ157" s="37"/>
      <c r="KK157" s="37"/>
      <c r="KL157" s="37"/>
      <c r="KM157" s="37"/>
      <c r="KN157" s="37"/>
      <c r="KO157" s="37"/>
      <c r="KP157" s="37"/>
      <c r="KQ157" s="37"/>
      <c r="KR157" s="37"/>
      <c r="KS157" s="37"/>
      <c r="KT157" s="37"/>
      <c r="KU157" s="37"/>
      <c r="KV157" s="37"/>
      <c r="KW157" s="37"/>
      <c r="KX157" s="37"/>
      <c r="KY157" s="37"/>
      <c r="KZ157" s="37"/>
      <c r="LA157" s="37"/>
      <c r="LB157" s="37"/>
      <c r="LC157" s="37"/>
      <c r="LD157" s="37"/>
      <c r="LE157" s="37"/>
      <c r="LF157" s="37"/>
      <c r="LG157" s="37"/>
      <c r="LH157" s="37"/>
      <c r="LI157" s="37"/>
      <c r="LJ157" s="37"/>
      <c r="LK157" s="37"/>
      <c r="LL157" s="37"/>
      <c r="LM157" s="37"/>
      <c r="LN157" s="37"/>
      <c r="LO157" s="37"/>
      <c r="LP157" s="37"/>
      <c r="LQ157" s="37"/>
      <c r="LR157" s="37"/>
      <c r="LS157" s="37"/>
      <c r="LT157" s="37"/>
      <c r="LU157" s="37"/>
      <c r="LV157" s="37"/>
      <c r="LW157" s="37"/>
      <c r="LX157" s="37"/>
      <c r="LY157" s="37"/>
      <c r="LZ157" s="37"/>
      <c r="MA157" s="37"/>
      <c r="MB157" s="37"/>
      <c r="MC157" s="37"/>
      <c r="MD157" s="37"/>
      <c r="ME157" s="37"/>
      <c r="MF157" s="37"/>
      <c r="MG157" s="37"/>
      <c r="MH157" s="37"/>
      <c r="MI157" s="37"/>
      <c r="MJ157" s="37"/>
      <c r="MK157" s="37"/>
      <c r="ML157" s="37"/>
      <c r="MM157" s="37"/>
      <c r="MN157" s="37"/>
      <c r="MO157" s="37"/>
      <c r="MP157" s="37"/>
      <c r="MQ157" s="37"/>
      <c r="MR157" s="37"/>
      <c r="MS157" s="37"/>
      <c r="MT157" s="37"/>
      <c r="MU157" s="37"/>
      <c r="MV157" s="37"/>
      <c r="MW157" s="37"/>
      <c r="MX157" s="37"/>
      <c r="MY157" s="37"/>
      <c r="MZ157" s="37"/>
      <c r="NA157" s="37"/>
      <c r="NB157" s="37"/>
      <c r="NC157" s="37"/>
      <c r="ND157" s="37"/>
      <c r="NE157" s="37"/>
      <c r="NF157" s="37"/>
      <c r="NG157" s="37"/>
      <c r="NH157" s="37"/>
      <c r="NI157" s="37"/>
      <c r="NJ157" s="37"/>
      <c r="NK157" s="37"/>
      <c r="NL157" s="37"/>
      <c r="NM157" s="37"/>
      <c r="NN157" s="37"/>
      <c r="NO157" s="37"/>
      <c r="NP157" s="37"/>
      <c r="NQ157" s="37"/>
      <c r="NR157" s="37"/>
      <c r="NS157" s="37"/>
      <c r="NT157" s="37"/>
      <c r="NU157" s="37"/>
      <c r="NV157" s="37"/>
      <c r="NW157" s="37"/>
      <c r="NX157" s="37"/>
      <c r="NY157" s="37"/>
      <c r="NZ157" s="37"/>
      <c r="OA157" s="37"/>
      <c r="OB157" s="37"/>
      <c r="OC157" s="37"/>
      <c r="OD157" s="37"/>
      <c r="OE157" s="37"/>
      <c r="OF157" s="37"/>
      <c r="OG157" s="37"/>
      <c r="OH157" s="37"/>
      <c r="OI157" s="37"/>
      <c r="OJ157" s="37"/>
      <c r="OK157" s="37"/>
      <c r="OL157" s="37"/>
      <c r="OM157" s="37"/>
      <c r="ON157" s="37"/>
      <c r="OO157" s="37"/>
      <c r="OP157" s="37"/>
      <c r="OQ157" s="37"/>
      <c r="OR157" s="37"/>
      <c r="OS157" s="37"/>
      <c r="OT157" s="37"/>
      <c r="OU157" s="37"/>
      <c r="OV157" s="37"/>
      <c r="OW157" s="37"/>
      <c r="OX157" s="37"/>
      <c r="OY157" s="37"/>
      <c r="OZ157" s="37"/>
      <c r="PA157" s="37"/>
      <c r="PB157" s="37"/>
      <c r="PC157" s="37"/>
      <c r="PD157" s="37"/>
      <c r="PE157" s="37"/>
      <c r="PF157" s="37"/>
      <c r="PG157" s="37"/>
      <c r="PH157" s="37"/>
      <c r="PI157" s="37"/>
      <c r="PJ157" s="37"/>
      <c r="PK157" s="37"/>
      <c r="PL157" s="37"/>
      <c r="PM157" s="37"/>
      <c r="PN157" s="37"/>
      <c r="PO157" s="37"/>
      <c r="PP157" s="37"/>
      <c r="PQ157" s="37"/>
      <c r="PR157" s="37"/>
      <c r="PS157" s="37"/>
      <c r="PT157" s="37"/>
      <c r="PU157" s="37"/>
      <c r="PV157" s="37"/>
      <c r="PW157" s="37"/>
      <c r="PX157" s="37"/>
      <c r="PY157" s="37"/>
      <c r="PZ157" s="37"/>
      <c r="QA157" s="37"/>
      <c r="QB157" s="37"/>
      <c r="QC157" s="37"/>
      <c r="QD157" s="37"/>
      <c r="QE157" s="37"/>
      <c r="QF157" s="37"/>
      <c r="QG157" s="37"/>
      <c r="QH157" s="37"/>
      <c r="QI157" s="37"/>
      <c r="QJ157" s="37"/>
      <c r="QK157" s="37"/>
      <c r="QL157" s="37"/>
      <c r="QM157" s="37"/>
      <c r="QN157" s="37"/>
      <c r="QO157" s="37"/>
      <c r="QP157" s="37"/>
      <c r="QQ157" s="37"/>
      <c r="QR157" s="37"/>
      <c r="QS157" s="37"/>
      <c r="QT157" s="37"/>
      <c r="QU157" s="37"/>
      <c r="QV157" s="37"/>
      <c r="QW157" s="37"/>
      <c r="QX157" s="37"/>
      <c r="QY157" s="37"/>
      <c r="QZ157" s="37"/>
      <c r="RA157" s="37"/>
      <c r="RB157" s="37"/>
      <c r="RC157" s="37"/>
      <c r="RD157" s="37"/>
      <c r="RE157" s="37"/>
      <c r="RF157" s="37"/>
      <c r="RG157" s="37"/>
      <c r="RH157" s="37"/>
      <c r="RI157" s="37"/>
      <c r="RJ157" s="37"/>
      <c r="RK157" s="37"/>
      <c r="RL157" s="37"/>
      <c r="RM157" s="37"/>
      <c r="RN157" s="37"/>
      <c r="RO157" s="37"/>
      <c r="RP157" s="37"/>
      <c r="RQ157" s="37"/>
      <c r="RR157" s="37"/>
      <c r="RS157" s="37"/>
      <c r="RT157" s="37"/>
      <c r="RU157" s="37"/>
      <c r="RV157" s="37"/>
      <c r="RW157" s="37"/>
      <c r="RX157" s="37"/>
      <c r="RY157" s="37"/>
      <c r="RZ157" s="37"/>
      <c r="SA157" s="37"/>
      <c r="SB157" s="37"/>
      <c r="SC157" s="37"/>
      <c r="SD157" s="37"/>
      <c r="SE157" s="37"/>
      <c r="SF157" s="37"/>
      <c r="SG157" s="37"/>
      <c r="SH157" s="37"/>
      <c r="SI157" s="37"/>
      <c r="SJ157" s="37"/>
      <c r="SK157" s="37"/>
      <c r="SL157" s="37"/>
      <c r="SM157" s="37"/>
      <c r="SN157" s="37"/>
      <c r="SO157" s="37"/>
      <c r="SP157" s="37"/>
      <c r="SQ157" s="37"/>
      <c r="SR157" s="37"/>
      <c r="SS157" s="37"/>
      <c r="ST157" s="37"/>
      <c r="SU157" s="37"/>
      <c r="SV157" s="37"/>
      <c r="SW157" s="37"/>
      <c r="SX157" s="37"/>
      <c r="SY157" s="37"/>
      <c r="SZ157" s="37"/>
      <c r="TA157" s="37"/>
      <c r="TB157" s="37"/>
      <c r="TC157" s="37"/>
      <c r="TD157" s="37"/>
      <c r="TE157" s="37"/>
      <c r="TF157" s="37"/>
      <c r="TG157" s="37"/>
      <c r="TH157" s="37"/>
      <c r="TI157" s="37"/>
      <c r="TJ157" s="37"/>
      <c r="TK157" s="37"/>
      <c r="TL157" s="37"/>
      <c r="TM157" s="37"/>
      <c r="TN157" s="37"/>
      <c r="TO157" s="37"/>
      <c r="TP157" s="37"/>
      <c r="TQ157" s="37"/>
      <c r="TR157" s="37"/>
      <c r="TS157" s="37"/>
      <c r="TT157" s="37"/>
      <c r="TU157" s="37"/>
      <c r="TV157" s="37"/>
      <c r="TW157" s="37"/>
      <c r="TX157" s="37"/>
      <c r="TY157" s="37"/>
      <c r="TZ157" s="37"/>
      <c r="UA157" s="37"/>
      <c r="UB157" s="37"/>
      <c r="UC157" s="37"/>
      <c r="UD157" s="37"/>
      <c r="UE157" s="37"/>
      <c r="UF157" s="37"/>
      <c r="UG157" s="37"/>
      <c r="UH157" s="37"/>
      <c r="UI157" s="37"/>
      <c r="UJ157" s="37"/>
      <c r="UK157" s="37"/>
      <c r="UL157" s="37"/>
      <c r="UM157" s="37"/>
      <c r="UN157" s="37"/>
      <c r="UO157" s="37"/>
      <c r="UP157" s="37"/>
      <c r="UQ157" s="37"/>
      <c r="UR157" s="37"/>
      <c r="US157" s="37"/>
      <c r="UT157" s="37"/>
      <c r="UU157" s="37"/>
      <c r="UV157" s="37"/>
      <c r="UW157" s="37"/>
      <c r="UX157" s="37"/>
      <c r="UY157" s="37"/>
      <c r="UZ157" s="37"/>
      <c r="VA157" s="37"/>
      <c r="VB157" s="37"/>
      <c r="VC157" s="37"/>
      <c r="VD157" s="37"/>
      <c r="VE157" s="37"/>
      <c r="VF157" s="37"/>
      <c r="VG157" s="37"/>
      <c r="VH157" s="37"/>
      <c r="VI157" s="37"/>
      <c r="VJ157" s="37"/>
      <c r="VK157" s="37"/>
      <c r="VL157" s="37"/>
      <c r="VM157" s="37"/>
      <c r="VN157" s="37"/>
      <c r="VO157" s="37"/>
      <c r="VP157" s="37"/>
      <c r="VQ157" s="37"/>
      <c r="VR157" s="37"/>
      <c r="VS157" s="37"/>
      <c r="VT157" s="37"/>
      <c r="VU157" s="37"/>
      <c r="VV157" s="37"/>
      <c r="VW157" s="37"/>
      <c r="VX157" s="37"/>
      <c r="VY157" s="37"/>
      <c r="VZ157" s="37"/>
      <c r="WA157" s="37"/>
      <c r="WB157" s="37"/>
      <c r="WC157" s="37"/>
      <c r="WD157" s="37"/>
      <c r="WE157" s="37"/>
      <c r="WF157" s="37"/>
      <c r="WG157" s="37"/>
      <c r="WH157" s="37"/>
      <c r="WI157" s="37"/>
      <c r="WJ157" s="37"/>
      <c r="WK157" s="37"/>
      <c r="WL157" s="37"/>
      <c r="WM157" s="37"/>
      <c r="WN157" s="37"/>
      <c r="WO157" s="37"/>
      <c r="WP157" s="37"/>
      <c r="WQ157" s="37"/>
      <c r="WR157" s="37"/>
      <c r="WS157" s="37"/>
      <c r="WT157" s="37"/>
      <c r="WU157" s="37"/>
      <c r="WV157" s="37"/>
      <c r="WW157" s="37"/>
      <c r="WX157" s="37"/>
      <c r="WY157" s="37"/>
      <c r="WZ157" s="37"/>
      <c r="XA157" s="37"/>
      <c r="XB157" s="37"/>
      <c r="XC157" s="37"/>
      <c r="XD157" s="37"/>
      <c r="XE157" s="37"/>
      <c r="XF157" s="37"/>
      <c r="XG157" s="37"/>
      <c r="XH157" s="37"/>
      <c r="XI157" s="37"/>
      <c r="XJ157" s="37"/>
      <c r="XK157" s="37"/>
      <c r="XL157" s="37"/>
      <c r="XM157" s="37"/>
      <c r="XN157" s="37"/>
      <c r="XO157" s="37"/>
      <c r="XP157" s="37"/>
      <c r="XQ157" s="37"/>
      <c r="XR157" s="37"/>
      <c r="XS157" s="37"/>
      <c r="XT157" s="37"/>
      <c r="XU157" s="37"/>
      <c r="XV157" s="37"/>
      <c r="XW157" s="37"/>
      <c r="XX157" s="37"/>
      <c r="XY157" s="37"/>
      <c r="XZ157" s="37"/>
      <c r="YA157" s="37"/>
      <c r="YB157" s="37"/>
      <c r="YC157" s="37"/>
      <c r="YD157" s="37"/>
      <c r="YE157" s="37"/>
      <c r="YF157" s="37"/>
      <c r="YG157" s="37"/>
      <c r="YH157" s="37"/>
      <c r="YI157" s="37"/>
      <c r="YJ157" s="37"/>
      <c r="YK157" s="37"/>
      <c r="YL157" s="37"/>
      <c r="YM157" s="37"/>
      <c r="YN157" s="37"/>
      <c r="YO157" s="37"/>
      <c r="YP157" s="37"/>
      <c r="YQ157" s="37"/>
      <c r="YR157" s="37"/>
      <c r="YS157" s="37"/>
      <c r="YT157" s="37"/>
      <c r="YU157" s="37"/>
      <c r="YV157" s="37"/>
      <c r="YW157" s="37"/>
      <c r="YX157" s="37"/>
      <c r="YY157" s="37"/>
      <c r="YZ157" s="37"/>
      <c r="ZA157" s="37"/>
      <c r="ZB157" s="37"/>
      <c r="ZC157" s="37"/>
      <c r="ZD157" s="37"/>
      <c r="ZE157" s="37"/>
      <c r="ZF157" s="37"/>
      <c r="ZG157" s="37"/>
      <c r="ZH157" s="37"/>
      <c r="ZI157" s="37"/>
      <c r="ZJ157" s="37"/>
      <c r="ZK157" s="37"/>
      <c r="ZL157" s="37"/>
      <c r="ZM157" s="37"/>
      <c r="ZN157" s="37"/>
      <c r="ZO157" s="37"/>
      <c r="ZP157" s="37"/>
      <c r="ZQ157" s="37"/>
      <c r="ZR157" s="37"/>
      <c r="ZS157" s="37"/>
      <c r="ZT157" s="37"/>
      <c r="ZU157" s="37"/>
      <c r="ZV157" s="37"/>
      <c r="ZW157" s="37"/>
      <c r="ZX157" s="37"/>
      <c r="ZY157" s="37"/>
      <c r="ZZ157" s="37"/>
      <c r="AAA157" s="37"/>
      <c r="AAB157" s="37"/>
      <c r="AAC157" s="37"/>
      <c r="AAD157" s="37"/>
      <c r="AAE157" s="37"/>
      <c r="AAF157" s="37"/>
      <c r="AAG157" s="37"/>
      <c r="AAH157" s="37"/>
      <c r="AAI157" s="37"/>
      <c r="AAJ157" s="37"/>
      <c r="AAK157" s="37"/>
      <c r="AAL157" s="37"/>
      <c r="AAM157" s="37"/>
      <c r="AAN157" s="37"/>
      <c r="AAO157" s="37"/>
      <c r="AAP157" s="37"/>
      <c r="AAQ157" s="37"/>
      <c r="AAR157" s="37"/>
      <c r="AAS157" s="37"/>
      <c r="AAT157" s="37"/>
      <c r="AAU157" s="37"/>
      <c r="AAV157" s="37"/>
      <c r="AAW157" s="37"/>
      <c r="AAX157" s="37"/>
      <c r="AAY157" s="37"/>
      <c r="AAZ157" s="37"/>
      <c r="ABA157" s="37"/>
      <c r="ABB157" s="37"/>
      <c r="ABC157" s="37"/>
      <c r="ABD157" s="37"/>
      <c r="ABE157" s="37"/>
      <c r="ABF157" s="37"/>
      <c r="ABG157" s="37"/>
      <c r="ABH157" s="37"/>
      <c r="ABI157" s="37"/>
      <c r="ABJ157" s="37"/>
      <c r="ABK157" s="37"/>
      <c r="ABL157" s="37"/>
      <c r="ABM157" s="37"/>
      <c r="ABN157" s="37"/>
      <c r="ABO157" s="37"/>
      <c r="ABP157" s="37"/>
      <c r="ABQ157" s="37"/>
      <c r="ABR157" s="37"/>
      <c r="ABS157" s="37"/>
      <c r="ABT157" s="37"/>
      <c r="ABU157" s="37"/>
      <c r="ABV157" s="37"/>
      <c r="ABW157" s="37"/>
      <c r="ABX157" s="37"/>
      <c r="ABY157" s="37"/>
      <c r="ABZ157" s="37"/>
      <c r="ACA157" s="37"/>
      <c r="ACB157" s="37"/>
      <c r="ACC157" s="37"/>
      <c r="ACD157" s="37"/>
      <c r="ACE157" s="37"/>
      <c r="ACF157" s="37"/>
      <c r="ACG157" s="37"/>
      <c r="ACH157" s="37"/>
      <c r="ACI157" s="37"/>
      <c r="ACJ157" s="37"/>
      <c r="ACK157" s="37"/>
      <c r="ACL157" s="37"/>
      <c r="ACM157" s="37"/>
      <c r="ACN157" s="37"/>
      <c r="ACO157" s="37"/>
      <c r="ACP157" s="37"/>
      <c r="ACQ157" s="37"/>
      <c r="ACR157" s="37"/>
      <c r="ACS157" s="37"/>
      <c r="ACT157" s="37"/>
      <c r="ACU157" s="37"/>
      <c r="ACV157" s="37"/>
      <c r="ACW157" s="37"/>
      <c r="ACX157" s="37"/>
      <c r="ACY157" s="37"/>
      <c r="ACZ157" s="37"/>
      <c r="ADA157" s="37"/>
      <c r="ADB157" s="37"/>
      <c r="ADC157" s="37"/>
      <c r="ADD157" s="37"/>
      <c r="ADE157" s="37"/>
      <c r="ADF157" s="37"/>
      <c r="ADG157" s="37"/>
      <c r="ADH157" s="37"/>
      <c r="ADI157" s="37"/>
      <c r="ADJ157" s="37"/>
      <c r="ADK157" s="37"/>
      <c r="ADL157" s="37"/>
      <c r="ADM157" s="37"/>
      <c r="ADN157" s="37"/>
      <c r="ADO157" s="37"/>
      <c r="ADP157" s="37"/>
      <c r="ADQ157" s="37"/>
      <c r="ADR157" s="37"/>
      <c r="ADS157" s="37"/>
      <c r="ADT157" s="37"/>
      <c r="ADU157" s="37"/>
      <c r="ADV157" s="37"/>
      <c r="ADW157" s="37"/>
      <c r="ADX157" s="37"/>
      <c r="ADY157" s="37"/>
      <c r="ADZ157" s="37"/>
      <c r="AEA157" s="37"/>
      <c r="AEB157" s="37"/>
      <c r="AEC157" s="37"/>
      <c r="AED157" s="37"/>
      <c r="AEE157" s="37"/>
      <c r="AEF157" s="37"/>
      <c r="AEG157" s="37"/>
      <c r="AEH157" s="37"/>
      <c r="AEI157" s="37"/>
      <c r="AEJ157" s="37"/>
      <c r="AEK157" s="37"/>
      <c r="AEL157" s="37"/>
      <c r="AEM157" s="37"/>
      <c r="AEN157" s="37"/>
      <c r="AEO157" s="37"/>
      <c r="AEP157" s="37"/>
      <c r="AEQ157" s="37"/>
      <c r="AER157" s="37"/>
      <c r="AES157" s="37"/>
      <c r="AET157" s="37"/>
      <c r="AEU157" s="37"/>
      <c r="AEV157" s="37"/>
      <c r="AEW157" s="37"/>
      <c r="AEX157" s="37"/>
      <c r="AEY157" s="37"/>
      <c r="AEZ157" s="37"/>
      <c r="AFA157" s="37"/>
      <c r="AFB157" s="37"/>
      <c r="AFC157" s="37"/>
      <c r="AFD157" s="37"/>
      <c r="AFE157" s="37"/>
      <c r="AFF157" s="37"/>
      <c r="AFG157" s="37"/>
      <c r="AFH157" s="37"/>
      <c r="AFI157" s="37"/>
      <c r="AFJ157" s="37"/>
      <c r="AFK157" s="37"/>
      <c r="AFL157" s="37"/>
      <c r="AFM157" s="37"/>
      <c r="AFN157" s="37"/>
      <c r="AFO157" s="37"/>
      <c r="AFP157" s="37"/>
      <c r="AFQ157" s="37"/>
      <c r="AFR157" s="37"/>
      <c r="AFS157" s="37"/>
      <c r="AFT157" s="37"/>
      <c r="AFU157" s="37"/>
      <c r="AFV157" s="37"/>
      <c r="AFW157" s="37"/>
      <c r="AFX157" s="37"/>
      <c r="AFY157" s="37"/>
      <c r="AFZ157" s="37"/>
      <c r="AGA157" s="37"/>
      <c r="AGB157" s="37"/>
      <c r="AGC157" s="37"/>
      <c r="AGD157" s="37"/>
      <c r="AGE157" s="37"/>
      <c r="AGF157" s="37"/>
      <c r="AGG157" s="37"/>
      <c r="AGH157" s="37"/>
      <c r="AGI157" s="37"/>
      <c r="AGJ157" s="37"/>
      <c r="AGK157" s="37"/>
      <c r="AGL157" s="37"/>
      <c r="AGM157" s="37"/>
      <c r="AGN157" s="37"/>
      <c r="AGO157" s="37"/>
      <c r="AGP157" s="37"/>
      <c r="AGQ157" s="37"/>
      <c r="AGR157" s="37"/>
      <c r="AGS157" s="37"/>
      <c r="AGT157" s="37"/>
      <c r="AGU157" s="37"/>
      <c r="AGV157" s="37"/>
      <c r="AGW157" s="37"/>
      <c r="AGX157" s="37"/>
      <c r="AGY157" s="37"/>
      <c r="AGZ157" s="37"/>
      <c r="AHA157" s="37"/>
      <c r="AHB157" s="37"/>
      <c r="AHC157" s="37"/>
      <c r="AHD157" s="37"/>
      <c r="AHE157" s="37"/>
      <c r="AHF157" s="37"/>
      <c r="AHG157" s="37"/>
      <c r="AHH157" s="37"/>
      <c r="AHI157" s="37"/>
      <c r="AHJ157" s="37"/>
      <c r="AHK157" s="37"/>
      <c r="AHL157" s="37"/>
      <c r="AHM157" s="37"/>
      <c r="AHN157" s="37"/>
      <c r="AHO157" s="37"/>
      <c r="AHP157" s="37"/>
      <c r="AHQ157" s="37"/>
      <c r="AHR157" s="37"/>
      <c r="AHS157" s="37"/>
      <c r="AHT157" s="37"/>
      <c r="AHU157" s="37"/>
      <c r="AHV157" s="37"/>
      <c r="AHW157" s="37"/>
      <c r="AHX157" s="37"/>
      <c r="AHY157" s="37"/>
      <c r="AHZ157" s="37"/>
      <c r="AIA157" s="37"/>
      <c r="AIB157" s="37"/>
      <c r="AIC157" s="37"/>
      <c r="AID157" s="37"/>
      <c r="AIE157" s="37"/>
      <c r="AIF157" s="37"/>
      <c r="AIG157" s="37"/>
      <c r="AIH157" s="37"/>
      <c r="AII157" s="37"/>
      <c r="AIJ157" s="37"/>
      <c r="AIK157" s="37"/>
      <c r="AIL157" s="37"/>
      <c r="AIM157" s="37"/>
      <c r="AIN157" s="37"/>
      <c r="AIO157" s="37"/>
      <c r="AIP157" s="37"/>
      <c r="AIQ157" s="37"/>
      <c r="AIR157" s="37"/>
      <c r="AIS157" s="37"/>
      <c r="AIT157" s="37"/>
      <c r="AIU157" s="37"/>
      <c r="AIV157" s="37"/>
      <c r="AIW157" s="37"/>
      <c r="AIX157" s="37"/>
      <c r="AIY157" s="37"/>
      <c r="AIZ157" s="37"/>
      <c r="AJA157" s="37"/>
      <c r="AJB157" s="37"/>
      <c r="AJC157" s="37"/>
      <c r="AJD157" s="37"/>
      <c r="AJE157" s="37"/>
      <c r="AJF157" s="37"/>
      <c r="AJG157" s="37"/>
      <c r="AJH157" s="37"/>
      <c r="AJI157" s="37"/>
      <c r="AJJ157" s="37"/>
      <c r="AJK157" s="37"/>
      <c r="AJL157" s="37"/>
      <c r="AJM157" s="37"/>
      <c r="AJN157" s="37"/>
      <c r="AJO157" s="37"/>
      <c r="AJP157" s="37"/>
      <c r="AJQ157" s="37"/>
      <c r="AJR157" s="37"/>
      <c r="AJS157" s="37"/>
      <c r="AJT157" s="37"/>
      <c r="AJU157" s="37"/>
      <c r="AJV157" s="37"/>
      <c r="AJW157" s="37"/>
      <c r="AJX157" s="37"/>
      <c r="AJY157" s="37"/>
      <c r="AJZ157" s="37"/>
      <c r="AKA157" s="37"/>
      <c r="AKB157" s="37"/>
      <c r="AKC157" s="37"/>
      <c r="AKD157" s="37"/>
      <c r="AKE157" s="37"/>
      <c r="AKF157" s="37"/>
      <c r="AKG157" s="37"/>
      <c r="AKH157" s="37"/>
      <c r="AKI157" s="37"/>
      <c r="AKJ157" s="37"/>
      <c r="AKK157" s="37"/>
      <c r="AKL157" s="37"/>
      <c r="AKM157" s="37"/>
      <c r="AKN157" s="37"/>
      <c r="AKO157" s="37"/>
      <c r="AKP157" s="37"/>
      <c r="AKQ157" s="37"/>
      <c r="AKR157" s="37"/>
      <c r="AKS157" s="37"/>
      <c r="AKT157" s="37"/>
      <c r="AKU157" s="37"/>
      <c r="AKV157" s="37"/>
      <c r="AKW157" s="37"/>
      <c r="AKX157" s="37"/>
      <c r="AKY157" s="37"/>
      <c r="AKZ157" s="37"/>
      <c r="ALA157" s="37"/>
      <c r="ALB157" s="37"/>
      <c r="ALC157" s="37"/>
      <c r="ALD157" s="37"/>
      <c r="ALE157" s="37"/>
      <c r="ALF157" s="37"/>
      <c r="ALG157" s="37"/>
      <c r="ALH157" s="37"/>
      <c r="ALI157" s="37"/>
      <c r="ALJ157" s="37"/>
      <c r="ALK157" s="37"/>
      <c r="ALL157" s="37"/>
      <c r="ALM157" s="37"/>
      <c r="ALN157" s="37"/>
      <c r="ALO157" s="37"/>
      <c r="ALP157" s="37"/>
      <c r="ALQ157" s="37"/>
      <c r="ALR157" s="37"/>
      <c r="ALS157" s="37"/>
      <c r="ALT157" s="37"/>
      <c r="ALU157" s="37"/>
      <c r="ALV157" s="37"/>
      <c r="ALW157" s="37"/>
      <c r="ALX157" s="37"/>
      <c r="ALY157" s="37"/>
      <c r="ALZ157" s="37"/>
      <c r="AMA157" s="37"/>
      <c r="AMB157" s="37"/>
      <c r="AMC157" s="37"/>
      <c r="AMD157" s="37"/>
      <c r="AME157" s="37"/>
      <c r="AMF157" s="37"/>
      <c r="AMG157" s="37"/>
      <c r="AMH157" s="37"/>
      <c r="AMI157" s="37"/>
      <c r="AMJ157" s="37"/>
      <c r="AMK157" s="37"/>
      <c r="AML157" s="37"/>
      <c r="AMM157" s="37"/>
      <c r="AMN157" s="37"/>
      <c r="AMO157" s="37"/>
      <c r="AMP157" s="37"/>
      <c r="AMQ157" s="37"/>
      <c r="AMR157" s="37"/>
      <c r="AMS157" s="37"/>
      <c r="AMT157" s="37"/>
      <c r="AMU157" s="37"/>
      <c r="AMV157" s="37"/>
      <c r="AMW157" s="37"/>
      <c r="AMX157" s="37"/>
      <c r="AMY157" s="37"/>
      <c r="AMZ157" s="37"/>
      <c r="ANA157" s="37"/>
      <c r="ANB157" s="37"/>
      <c r="ANC157" s="37"/>
      <c r="AND157" s="37"/>
      <c r="ANE157" s="37"/>
      <c r="ANF157" s="37"/>
      <c r="ANG157" s="37"/>
      <c r="ANH157" s="37"/>
      <c r="ANI157" s="37"/>
      <c r="ANJ157" s="37"/>
      <c r="ANK157" s="37"/>
      <c r="ANL157" s="37"/>
      <c r="ANM157" s="37"/>
      <c r="ANN157" s="37"/>
      <c r="ANO157" s="37"/>
      <c r="ANP157" s="37"/>
      <c r="ANQ157" s="37"/>
      <c r="ANR157" s="37"/>
      <c r="ANS157" s="37"/>
      <c r="ANT157" s="37"/>
      <c r="ANU157" s="37"/>
      <c r="ANV157" s="37"/>
      <c r="ANW157" s="37"/>
      <c r="ANX157" s="37"/>
      <c r="ANY157" s="37"/>
      <c r="ANZ157" s="37"/>
      <c r="AOA157" s="37"/>
      <c r="AOB157" s="37"/>
      <c r="AOC157" s="37"/>
      <c r="AOD157" s="37"/>
      <c r="AOE157" s="37"/>
      <c r="AOF157" s="37"/>
      <c r="AOG157" s="37"/>
      <c r="AOH157" s="37"/>
      <c r="AOI157" s="37"/>
      <c r="AOJ157" s="37"/>
      <c r="AOK157" s="37"/>
      <c r="AOL157" s="37"/>
      <c r="AOM157" s="37"/>
      <c r="AON157" s="37"/>
      <c r="AOO157" s="37"/>
      <c r="AOP157" s="37"/>
      <c r="AOQ157" s="37"/>
      <c r="AOR157" s="37"/>
      <c r="AOS157" s="37"/>
      <c r="AOT157" s="37"/>
      <c r="AOU157" s="37"/>
      <c r="AOV157" s="37"/>
      <c r="AOW157" s="37"/>
      <c r="AOX157" s="37"/>
      <c r="AOY157" s="37"/>
      <c r="AOZ157" s="37"/>
      <c r="APA157" s="37"/>
      <c r="APB157" s="37"/>
      <c r="APC157" s="37"/>
      <c r="APD157" s="37"/>
      <c r="APE157" s="37"/>
      <c r="APF157" s="37"/>
      <c r="APG157" s="37"/>
      <c r="APH157" s="37"/>
      <c r="API157" s="37"/>
      <c r="APJ157" s="37"/>
      <c r="APK157" s="37"/>
      <c r="APL157" s="37"/>
      <c r="APM157" s="37"/>
      <c r="APN157" s="37"/>
      <c r="APO157" s="37"/>
      <c r="APP157" s="37"/>
      <c r="APQ157" s="37"/>
      <c r="APR157" s="37"/>
      <c r="APS157" s="37"/>
      <c r="APT157" s="37"/>
      <c r="APU157" s="37"/>
      <c r="APV157" s="37"/>
      <c r="APW157" s="37"/>
      <c r="APX157" s="37"/>
      <c r="APY157" s="37"/>
      <c r="APZ157" s="37"/>
      <c r="AQA157" s="37"/>
      <c r="AQB157" s="37"/>
      <c r="AQC157" s="37"/>
      <c r="AQD157" s="37"/>
      <c r="AQE157" s="37"/>
      <c r="AQF157" s="37"/>
      <c r="AQG157" s="37"/>
      <c r="AQH157" s="37"/>
      <c r="AQI157" s="37"/>
      <c r="AQJ157" s="37"/>
      <c r="AQK157" s="37"/>
      <c r="AQL157" s="37"/>
      <c r="AQM157" s="37"/>
      <c r="AQN157" s="37"/>
      <c r="AQO157" s="37"/>
      <c r="AQP157" s="37"/>
      <c r="AQQ157" s="37"/>
      <c r="AQR157" s="37"/>
      <c r="AQS157" s="37"/>
      <c r="AQT157" s="37"/>
      <c r="AQU157" s="37"/>
      <c r="AQV157" s="37"/>
      <c r="AQW157" s="37"/>
      <c r="AQX157" s="37"/>
      <c r="AQY157" s="37"/>
      <c r="AQZ157" s="37"/>
      <c r="ARA157" s="37"/>
      <c r="ARB157" s="37"/>
      <c r="ARC157" s="37"/>
      <c r="ARD157" s="37"/>
      <c r="ARE157" s="37"/>
      <c r="ARF157" s="37"/>
      <c r="ARG157" s="37"/>
      <c r="ARH157" s="37"/>
      <c r="ARI157" s="37"/>
      <c r="ARJ157" s="37"/>
      <c r="ARK157" s="37"/>
      <c r="ARL157" s="37"/>
      <c r="ARM157" s="37"/>
      <c r="ARN157" s="37"/>
      <c r="ARO157" s="37"/>
      <c r="ARP157" s="37"/>
      <c r="ARQ157" s="37"/>
      <c r="ARR157" s="37"/>
      <c r="ARS157" s="37"/>
      <c r="ART157" s="37"/>
      <c r="ARU157" s="37"/>
      <c r="ARV157" s="37"/>
      <c r="ARW157" s="37"/>
      <c r="ARX157" s="37"/>
      <c r="ARY157" s="37"/>
      <c r="ARZ157" s="37"/>
      <c r="ASA157" s="37"/>
      <c r="ASB157" s="37"/>
      <c r="ASC157" s="37"/>
      <c r="ASD157" s="37"/>
      <c r="ASE157" s="37"/>
      <c r="ASF157" s="37"/>
      <c r="ASG157" s="37"/>
      <c r="ASH157" s="37"/>
      <c r="ASI157" s="37"/>
      <c r="ASJ157" s="37"/>
      <c r="ASK157" s="37"/>
      <c r="ASL157" s="37"/>
      <c r="ASM157" s="37"/>
      <c r="ASN157" s="37"/>
      <c r="ASO157" s="37"/>
      <c r="ASP157" s="37"/>
      <c r="ASQ157" s="37"/>
      <c r="ASR157" s="37"/>
      <c r="ASS157" s="37"/>
      <c r="AST157" s="37"/>
      <c r="ASU157" s="37"/>
      <c r="ASV157" s="37"/>
      <c r="ASW157" s="37"/>
      <c r="ASX157" s="37"/>
      <c r="ASY157" s="37"/>
      <c r="ASZ157" s="37"/>
      <c r="ATA157" s="37"/>
      <c r="ATB157" s="37"/>
      <c r="ATC157" s="37"/>
      <c r="ATD157" s="37"/>
      <c r="ATE157" s="37"/>
      <c r="ATF157" s="37"/>
      <c r="ATG157" s="37"/>
      <c r="ATH157" s="37"/>
      <c r="ATI157" s="37"/>
      <c r="ATJ157" s="37"/>
      <c r="ATK157" s="37"/>
      <c r="ATL157" s="37"/>
      <c r="ATM157" s="37"/>
      <c r="ATN157" s="37"/>
      <c r="ATO157" s="37"/>
      <c r="ATP157" s="37"/>
      <c r="ATQ157" s="37"/>
      <c r="ATR157" s="37"/>
      <c r="ATS157" s="37"/>
      <c r="ATT157" s="37"/>
      <c r="ATU157" s="37"/>
      <c r="ATV157" s="37"/>
      <c r="ATW157" s="37"/>
      <c r="ATX157" s="37"/>
      <c r="ATY157" s="37"/>
      <c r="ATZ157" s="37"/>
      <c r="AUA157" s="37"/>
      <c r="AUB157" s="37"/>
      <c r="AUC157" s="37"/>
      <c r="AUD157" s="37"/>
      <c r="AUE157" s="37"/>
      <c r="AUF157" s="37"/>
      <c r="AUG157" s="37"/>
      <c r="AUH157" s="37"/>
      <c r="AUI157" s="37"/>
      <c r="AUJ157" s="37"/>
      <c r="AUK157" s="37"/>
      <c r="AUL157" s="37"/>
      <c r="AUM157" s="37"/>
      <c r="AUN157" s="37"/>
      <c r="AUO157" s="37"/>
      <c r="AUP157" s="37"/>
      <c r="AUQ157" s="37"/>
      <c r="AUR157" s="37"/>
      <c r="AUS157" s="37"/>
      <c r="AUT157" s="37"/>
      <c r="AUU157" s="37"/>
      <c r="AUV157" s="37"/>
      <c r="AUW157" s="37"/>
      <c r="AUX157" s="37"/>
      <c r="AUY157" s="37"/>
      <c r="AUZ157" s="37"/>
      <c r="AVA157" s="37"/>
      <c r="AVB157" s="37"/>
      <c r="AVC157" s="37"/>
      <c r="AVD157" s="37"/>
      <c r="AVE157" s="37"/>
      <c r="AVF157" s="37"/>
      <c r="AVG157" s="37"/>
      <c r="AVH157" s="37"/>
      <c r="AVI157" s="37"/>
      <c r="AVJ157" s="37"/>
      <c r="AVK157" s="37"/>
      <c r="AVL157" s="37"/>
      <c r="AVM157" s="37"/>
      <c r="AVN157" s="37"/>
      <c r="AVO157" s="37"/>
      <c r="AVP157" s="37"/>
      <c r="AVQ157" s="37"/>
      <c r="AVR157" s="37"/>
      <c r="AVS157" s="37"/>
      <c r="AVT157" s="37"/>
      <c r="AVU157" s="37"/>
      <c r="AVV157" s="37"/>
      <c r="AVW157" s="37"/>
      <c r="AVX157" s="37"/>
      <c r="AVY157" s="37"/>
      <c r="AVZ157" s="37"/>
      <c r="AWA157" s="37"/>
      <c r="AWB157" s="37"/>
      <c r="AWC157" s="37"/>
      <c r="AWD157" s="37"/>
      <c r="AWE157" s="37"/>
      <c r="AWF157" s="37"/>
      <c r="AWG157" s="37"/>
      <c r="AWH157" s="37"/>
      <c r="AWI157" s="37"/>
      <c r="AWJ157" s="37"/>
      <c r="AWK157" s="37"/>
      <c r="AWL157" s="37"/>
      <c r="AWM157" s="37"/>
      <c r="AWN157" s="37"/>
      <c r="AWO157" s="37"/>
      <c r="AWP157" s="37"/>
      <c r="AWQ157" s="37"/>
      <c r="AWR157" s="37"/>
      <c r="AWS157" s="37"/>
      <c r="AWT157" s="37"/>
      <c r="AWU157" s="37"/>
      <c r="AWV157" s="37"/>
      <c r="AWW157" s="37"/>
      <c r="AWX157" s="37"/>
      <c r="AWY157" s="37"/>
      <c r="AWZ157" s="37"/>
      <c r="AXA157" s="37"/>
      <c r="AXB157" s="37"/>
      <c r="AXC157" s="37"/>
      <c r="AXD157" s="37"/>
      <c r="AXE157" s="37"/>
      <c r="AXF157" s="37"/>
      <c r="AXG157" s="37"/>
      <c r="AXH157" s="37"/>
      <c r="AXI157" s="37"/>
      <c r="AXJ157" s="37"/>
      <c r="AXK157" s="37"/>
      <c r="AXL157" s="37"/>
      <c r="AXM157" s="37"/>
      <c r="AXN157" s="37"/>
      <c r="AXO157" s="37"/>
      <c r="AXP157" s="37"/>
      <c r="AXQ157" s="37"/>
      <c r="AXR157" s="37"/>
      <c r="AXS157" s="37"/>
      <c r="AXT157" s="37"/>
      <c r="AXU157" s="37"/>
      <c r="AXV157" s="37"/>
      <c r="AXW157" s="37"/>
      <c r="AXX157" s="37"/>
      <c r="AXY157" s="37"/>
      <c r="AXZ157" s="37"/>
      <c r="AYA157" s="37"/>
      <c r="AYB157" s="37"/>
      <c r="AYC157" s="37"/>
      <c r="AYD157" s="37"/>
      <c r="AYE157" s="37"/>
      <c r="AYF157" s="37"/>
      <c r="AYG157" s="37"/>
      <c r="AYH157" s="37"/>
      <c r="AYI157" s="37"/>
      <c r="AYJ157" s="37"/>
      <c r="AYK157" s="37"/>
      <c r="AYL157" s="37"/>
      <c r="AYM157" s="37"/>
      <c r="AYN157" s="37"/>
      <c r="AYO157" s="37"/>
      <c r="AYP157" s="37"/>
      <c r="AYQ157" s="37"/>
      <c r="AYR157" s="37"/>
      <c r="AYS157" s="37"/>
      <c r="AYT157" s="37"/>
      <c r="AYU157" s="37"/>
      <c r="AYV157" s="37"/>
      <c r="AYW157" s="37"/>
      <c r="AYX157" s="37"/>
      <c r="AYY157" s="37"/>
      <c r="AYZ157" s="37"/>
      <c r="AZA157" s="37"/>
      <c r="AZB157" s="37"/>
      <c r="AZC157" s="37"/>
      <c r="AZD157" s="37"/>
      <c r="AZE157" s="37"/>
      <c r="AZF157" s="37"/>
      <c r="AZG157" s="37"/>
      <c r="AZH157" s="37"/>
      <c r="AZI157" s="37"/>
      <c r="AZJ157" s="37"/>
      <c r="AZK157" s="37"/>
      <c r="AZL157" s="37"/>
      <c r="AZM157" s="37"/>
      <c r="AZN157" s="37"/>
      <c r="AZO157" s="37"/>
      <c r="AZP157" s="37"/>
      <c r="AZQ157" s="37"/>
      <c r="AZR157" s="37"/>
      <c r="AZS157" s="37"/>
      <c r="AZT157" s="37"/>
      <c r="AZU157" s="37"/>
      <c r="AZV157" s="37"/>
      <c r="AZW157" s="37"/>
      <c r="AZX157" s="37"/>
      <c r="AZY157" s="37"/>
      <c r="AZZ157" s="37"/>
      <c r="BAA157" s="37"/>
      <c r="BAB157" s="37"/>
      <c r="BAC157" s="37"/>
      <c r="BAD157" s="37"/>
      <c r="BAE157" s="37"/>
      <c r="BAF157" s="37"/>
      <c r="BAG157" s="37"/>
      <c r="BAH157" s="37"/>
      <c r="BAI157" s="37"/>
      <c r="BAJ157" s="37"/>
      <c r="BAK157" s="37"/>
      <c r="BAL157" s="37"/>
      <c r="BAM157" s="37"/>
      <c r="BAN157" s="37"/>
      <c r="BAO157" s="37"/>
      <c r="BAP157" s="37"/>
      <c r="BAQ157" s="37"/>
      <c r="BAR157" s="37"/>
      <c r="BAS157" s="37"/>
      <c r="BAT157" s="37"/>
      <c r="BAU157" s="37"/>
      <c r="BAV157" s="37"/>
      <c r="BAW157" s="37"/>
      <c r="BAX157" s="37"/>
      <c r="BAY157" s="37"/>
      <c r="BAZ157" s="37"/>
      <c r="BBA157" s="37"/>
      <c r="BBB157" s="37"/>
      <c r="BBC157" s="37"/>
      <c r="BBD157" s="37"/>
      <c r="BBE157" s="37"/>
      <c r="BBF157" s="37"/>
      <c r="BBG157" s="37"/>
      <c r="BBH157" s="37"/>
      <c r="BBI157" s="37"/>
      <c r="BBJ157" s="37"/>
      <c r="BBK157" s="37"/>
      <c r="BBL157" s="37"/>
      <c r="BBM157" s="37"/>
      <c r="BBN157" s="37"/>
      <c r="BBO157" s="37"/>
      <c r="BBP157" s="37"/>
      <c r="BBQ157" s="37"/>
      <c r="BBR157" s="37"/>
      <c r="BBS157" s="37"/>
      <c r="BBT157" s="37"/>
      <c r="BBU157" s="37"/>
      <c r="BBV157" s="37"/>
      <c r="BBW157" s="37"/>
      <c r="BBX157" s="37"/>
      <c r="BBY157" s="37"/>
      <c r="BBZ157" s="37"/>
      <c r="BCA157" s="37"/>
      <c r="BCB157" s="37"/>
      <c r="BCC157" s="37"/>
      <c r="BCD157" s="37"/>
      <c r="BCE157" s="37"/>
      <c r="BCF157" s="37"/>
      <c r="BCG157" s="37"/>
      <c r="BCH157" s="37"/>
      <c r="BCI157" s="37"/>
      <c r="BCJ157" s="37"/>
      <c r="BCK157" s="37"/>
      <c r="BCL157" s="37"/>
      <c r="BCM157" s="37"/>
      <c r="BCN157" s="37"/>
      <c r="BCO157" s="37"/>
      <c r="BCP157" s="37"/>
      <c r="BCQ157" s="37"/>
      <c r="BCR157" s="37"/>
      <c r="BCS157" s="37"/>
      <c r="BCT157" s="37"/>
      <c r="BCU157" s="37"/>
      <c r="BCV157" s="37"/>
      <c r="BCW157" s="37"/>
      <c r="BCX157" s="37"/>
      <c r="BCY157" s="37"/>
      <c r="BCZ157" s="37"/>
      <c r="BDA157" s="37"/>
      <c r="BDB157" s="37"/>
      <c r="BDC157" s="37"/>
      <c r="BDD157" s="37"/>
      <c r="BDE157" s="37"/>
      <c r="BDF157" s="37"/>
      <c r="BDG157" s="37"/>
      <c r="BDH157" s="37"/>
      <c r="BDI157" s="37"/>
      <c r="BDJ157" s="37"/>
      <c r="BDK157" s="37"/>
      <c r="BDL157" s="37"/>
      <c r="BDM157" s="37"/>
      <c r="BDN157" s="37"/>
      <c r="BDO157" s="37"/>
      <c r="BDP157" s="37"/>
      <c r="BDQ157" s="37"/>
      <c r="BDR157" s="37"/>
      <c r="BDS157" s="37"/>
      <c r="BDT157" s="37"/>
      <c r="BDU157" s="37"/>
      <c r="BDV157" s="37"/>
      <c r="BDW157" s="37"/>
      <c r="BDX157" s="37"/>
      <c r="BDY157" s="37"/>
      <c r="BDZ157" s="37"/>
      <c r="BEA157" s="37"/>
      <c r="BEB157" s="37"/>
      <c r="BEC157" s="37"/>
      <c r="BED157" s="37"/>
      <c r="BEE157" s="37"/>
      <c r="BEF157" s="37"/>
      <c r="BEG157" s="37"/>
      <c r="BEH157" s="37"/>
      <c r="BEI157" s="37"/>
      <c r="BEJ157" s="37"/>
      <c r="BEK157" s="37"/>
      <c r="BEL157" s="37"/>
      <c r="BEM157" s="37"/>
      <c r="BEN157" s="37"/>
      <c r="BEO157" s="37"/>
      <c r="BEP157" s="37"/>
      <c r="BEQ157" s="37"/>
      <c r="BER157" s="37"/>
      <c r="BES157" s="37"/>
      <c r="BET157" s="37"/>
      <c r="BEU157" s="37"/>
      <c r="BEV157" s="37"/>
      <c r="BEW157" s="37"/>
      <c r="BEX157" s="37"/>
      <c r="BEY157" s="37"/>
      <c r="BEZ157" s="37"/>
      <c r="BFA157" s="37"/>
      <c r="BFB157" s="37"/>
      <c r="BFC157" s="37"/>
      <c r="BFD157" s="37"/>
      <c r="BFE157" s="37"/>
      <c r="BFF157" s="37"/>
      <c r="BFG157" s="37"/>
      <c r="BFH157" s="37"/>
      <c r="BFI157" s="37"/>
      <c r="BFJ157" s="37"/>
      <c r="BFK157" s="37"/>
      <c r="BFL157" s="37"/>
      <c r="BFM157" s="37"/>
      <c r="BFN157" s="37"/>
      <c r="BFO157" s="37"/>
      <c r="BFP157" s="37"/>
      <c r="BFQ157" s="37"/>
      <c r="BFR157" s="37"/>
      <c r="BFS157" s="37"/>
      <c r="BFT157" s="37"/>
      <c r="BFU157" s="37"/>
      <c r="BFV157" s="37"/>
      <c r="BFW157" s="37"/>
      <c r="BFX157" s="37"/>
      <c r="BFY157" s="37"/>
      <c r="BFZ157" s="37"/>
      <c r="BGA157" s="37"/>
      <c r="BGB157" s="37"/>
      <c r="BGC157" s="37"/>
      <c r="BGD157" s="37"/>
      <c r="BGE157" s="37"/>
      <c r="BGF157" s="37"/>
      <c r="BGG157" s="37"/>
      <c r="BGH157" s="37"/>
      <c r="BGI157" s="37"/>
      <c r="BGJ157" s="37"/>
      <c r="BGK157" s="37"/>
      <c r="BGL157" s="37"/>
      <c r="BGM157" s="37"/>
      <c r="BGN157" s="37"/>
      <c r="BGO157" s="37"/>
      <c r="BGP157" s="37"/>
      <c r="BGQ157" s="37"/>
      <c r="BGR157" s="37"/>
      <c r="BGS157" s="37"/>
      <c r="BGT157" s="37"/>
      <c r="BGU157" s="37"/>
      <c r="BGV157" s="37"/>
      <c r="BGW157" s="37"/>
      <c r="BGX157" s="37"/>
      <c r="BGY157" s="37"/>
      <c r="BGZ157" s="37"/>
      <c r="BHA157" s="37"/>
      <c r="BHB157" s="37"/>
      <c r="BHC157" s="37"/>
      <c r="BHD157" s="37"/>
      <c r="BHE157" s="37"/>
      <c r="BHF157" s="37"/>
      <c r="BHG157" s="37"/>
      <c r="BHH157" s="37"/>
      <c r="BHI157" s="37"/>
      <c r="BHJ157" s="37"/>
      <c r="BHK157" s="37"/>
      <c r="BHL157" s="37"/>
      <c r="BHM157" s="37"/>
      <c r="BHN157" s="37"/>
      <c r="BHO157" s="37"/>
      <c r="BHP157" s="37"/>
      <c r="BHQ157" s="37"/>
      <c r="BHR157" s="37"/>
      <c r="BHS157" s="37"/>
      <c r="BHT157" s="37"/>
      <c r="BHU157" s="37"/>
      <c r="BHV157" s="37"/>
      <c r="BHW157" s="37"/>
      <c r="BHX157" s="37"/>
      <c r="BHY157" s="37"/>
      <c r="BHZ157" s="37"/>
      <c r="BIA157" s="37"/>
      <c r="BIB157" s="37"/>
      <c r="BIC157" s="37"/>
      <c r="BID157" s="37"/>
      <c r="BIE157" s="37"/>
      <c r="BIF157" s="37"/>
      <c r="BIG157" s="37"/>
      <c r="BIH157" s="37"/>
      <c r="BII157" s="37"/>
      <c r="BIJ157" s="37"/>
      <c r="BIK157" s="37"/>
      <c r="BIL157" s="37"/>
      <c r="BIM157" s="37"/>
      <c r="BIN157" s="37"/>
      <c r="BIO157" s="37"/>
      <c r="BIP157" s="37"/>
      <c r="BIQ157" s="37"/>
      <c r="BIR157" s="37"/>
      <c r="BIS157" s="37"/>
      <c r="BIT157" s="37"/>
      <c r="BIU157" s="37"/>
      <c r="BIV157" s="37"/>
      <c r="BIW157" s="37"/>
      <c r="BIX157" s="37"/>
      <c r="BIY157" s="37"/>
      <c r="BIZ157" s="37"/>
      <c r="BJA157" s="37"/>
      <c r="BJB157" s="37"/>
      <c r="BJC157" s="37"/>
      <c r="BJD157" s="37"/>
      <c r="BJE157" s="37"/>
      <c r="BJF157" s="37"/>
      <c r="BJG157" s="37"/>
      <c r="BJH157" s="37"/>
      <c r="BJI157" s="37"/>
      <c r="BJJ157" s="37"/>
      <c r="BJK157" s="37"/>
      <c r="BJL157" s="37"/>
      <c r="BJM157" s="37"/>
      <c r="BJN157" s="37"/>
      <c r="BJO157" s="37"/>
      <c r="BJP157" s="37"/>
      <c r="BJQ157" s="37"/>
      <c r="BJR157" s="37"/>
      <c r="BJS157" s="37"/>
      <c r="BJT157" s="37"/>
      <c r="BJU157" s="37"/>
      <c r="BJV157" s="37"/>
      <c r="BJW157" s="37"/>
      <c r="BJX157" s="37"/>
      <c r="BJY157" s="37"/>
      <c r="BJZ157" s="37"/>
      <c r="BKA157" s="37"/>
      <c r="BKB157" s="37"/>
      <c r="BKC157" s="37"/>
      <c r="BKD157" s="37"/>
      <c r="BKE157" s="37"/>
      <c r="BKF157" s="37"/>
      <c r="BKG157" s="37"/>
      <c r="BKH157" s="37"/>
      <c r="BKI157" s="37"/>
      <c r="BKJ157" s="37"/>
      <c r="BKK157" s="37"/>
      <c r="BKL157" s="37"/>
      <c r="BKM157" s="37"/>
      <c r="BKN157" s="37"/>
      <c r="BKO157" s="37"/>
      <c r="BKP157" s="37"/>
      <c r="BKQ157" s="37"/>
      <c r="BKR157" s="37"/>
      <c r="BKS157" s="37"/>
      <c r="BKT157" s="37"/>
      <c r="BKU157" s="37"/>
      <c r="BKV157" s="37"/>
      <c r="BKW157" s="37"/>
      <c r="BKX157" s="37"/>
      <c r="BKY157" s="37"/>
      <c r="BKZ157" s="37"/>
      <c r="BLA157" s="37"/>
      <c r="BLB157" s="37"/>
      <c r="BLC157" s="37"/>
      <c r="BLD157" s="37"/>
      <c r="BLE157" s="37"/>
      <c r="BLF157" s="37"/>
      <c r="BLG157" s="37"/>
      <c r="BLH157" s="37"/>
      <c r="BLI157" s="37"/>
      <c r="BLJ157" s="37"/>
      <c r="BLK157" s="37"/>
      <c r="BLL157" s="37"/>
      <c r="BLM157" s="37"/>
      <c r="BLN157" s="37"/>
      <c r="BLO157" s="37"/>
      <c r="BLP157" s="37"/>
      <c r="BLQ157" s="37"/>
      <c r="BLR157" s="37"/>
      <c r="BLS157" s="37"/>
      <c r="BLT157" s="37"/>
      <c r="BLU157" s="37"/>
      <c r="BLV157" s="37"/>
      <c r="BLW157" s="37"/>
      <c r="BLX157" s="37"/>
      <c r="BLY157" s="37"/>
      <c r="BLZ157" s="37"/>
      <c r="BMA157" s="37"/>
      <c r="BMB157" s="37"/>
      <c r="BMC157" s="37"/>
      <c r="BMD157" s="37"/>
      <c r="BME157" s="37"/>
      <c r="BMF157" s="37"/>
      <c r="BMG157" s="37"/>
      <c r="BMH157" s="37"/>
      <c r="BMI157" s="37"/>
      <c r="BMJ157" s="37"/>
      <c r="BMK157" s="37"/>
      <c r="BML157" s="37"/>
      <c r="BMM157" s="37"/>
      <c r="BMN157" s="37"/>
      <c r="BMO157" s="37"/>
      <c r="BMP157" s="37"/>
      <c r="BMQ157" s="37"/>
      <c r="BMR157" s="37"/>
      <c r="BMS157" s="37"/>
      <c r="BMT157" s="37"/>
      <c r="BMU157" s="37"/>
      <c r="BMV157" s="37"/>
      <c r="BMW157" s="37"/>
      <c r="BMX157" s="37"/>
      <c r="BMY157" s="37"/>
      <c r="BMZ157" s="37"/>
      <c r="BNA157" s="37"/>
      <c r="BNB157" s="37"/>
      <c r="BNC157" s="37"/>
      <c r="BND157" s="37"/>
      <c r="BNE157" s="37"/>
      <c r="BNF157" s="37"/>
      <c r="BNG157" s="37"/>
      <c r="BNH157" s="37"/>
      <c r="BNI157" s="37"/>
      <c r="BNJ157" s="37"/>
      <c r="BNK157" s="37"/>
      <c r="BNL157" s="37"/>
      <c r="BNM157" s="37"/>
      <c r="BNN157" s="37"/>
      <c r="BNO157" s="37"/>
      <c r="BNP157" s="37"/>
      <c r="BNQ157" s="37"/>
      <c r="BNR157" s="37"/>
      <c r="BNS157" s="37"/>
      <c r="BNT157" s="37"/>
      <c r="BNU157" s="37"/>
      <c r="BNV157" s="37"/>
      <c r="BNW157" s="37"/>
      <c r="BNX157" s="37"/>
      <c r="BNY157" s="37"/>
      <c r="BNZ157" s="37"/>
      <c r="BOA157" s="37"/>
      <c r="BOB157" s="37"/>
      <c r="BOC157" s="37"/>
      <c r="BOD157" s="37"/>
      <c r="BOE157" s="37"/>
      <c r="BOF157" s="37"/>
      <c r="BOG157" s="37"/>
      <c r="BOH157" s="37"/>
      <c r="BOI157" s="37"/>
      <c r="BOJ157" s="37"/>
      <c r="BOK157" s="37"/>
      <c r="BOL157" s="37"/>
      <c r="BOM157" s="37"/>
      <c r="BON157" s="37"/>
      <c r="BOO157" s="37"/>
      <c r="BOP157" s="37"/>
      <c r="BOQ157" s="37"/>
      <c r="BOR157" s="37"/>
      <c r="BOS157" s="37"/>
      <c r="BOT157" s="37"/>
      <c r="BOU157" s="37"/>
      <c r="BOV157" s="37"/>
      <c r="BOW157" s="37"/>
      <c r="BOX157" s="37"/>
      <c r="BOY157" s="37"/>
      <c r="BOZ157" s="37"/>
      <c r="BPA157" s="37"/>
      <c r="BPB157" s="37"/>
      <c r="BPC157" s="37"/>
      <c r="BPD157" s="37"/>
      <c r="BPE157" s="37"/>
      <c r="BPF157" s="37"/>
      <c r="BPG157" s="37"/>
      <c r="BPH157" s="37"/>
      <c r="BPI157" s="37"/>
      <c r="BPJ157" s="37"/>
      <c r="BPK157" s="37"/>
      <c r="BPL157" s="37"/>
      <c r="BPM157" s="37"/>
      <c r="BPN157" s="37"/>
      <c r="BPO157" s="37"/>
      <c r="BPP157" s="37"/>
      <c r="BPQ157" s="37"/>
      <c r="BPR157" s="37"/>
      <c r="BPS157" s="37"/>
      <c r="BPT157" s="37"/>
      <c r="BPU157" s="37"/>
      <c r="BPV157" s="37"/>
      <c r="BPW157" s="37"/>
      <c r="BPX157" s="37"/>
      <c r="BPY157" s="37"/>
      <c r="BPZ157" s="37"/>
      <c r="BQA157" s="37"/>
      <c r="BQB157" s="37"/>
      <c r="BQC157" s="37"/>
      <c r="BQD157" s="37"/>
      <c r="BQE157" s="37"/>
      <c r="BQF157" s="37"/>
      <c r="BQG157" s="37"/>
      <c r="BQH157" s="37"/>
      <c r="BQI157" s="37"/>
      <c r="BQJ157" s="37"/>
      <c r="BQK157" s="37"/>
      <c r="BQL157" s="37"/>
      <c r="BQM157" s="37"/>
      <c r="BQN157" s="37"/>
      <c r="BQO157" s="37"/>
      <c r="BQP157" s="37"/>
      <c r="BQQ157" s="37"/>
      <c r="BQR157" s="37"/>
      <c r="BQS157" s="37"/>
      <c r="BQT157" s="37"/>
      <c r="BQU157" s="37"/>
      <c r="BQV157" s="37"/>
      <c r="BQW157" s="37"/>
      <c r="BQX157" s="37"/>
      <c r="BQY157" s="37"/>
      <c r="BQZ157" s="37"/>
      <c r="BRA157" s="37"/>
      <c r="BRB157" s="37"/>
      <c r="BRC157" s="37"/>
      <c r="BRD157" s="37"/>
      <c r="BRE157" s="37"/>
      <c r="BRF157" s="37"/>
      <c r="BRG157" s="37"/>
      <c r="BRH157" s="37"/>
      <c r="BRI157" s="37"/>
      <c r="BRJ157" s="37"/>
      <c r="BRK157" s="37"/>
      <c r="BRL157" s="37"/>
      <c r="BRM157" s="37"/>
      <c r="BRN157" s="37"/>
      <c r="BRO157" s="37"/>
      <c r="BRP157" s="37"/>
      <c r="BRQ157" s="37"/>
      <c r="BRR157" s="37"/>
      <c r="BRS157" s="37"/>
      <c r="BRT157" s="37"/>
      <c r="BRU157" s="37"/>
      <c r="BRV157" s="37"/>
      <c r="BRW157" s="37"/>
      <c r="BRX157" s="37"/>
      <c r="BRY157" s="37"/>
      <c r="BRZ157" s="37"/>
      <c r="BSA157" s="37"/>
      <c r="BSB157" s="37"/>
      <c r="BSC157" s="37"/>
      <c r="BSD157" s="37"/>
      <c r="BSE157" s="37"/>
      <c r="BSF157" s="37"/>
      <c r="BSG157" s="37"/>
      <c r="BSH157" s="37"/>
      <c r="BSI157" s="37"/>
      <c r="BSJ157" s="37"/>
      <c r="BSK157" s="37"/>
      <c r="BSL157" s="37"/>
      <c r="BSM157" s="37"/>
      <c r="BSN157" s="37"/>
      <c r="BSO157" s="37"/>
      <c r="BSP157" s="37"/>
      <c r="BSQ157" s="37"/>
      <c r="BSR157" s="37"/>
      <c r="BSS157" s="37"/>
      <c r="BST157" s="37"/>
      <c r="BSU157" s="37"/>
      <c r="BSV157" s="37"/>
      <c r="BSW157" s="37"/>
      <c r="BSX157" s="37"/>
      <c r="BSY157" s="37"/>
      <c r="BSZ157" s="37"/>
      <c r="BTA157" s="37"/>
      <c r="BTB157" s="37"/>
      <c r="BTC157" s="37"/>
      <c r="BTD157" s="37"/>
      <c r="BTE157" s="37"/>
      <c r="BTF157" s="37"/>
      <c r="BTG157" s="37"/>
      <c r="BTH157" s="37"/>
      <c r="BTI157" s="37"/>
      <c r="BTJ157" s="37"/>
      <c r="BTK157" s="37"/>
      <c r="BTL157" s="37"/>
      <c r="BTM157" s="37"/>
      <c r="BTN157" s="37"/>
      <c r="BTO157" s="37"/>
      <c r="BTP157" s="37"/>
      <c r="BTQ157" s="37"/>
      <c r="BTR157" s="37"/>
      <c r="BTS157" s="37"/>
      <c r="BTT157" s="37"/>
      <c r="BTU157" s="37"/>
      <c r="BTV157" s="37"/>
      <c r="BTW157" s="37"/>
      <c r="BTX157" s="37"/>
      <c r="BTY157" s="37"/>
      <c r="BTZ157" s="37"/>
      <c r="BUA157" s="37"/>
      <c r="BUB157" s="37"/>
      <c r="BUC157" s="37"/>
      <c r="BUD157" s="37"/>
      <c r="BUE157" s="37"/>
      <c r="BUF157" s="37"/>
      <c r="BUG157" s="37"/>
      <c r="BUH157" s="37"/>
      <c r="BUI157" s="37"/>
      <c r="BUJ157" s="37"/>
      <c r="BUK157" s="37"/>
      <c r="BUL157" s="37"/>
      <c r="BUM157" s="37"/>
      <c r="BUN157" s="37"/>
      <c r="BUO157" s="37"/>
      <c r="BUP157" s="37"/>
      <c r="BUQ157" s="37"/>
      <c r="BUR157" s="37"/>
      <c r="BUS157" s="37"/>
      <c r="BUT157" s="37"/>
      <c r="BUU157" s="37"/>
      <c r="BUV157" s="37"/>
      <c r="BUW157" s="37"/>
      <c r="BUX157" s="37"/>
      <c r="BUY157" s="37"/>
      <c r="BUZ157" s="37"/>
      <c r="BVA157" s="37"/>
      <c r="BVB157" s="37"/>
      <c r="BVC157" s="37"/>
      <c r="BVD157" s="37"/>
      <c r="BVE157" s="37"/>
      <c r="BVF157" s="37"/>
      <c r="BVG157" s="37"/>
      <c r="BVH157" s="37"/>
      <c r="BVI157" s="37"/>
      <c r="BVJ157" s="37"/>
      <c r="BVK157" s="37"/>
      <c r="BVL157" s="37"/>
      <c r="BVM157" s="37"/>
      <c r="BVN157" s="37"/>
      <c r="BVO157" s="37"/>
      <c r="BVP157" s="37"/>
      <c r="BVQ157" s="37"/>
      <c r="BVR157" s="37"/>
      <c r="BVS157" s="37"/>
      <c r="BVT157" s="37"/>
      <c r="BVU157" s="37"/>
      <c r="BVV157" s="37"/>
      <c r="BVW157" s="37"/>
      <c r="BVX157" s="37"/>
      <c r="BVY157" s="37"/>
      <c r="BVZ157" s="37"/>
      <c r="BWA157" s="37"/>
      <c r="BWB157" s="37"/>
      <c r="BWC157" s="37"/>
      <c r="BWD157" s="37"/>
      <c r="BWE157" s="37"/>
      <c r="BWF157" s="37"/>
      <c r="BWG157" s="37"/>
      <c r="BWH157" s="37"/>
      <c r="BWI157" s="37"/>
      <c r="BWJ157" s="37"/>
      <c r="BWK157" s="37"/>
      <c r="BWL157" s="37"/>
      <c r="BWM157" s="37"/>
      <c r="BWN157" s="37"/>
      <c r="BWO157" s="37"/>
      <c r="BWP157" s="37"/>
      <c r="BWQ157" s="37"/>
      <c r="BWR157" s="37"/>
      <c r="BWS157" s="37"/>
      <c r="BWT157" s="37"/>
      <c r="BWU157" s="37"/>
      <c r="BWV157" s="37"/>
      <c r="BWW157" s="37"/>
      <c r="BWX157" s="37"/>
      <c r="BWY157" s="37"/>
      <c r="BWZ157" s="37"/>
      <c r="BXA157" s="37"/>
      <c r="BXB157" s="37"/>
      <c r="BXC157" s="37"/>
      <c r="BXD157" s="37"/>
      <c r="BXE157" s="37"/>
      <c r="BXF157" s="37"/>
      <c r="BXG157" s="37"/>
      <c r="BXH157" s="37"/>
      <c r="BXI157" s="37"/>
      <c r="BXJ157" s="37"/>
      <c r="BXK157" s="37"/>
      <c r="BXL157" s="37"/>
      <c r="BXM157" s="37"/>
      <c r="BXN157" s="37"/>
      <c r="BXO157" s="37"/>
      <c r="BXP157" s="37"/>
      <c r="BXQ157" s="37"/>
      <c r="BXR157" s="37"/>
      <c r="BXS157" s="37"/>
      <c r="BXT157" s="37"/>
      <c r="BXU157" s="37"/>
      <c r="BXV157" s="37"/>
      <c r="BXW157" s="37"/>
      <c r="BXX157" s="37"/>
      <c r="BXY157" s="37"/>
      <c r="BXZ157" s="37"/>
      <c r="BYA157" s="37"/>
      <c r="BYB157" s="37"/>
      <c r="BYC157" s="37"/>
      <c r="BYD157" s="37"/>
      <c r="BYE157" s="37"/>
      <c r="BYF157" s="37"/>
      <c r="BYG157" s="37"/>
      <c r="BYH157" s="37"/>
      <c r="BYI157" s="37"/>
      <c r="BYJ157" s="37"/>
      <c r="BYK157" s="37"/>
      <c r="BYL157" s="37"/>
      <c r="BYM157" s="37"/>
      <c r="BYN157" s="37"/>
      <c r="BYO157" s="37"/>
      <c r="BYP157" s="37"/>
      <c r="BYQ157" s="37"/>
      <c r="BYR157" s="37"/>
      <c r="BYS157" s="37"/>
      <c r="BYT157" s="37"/>
      <c r="BYU157" s="37"/>
      <c r="BYV157" s="37"/>
      <c r="BYW157" s="37"/>
      <c r="BYX157" s="37"/>
      <c r="BYY157" s="37"/>
      <c r="BYZ157" s="37"/>
      <c r="BZA157" s="37"/>
      <c r="BZB157" s="37"/>
      <c r="BZC157" s="37"/>
      <c r="BZD157" s="37"/>
      <c r="BZE157" s="37"/>
      <c r="BZF157" s="37"/>
      <c r="BZG157" s="37"/>
      <c r="BZH157" s="37"/>
      <c r="BZI157" s="37"/>
      <c r="BZJ157" s="37"/>
      <c r="BZK157" s="37"/>
      <c r="BZL157" s="37"/>
      <c r="BZM157" s="37"/>
      <c r="BZN157" s="37"/>
      <c r="BZO157" s="37"/>
      <c r="BZP157" s="37"/>
      <c r="BZQ157" s="37"/>
      <c r="BZR157" s="37"/>
      <c r="BZS157" s="37"/>
      <c r="BZT157" s="37"/>
      <c r="BZU157" s="37"/>
      <c r="BZV157" s="37"/>
      <c r="BZW157" s="37"/>
      <c r="BZX157" s="37"/>
      <c r="BZY157" s="37"/>
      <c r="BZZ157" s="37"/>
      <c r="CAA157" s="37"/>
      <c r="CAB157" s="37"/>
      <c r="CAC157" s="37"/>
      <c r="CAD157" s="37"/>
      <c r="CAE157" s="37"/>
      <c r="CAF157" s="37"/>
      <c r="CAG157" s="37"/>
      <c r="CAH157" s="37"/>
      <c r="CAI157" s="37"/>
      <c r="CAJ157" s="37"/>
      <c r="CAK157" s="37"/>
      <c r="CAL157" s="37"/>
      <c r="CAM157" s="37"/>
      <c r="CAN157" s="37"/>
      <c r="CAO157" s="37"/>
      <c r="CAP157" s="37"/>
      <c r="CAQ157" s="37"/>
      <c r="CAR157" s="37"/>
      <c r="CAS157" s="37"/>
      <c r="CAT157" s="37"/>
      <c r="CAU157" s="37"/>
      <c r="CAV157" s="37"/>
      <c r="CAW157" s="37"/>
      <c r="CAX157" s="37"/>
      <c r="CAY157" s="37"/>
      <c r="CAZ157" s="37"/>
      <c r="CBA157" s="37"/>
      <c r="CBB157" s="37"/>
      <c r="CBC157" s="37"/>
      <c r="CBD157" s="37"/>
      <c r="CBE157" s="37"/>
      <c r="CBF157" s="37"/>
      <c r="CBG157" s="37"/>
      <c r="CBH157" s="37"/>
      <c r="CBI157" s="37"/>
      <c r="CBJ157" s="37"/>
      <c r="CBK157" s="37"/>
      <c r="CBL157" s="37"/>
      <c r="CBM157" s="37"/>
      <c r="CBN157" s="37"/>
      <c r="CBO157" s="37"/>
      <c r="CBP157" s="37"/>
      <c r="CBQ157" s="37"/>
      <c r="CBR157" s="37"/>
      <c r="CBS157" s="37"/>
      <c r="CBT157" s="37"/>
      <c r="CBU157" s="37"/>
      <c r="CBV157" s="37"/>
      <c r="CBW157" s="37"/>
      <c r="CBX157" s="37"/>
      <c r="CBY157" s="37"/>
      <c r="CBZ157" s="37"/>
      <c r="CCA157" s="37"/>
      <c r="CCB157" s="37"/>
      <c r="CCC157" s="37"/>
      <c r="CCD157" s="37"/>
      <c r="CCE157" s="37"/>
      <c r="CCF157" s="37"/>
      <c r="CCG157" s="37"/>
      <c r="CCH157" s="37"/>
      <c r="CCI157" s="37"/>
      <c r="CCJ157" s="37"/>
      <c r="CCK157" s="37"/>
      <c r="CCL157" s="37"/>
      <c r="CCM157" s="37"/>
      <c r="CCN157" s="37"/>
      <c r="CCO157" s="37"/>
      <c r="CCP157" s="37"/>
      <c r="CCQ157" s="37"/>
      <c r="CCR157" s="37"/>
      <c r="CCS157" s="37"/>
      <c r="CCT157" s="37"/>
      <c r="CCU157" s="37"/>
      <c r="CCV157" s="37"/>
      <c r="CCW157" s="37"/>
      <c r="CCX157" s="37"/>
      <c r="CCY157" s="37"/>
      <c r="CCZ157" s="37"/>
      <c r="CDA157" s="37"/>
      <c r="CDB157" s="37"/>
      <c r="CDC157" s="37"/>
      <c r="CDD157" s="37"/>
      <c r="CDE157" s="37"/>
      <c r="CDF157" s="37"/>
      <c r="CDG157" s="37"/>
      <c r="CDH157" s="37"/>
      <c r="CDI157" s="37"/>
      <c r="CDJ157" s="37"/>
      <c r="CDK157" s="37"/>
      <c r="CDL157" s="37"/>
      <c r="CDM157" s="37"/>
      <c r="CDN157" s="37"/>
      <c r="CDO157" s="37"/>
      <c r="CDP157" s="37"/>
      <c r="CDQ157" s="37"/>
      <c r="CDR157" s="37"/>
      <c r="CDS157" s="37"/>
      <c r="CDT157" s="37"/>
      <c r="CDU157" s="37"/>
      <c r="CDV157" s="37"/>
      <c r="CDW157" s="37"/>
      <c r="CDX157" s="37"/>
      <c r="CDY157" s="37"/>
      <c r="CDZ157" s="37"/>
      <c r="CEA157" s="37"/>
      <c r="CEB157" s="37"/>
      <c r="CEC157" s="37"/>
      <c r="CED157" s="37"/>
      <c r="CEE157" s="37"/>
      <c r="CEF157" s="37"/>
      <c r="CEG157" s="37"/>
      <c r="CEH157" s="37"/>
      <c r="CEI157" s="37"/>
      <c r="CEJ157" s="37"/>
      <c r="CEK157" s="37"/>
      <c r="CEL157" s="37"/>
      <c r="CEM157" s="37"/>
      <c r="CEN157" s="37"/>
      <c r="CEO157" s="37"/>
      <c r="CEP157" s="37"/>
      <c r="CEQ157" s="37"/>
      <c r="CER157" s="37"/>
      <c r="CES157" s="37"/>
      <c r="CET157" s="37"/>
      <c r="CEU157" s="37"/>
      <c r="CEV157" s="37"/>
      <c r="CEW157" s="37"/>
      <c r="CEX157" s="37"/>
      <c r="CEY157" s="37"/>
      <c r="CEZ157" s="37"/>
      <c r="CFA157" s="37"/>
      <c r="CFB157" s="37"/>
      <c r="CFC157" s="37"/>
      <c r="CFD157" s="37"/>
      <c r="CFE157" s="37"/>
      <c r="CFF157" s="37"/>
      <c r="CFG157" s="37"/>
      <c r="CFH157" s="37"/>
      <c r="CFI157" s="37"/>
      <c r="CFJ157" s="37"/>
      <c r="CFK157" s="37"/>
      <c r="CFL157" s="37"/>
      <c r="CFM157" s="37"/>
      <c r="CFN157" s="37"/>
      <c r="CFO157" s="37"/>
      <c r="CFP157" s="37"/>
      <c r="CFQ157" s="37"/>
      <c r="CFR157" s="37"/>
      <c r="CFS157" s="37"/>
      <c r="CFT157" s="37"/>
      <c r="CFU157" s="37"/>
      <c r="CFV157" s="37"/>
      <c r="CFW157" s="37"/>
      <c r="CFX157" s="37"/>
      <c r="CFY157" s="37"/>
      <c r="CFZ157" s="37"/>
      <c r="CGA157" s="37"/>
      <c r="CGB157" s="37"/>
      <c r="CGC157" s="37"/>
      <c r="CGD157" s="37"/>
      <c r="CGE157" s="37"/>
      <c r="CGF157" s="37"/>
      <c r="CGG157" s="37"/>
      <c r="CGH157" s="37"/>
      <c r="CGI157" s="37"/>
      <c r="CGJ157" s="37"/>
      <c r="CGK157" s="37"/>
      <c r="CGL157" s="37"/>
      <c r="CGM157" s="37"/>
      <c r="CGN157" s="37"/>
      <c r="CGO157" s="37"/>
      <c r="CGP157" s="37"/>
      <c r="CGQ157" s="37"/>
      <c r="CGR157" s="37"/>
      <c r="CGS157" s="37"/>
      <c r="CGT157" s="37"/>
      <c r="CGU157" s="37"/>
      <c r="CGV157" s="37"/>
      <c r="CGW157" s="37"/>
      <c r="CGX157" s="37"/>
      <c r="CGY157" s="37"/>
      <c r="CGZ157" s="37"/>
      <c r="CHA157" s="37"/>
      <c r="CHB157" s="37"/>
      <c r="CHC157" s="37"/>
      <c r="CHD157" s="37"/>
      <c r="CHE157" s="37"/>
      <c r="CHF157" s="37"/>
      <c r="CHG157" s="37"/>
      <c r="CHH157" s="37"/>
      <c r="CHI157" s="37"/>
      <c r="CHJ157" s="37"/>
      <c r="CHK157" s="37"/>
      <c r="CHL157" s="37"/>
      <c r="CHM157" s="37"/>
      <c r="CHN157" s="37"/>
      <c r="CHO157" s="37"/>
      <c r="CHP157" s="37"/>
      <c r="CHQ157" s="37"/>
      <c r="CHR157" s="37"/>
      <c r="CHS157" s="37"/>
      <c r="CHT157" s="37"/>
      <c r="CHU157" s="37"/>
      <c r="CHV157" s="37"/>
      <c r="CHW157" s="37"/>
      <c r="CHX157" s="37"/>
      <c r="CHY157" s="37"/>
      <c r="CHZ157" s="37"/>
      <c r="CIA157" s="37"/>
      <c r="CIB157" s="37"/>
      <c r="CIC157" s="37"/>
      <c r="CID157" s="37"/>
      <c r="CIE157" s="37"/>
      <c r="CIF157" s="37"/>
      <c r="CIG157" s="37"/>
      <c r="CIH157" s="37"/>
      <c r="CII157" s="37"/>
      <c r="CIJ157" s="37"/>
      <c r="CIK157" s="37"/>
      <c r="CIL157" s="37"/>
      <c r="CIM157" s="37"/>
      <c r="CIN157" s="37"/>
      <c r="CIO157" s="37"/>
      <c r="CIP157" s="37"/>
      <c r="CIQ157" s="37"/>
      <c r="CIR157" s="37"/>
      <c r="CIS157" s="37"/>
      <c r="CIT157" s="37"/>
      <c r="CIU157" s="37"/>
      <c r="CIV157" s="37"/>
      <c r="CIW157" s="37"/>
      <c r="CIX157" s="37"/>
      <c r="CIY157" s="37"/>
      <c r="CIZ157" s="37"/>
      <c r="CJA157" s="37"/>
      <c r="CJB157" s="37"/>
      <c r="CJC157" s="37"/>
      <c r="CJD157" s="37"/>
      <c r="CJE157" s="37"/>
      <c r="CJF157" s="37"/>
      <c r="CJG157" s="37"/>
      <c r="CJH157" s="37"/>
      <c r="CJI157" s="37"/>
      <c r="CJJ157" s="37"/>
      <c r="CJK157" s="37"/>
      <c r="CJL157" s="37"/>
      <c r="CJM157" s="37"/>
      <c r="CJN157" s="37"/>
      <c r="CJO157" s="37"/>
      <c r="CJP157" s="37"/>
      <c r="CJQ157" s="37"/>
      <c r="CJR157" s="37"/>
      <c r="CJS157" s="37"/>
      <c r="CJT157" s="37"/>
      <c r="CJU157" s="37"/>
      <c r="CJV157" s="37"/>
      <c r="CJW157" s="37"/>
      <c r="CJX157" s="37"/>
      <c r="CJY157" s="37"/>
      <c r="CJZ157" s="37"/>
      <c r="CKA157" s="37"/>
      <c r="CKB157" s="37"/>
      <c r="CKC157" s="37"/>
      <c r="CKD157" s="37"/>
      <c r="CKE157" s="37"/>
      <c r="CKF157" s="37"/>
      <c r="CKG157" s="37"/>
      <c r="CKH157" s="37"/>
      <c r="CKI157" s="37"/>
      <c r="CKJ157" s="37"/>
      <c r="CKK157" s="37"/>
      <c r="CKL157" s="37"/>
      <c r="CKM157" s="37"/>
      <c r="CKN157" s="37"/>
      <c r="CKO157" s="37"/>
      <c r="CKP157" s="37"/>
      <c r="CKQ157" s="37"/>
      <c r="CKR157" s="37"/>
      <c r="CKS157" s="37"/>
      <c r="CKT157" s="37"/>
      <c r="CKU157" s="37"/>
      <c r="CKV157" s="37"/>
      <c r="CKW157" s="37"/>
      <c r="CKX157" s="37"/>
      <c r="CKY157" s="37"/>
      <c r="CKZ157" s="37"/>
      <c r="CLA157" s="37"/>
      <c r="CLB157" s="37"/>
      <c r="CLC157" s="37"/>
      <c r="CLD157" s="37"/>
      <c r="CLE157" s="37"/>
      <c r="CLF157" s="37"/>
      <c r="CLG157" s="37"/>
      <c r="CLH157" s="37"/>
      <c r="CLI157" s="37"/>
      <c r="CLJ157" s="37"/>
      <c r="CLK157" s="37"/>
      <c r="CLL157" s="37"/>
      <c r="CLM157" s="37"/>
      <c r="CLN157" s="37"/>
      <c r="CLO157" s="37"/>
      <c r="CLP157" s="37"/>
      <c r="CLQ157" s="37"/>
      <c r="CLR157" s="37"/>
      <c r="CLS157" s="37"/>
      <c r="CLT157" s="37"/>
      <c r="CLU157" s="37"/>
      <c r="CLV157" s="37"/>
      <c r="CLW157" s="37"/>
      <c r="CLX157" s="37"/>
      <c r="CLY157" s="37"/>
      <c r="CLZ157" s="37"/>
      <c r="CMA157" s="37"/>
      <c r="CMB157" s="37"/>
      <c r="CMC157" s="37"/>
      <c r="CMD157" s="37"/>
      <c r="CME157" s="37"/>
      <c r="CMF157" s="37"/>
      <c r="CMG157" s="37"/>
      <c r="CMH157" s="37"/>
      <c r="CMI157" s="37"/>
      <c r="CMJ157" s="37"/>
      <c r="CMK157" s="37"/>
      <c r="CML157" s="37"/>
      <c r="CMM157" s="37"/>
      <c r="CMN157" s="37"/>
      <c r="CMO157" s="37"/>
      <c r="CMP157" s="37"/>
      <c r="CMQ157" s="37"/>
      <c r="CMR157" s="37"/>
      <c r="CMS157" s="37"/>
      <c r="CMT157" s="37"/>
      <c r="CMU157" s="37"/>
      <c r="CMV157" s="37"/>
      <c r="CMW157" s="37"/>
      <c r="CMX157" s="37"/>
      <c r="CMY157" s="37"/>
      <c r="CMZ157" s="37"/>
      <c r="CNA157" s="37"/>
      <c r="CNB157" s="37"/>
      <c r="CNC157" s="37"/>
      <c r="CND157" s="37"/>
      <c r="CNE157" s="37"/>
      <c r="CNF157" s="37"/>
      <c r="CNG157" s="37"/>
      <c r="CNH157" s="37"/>
      <c r="CNI157" s="37"/>
      <c r="CNJ157" s="37"/>
      <c r="CNK157" s="37"/>
      <c r="CNL157" s="37"/>
      <c r="CNM157" s="37"/>
      <c r="CNN157" s="37"/>
      <c r="CNO157" s="37"/>
      <c r="CNP157" s="37"/>
      <c r="CNQ157" s="37"/>
      <c r="CNR157" s="37"/>
      <c r="CNS157" s="37"/>
      <c r="CNT157" s="37"/>
      <c r="CNU157" s="37"/>
      <c r="CNV157" s="37"/>
      <c r="CNW157" s="37"/>
      <c r="CNX157" s="37"/>
      <c r="CNY157" s="37"/>
      <c r="CNZ157" s="37"/>
      <c r="COA157" s="37"/>
      <c r="COB157" s="37"/>
      <c r="COC157" s="37"/>
      <c r="COD157" s="37"/>
      <c r="COE157" s="37"/>
      <c r="COF157" s="37"/>
      <c r="COG157" s="37"/>
      <c r="COH157" s="37"/>
      <c r="COI157" s="37"/>
      <c r="COJ157" s="37"/>
      <c r="COK157" s="37"/>
      <c r="COL157" s="37"/>
      <c r="COM157" s="37"/>
      <c r="CON157" s="37"/>
      <c r="COO157" s="37"/>
      <c r="COP157" s="37"/>
      <c r="COQ157" s="37"/>
      <c r="COR157" s="37"/>
      <c r="COS157" s="37"/>
      <c r="COT157" s="37"/>
      <c r="COU157" s="37"/>
      <c r="COV157" s="37"/>
      <c r="COW157" s="37"/>
      <c r="COX157" s="37"/>
      <c r="COY157" s="37"/>
      <c r="COZ157" s="37"/>
      <c r="CPA157" s="37"/>
      <c r="CPB157" s="37"/>
      <c r="CPC157" s="37"/>
      <c r="CPD157" s="37"/>
      <c r="CPE157" s="37"/>
      <c r="CPF157" s="37"/>
      <c r="CPG157" s="37"/>
      <c r="CPH157" s="37"/>
      <c r="CPI157" s="37"/>
      <c r="CPJ157" s="37"/>
      <c r="CPK157" s="37"/>
      <c r="CPL157" s="37"/>
      <c r="CPM157" s="37"/>
      <c r="CPN157" s="37"/>
      <c r="CPO157" s="37"/>
      <c r="CPP157" s="37"/>
      <c r="CPQ157" s="37"/>
      <c r="CPR157" s="37"/>
      <c r="CPS157" s="37"/>
      <c r="CPT157" s="37"/>
      <c r="CPU157" s="37"/>
      <c r="CPV157" s="37"/>
      <c r="CPW157" s="37"/>
      <c r="CPX157" s="37"/>
      <c r="CPY157" s="37"/>
      <c r="CPZ157" s="37"/>
      <c r="CQA157" s="37"/>
      <c r="CQB157" s="37"/>
      <c r="CQC157" s="37"/>
      <c r="CQD157" s="37"/>
      <c r="CQE157" s="37"/>
      <c r="CQF157" s="37"/>
      <c r="CQG157" s="37"/>
      <c r="CQH157" s="37"/>
      <c r="CQI157" s="37"/>
      <c r="CQJ157" s="37"/>
      <c r="CQK157" s="37"/>
      <c r="CQL157" s="37"/>
      <c r="CQM157" s="37"/>
      <c r="CQN157" s="37"/>
      <c r="CQO157" s="37"/>
      <c r="CQP157" s="37"/>
      <c r="CQQ157" s="37"/>
      <c r="CQR157" s="37"/>
      <c r="CQS157" s="37"/>
      <c r="CQT157" s="37"/>
      <c r="CQU157" s="37"/>
      <c r="CQV157" s="37"/>
      <c r="CQW157" s="37"/>
      <c r="CQX157" s="37"/>
      <c r="CQY157" s="37"/>
      <c r="CQZ157" s="37"/>
      <c r="CRA157" s="37"/>
      <c r="CRB157" s="37"/>
      <c r="CRC157" s="37"/>
      <c r="CRD157" s="37"/>
      <c r="CRE157" s="37"/>
      <c r="CRF157" s="37"/>
      <c r="CRG157" s="37"/>
      <c r="CRH157" s="37"/>
      <c r="CRI157" s="37"/>
      <c r="CRJ157" s="37"/>
      <c r="CRK157" s="37"/>
      <c r="CRL157" s="37"/>
      <c r="CRM157" s="37"/>
      <c r="CRN157" s="37"/>
      <c r="CRO157" s="37"/>
      <c r="CRP157" s="37"/>
      <c r="CRQ157" s="37"/>
      <c r="CRR157" s="37"/>
      <c r="CRS157" s="37"/>
      <c r="CRT157" s="37"/>
      <c r="CRU157" s="37"/>
      <c r="CRV157" s="37"/>
      <c r="CRW157" s="37"/>
      <c r="CRX157" s="37"/>
      <c r="CRY157" s="37"/>
      <c r="CRZ157" s="37"/>
      <c r="CSA157" s="37"/>
      <c r="CSB157" s="37"/>
      <c r="CSC157" s="37"/>
      <c r="CSD157" s="37"/>
      <c r="CSE157" s="37"/>
      <c r="CSF157" s="37"/>
      <c r="CSG157" s="37"/>
      <c r="CSH157" s="37"/>
      <c r="CSI157" s="37"/>
      <c r="CSJ157" s="37"/>
      <c r="CSK157" s="37"/>
      <c r="CSL157" s="37"/>
      <c r="CSM157" s="37"/>
      <c r="CSN157" s="37"/>
      <c r="CSO157" s="37"/>
      <c r="CSP157" s="37"/>
      <c r="CSQ157" s="37"/>
      <c r="CSR157" s="37"/>
      <c r="CSS157" s="37"/>
      <c r="CST157" s="37"/>
      <c r="CSU157" s="37"/>
      <c r="CSV157" s="37"/>
      <c r="CSW157" s="37"/>
      <c r="CSX157" s="37"/>
      <c r="CSY157" s="37"/>
      <c r="CSZ157" s="37"/>
      <c r="CTA157" s="37"/>
      <c r="CTB157" s="37"/>
      <c r="CTC157" s="37"/>
      <c r="CTD157" s="37"/>
      <c r="CTE157" s="37"/>
      <c r="CTF157" s="37"/>
      <c r="CTG157" s="37"/>
      <c r="CTH157" s="37"/>
      <c r="CTI157" s="37"/>
      <c r="CTJ157" s="37"/>
      <c r="CTK157" s="37"/>
      <c r="CTL157" s="37"/>
      <c r="CTM157" s="37"/>
      <c r="CTN157" s="37"/>
      <c r="CTO157" s="37"/>
      <c r="CTP157" s="37"/>
      <c r="CTQ157" s="37"/>
      <c r="CTR157" s="37"/>
      <c r="CTS157" s="37"/>
      <c r="CTT157" s="37"/>
      <c r="CTU157" s="37"/>
      <c r="CTV157" s="37"/>
      <c r="CTW157" s="37"/>
      <c r="CTX157" s="37"/>
      <c r="CTY157" s="37"/>
      <c r="CTZ157" s="37"/>
      <c r="CUA157" s="37"/>
      <c r="CUB157" s="37"/>
      <c r="CUC157" s="37"/>
      <c r="CUD157" s="37"/>
      <c r="CUE157" s="37"/>
      <c r="CUF157" s="37"/>
      <c r="CUG157" s="37"/>
      <c r="CUH157" s="37"/>
      <c r="CUI157" s="37"/>
      <c r="CUJ157" s="37"/>
      <c r="CUK157" s="37"/>
      <c r="CUL157" s="37"/>
      <c r="CUM157" s="37"/>
      <c r="CUN157" s="37"/>
      <c r="CUO157" s="37"/>
      <c r="CUP157" s="37"/>
      <c r="CUQ157" s="37"/>
      <c r="CUR157" s="37"/>
      <c r="CUS157" s="37"/>
      <c r="CUT157" s="37"/>
      <c r="CUU157" s="37"/>
      <c r="CUV157" s="37"/>
      <c r="CUW157" s="37"/>
      <c r="CUX157" s="37"/>
      <c r="CUY157" s="37"/>
      <c r="CUZ157" s="37"/>
      <c r="CVA157" s="37"/>
      <c r="CVB157" s="37"/>
      <c r="CVC157" s="37"/>
      <c r="CVD157" s="37"/>
      <c r="CVE157" s="37"/>
      <c r="CVF157" s="37"/>
      <c r="CVG157" s="37"/>
      <c r="CVH157" s="37"/>
      <c r="CVI157" s="37"/>
      <c r="CVJ157" s="37"/>
      <c r="CVK157" s="37"/>
      <c r="CVL157" s="37"/>
      <c r="CVM157" s="37"/>
      <c r="CVN157" s="37"/>
      <c r="CVO157" s="37"/>
      <c r="CVP157" s="37"/>
      <c r="CVQ157" s="37"/>
      <c r="CVR157" s="37"/>
      <c r="CVS157" s="37"/>
      <c r="CVT157" s="37"/>
      <c r="CVU157" s="37"/>
      <c r="CVV157" s="37"/>
      <c r="CVW157" s="37"/>
      <c r="CVX157" s="37"/>
      <c r="CVY157" s="37"/>
      <c r="CVZ157" s="37"/>
      <c r="CWA157" s="37"/>
      <c r="CWB157" s="37"/>
      <c r="CWC157" s="37"/>
      <c r="CWD157" s="37"/>
      <c r="CWE157" s="37"/>
      <c r="CWF157" s="37"/>
      <c r="CWG157" s="37"/>
      <c r="CWH157" s="37"/>
      <c r="CWI157" s="37"/>
      <c r="CWJ157" s="37"/>
      <c r="CWK157" s="37"/>
      <c r="CWL157" s="37"/>
      <c r="CWM157" s="37"/>
      <c r="CWN157" s="37"/>
      <c r="CWO157" s="37"/>
      <c r="CWP157" s="37"/>
      <c r="CWQ157" s="37"/>
      <c r="CWR157" s="37"/>
      <c r="CWS157" s="37"/>
      <c r="CWT157" s="37"/>
      <c r="CWU157" s="37"/>
      <c r="CWV157" s="37"/>
      <c r="CWW157" s="37"/>
      <c r="CWX157" s="37"/>
      <c r="CWY157" s="37"/>
      <c r="CWZ157" s="37"/>
      <c r="CXA157" s="37"/>
      <c r="CXB157" s="37"/>
      <c r="CXC157" s="37"/>
      <c r="CXD157" s="37"/>
      <c r="CXE157" s="37"/>
      <c r="CXF157" s="37"/>
      <c r="CXG157" s="37"/>
      <c r="CXH157" s="37"/>
      <c r="CXI157" s="37"/>
      <c r="CXJ157" s="37"/>
      <c r="CXK157" s="37"/>
      <c r="CXL157" s="37"/>
      <c r="CXM157" s="37"/>
      <c r="CXN157" s="37"/>
      <c r="CXO157" s="37"/>
      <c r="CXP157" s="37"/>
      <c r="CXQ157" s="37"/>
      <c r="CXR157" s="37"/>
      <c r="CXS157" s="37"/>
      <c r="CXT157" s="37"/>
      <c r="CXU157" s="37"/>
      <c r="CXV157" s="37"/>
      <c r="CXW157" s="37"/>
      <c r="CXX157" s="37"/>
      <c r="CXY157" s="37"/>
      <c r="CXZ157" s="37"/>
      <c r="CYA157" s="37"/>
      <c r="CYB157" s="37"/>
      <c r="CYC157" s="37"/>
      <c r="CYD157" s="37"/>
      <c r="CYE157" s="37"/>
      <c r="CYF157" s="37"/>
      <c r="CYG157" s="37"/>
      <c r="CYH157" s="37"/>
      <c r="CYI157" s="37"/>
      <c r="CYJ157" s="37"/>
      <c r="CYK157" s="37"/>
      <c r="CYL157" s="37"/>
      <c r="CYM157" s="37"/>
      <c r="CYN157" s="37"/>
      <c r="CYO157" s="37"/>
      <c r="CYP157" s="37"/>
      <c r="CYQ157" s="37"/>
      <c r="CYR157" s="37"/>
      <c r="CYS157" s="37"/>
      <c r="CYT157" s="37"/>
      <c r="CYU157" s="37"/>
      <c r="CYV157" s="37"/>
      <c r="CYW157" s="37"/>
      <c r="CYX157" s="37"/>
      <c r="CYY157" s="37"/>
      <c r="CYZ157" s="37"/>
      <c r="CZA157" s="37"/>
      <c r="CZB157" s="37"/>
      <c r="CZC157" s="37"/>
      <c r="CZD157" s="37"/>
      <c r="CZE157" s="37"/>
      <c r="CZF157" s="37"/>
      <c r="CZG157" s="37"/>
      <c r="CZH157" s="37"/>
      <c r="CZI157" s="37"/>
      <c r="CZJ157" s="37"/>
      <c r="CZK157" s="37"/>
      <c r="CZL157" s="37"/>
      <c r="CZM157" s="37"/>
      <c r="CZN157" s="37"/>
      <c r="CZO157" s="37"/>
      <c r="CZP157" s="37"/>
      <c r="CZQ157" s="37"/>
      <c r="CZR157" s="37"/>
      <c r="CZS157" s="37"/>
      <c r="CZT157" s="37"/>
      <c r="CZU157" s="37"/>
      <c r="CZV157" s="37"/>
      <c r="CZW157" s="37"/>
      <c r="CZX157" s="37"/>
      <c r="CZY157" s="37"/>
      <c r="CZZ157" s="37"/>
      <c r="DAA157" s="37"/>
      <c r="DAB157" s="37"/>
      <c r="DAC157" s="37"/>
      <c r="DAD157" s="37"/>
      <c r="DAE157" s="37"/>
      <c r="DAF157" s="37"/>
      <c r="DAG157" s="37"/>
      <c r="DAH157" s="37"/>
      <c r="DAI157" s="37"/>
      <c r="DAJ157" s="37"/>
      <c r="DAK157" s="37"/>
      <c r="DAL157" s="37"/>
      <c r="DAM157" s="37"/>
      <c r="DAN157" s="37"/>
      <c r="DAO157" s="37"/>
      <c r="DAP157" s="37"/>
      <c r="DAQ157" s="37"/>
      <c r="DAR157" s="37"/>
      <c r="DAS157" s="37"/>
      <c r="DAT157" s="37"/>
      <c r="DAU157" s="37"/>
      <c r="DAV157" s="37"/>
      <c r="DAW157" s="37"/>
      <c r="DAX157" s="37"/>
      <c r="DAY157" s="37"/>
      <c r="DAZ157" s="37"/>
      <c r="DBA157" s="37"/>
      <c r="DBB157" s="37"/>
      <c r="DBC157" s="37"/>
      <c r="DBD157" s="37"/>
      <c r="DBE157" s="37"/>
      <c r="DBF157" s="37"/>
      <c r="DBG157" s="37"/>
      <c r="DBH157" s="37"/>
      <c r="DBI157" s="37"/>
      <c r="DBJ157" s="37"/>
      <c r="DBK157" s="37"/>
      <c r="DBL157" s="37"/>
      <c r="DBM157" s="37"/>
      <c r="DBN157" s="37"/>
      <c r="DBO157" s="37"/>
      <c r="DBP157" s="37"/>
      <c r="DBQ157" s="37"/>
      <c r="DBR157" s="37"/>
      <c r="DBS157" s="37"/>
      <c r="DBT157" s="37"/>
      <c r="DBU157" s="37"/>
      <c r="DBV157" s="37"/>
      <c r="DBW157" s="37"/>
      <c r="DBX157" s="37"/>
      <c r="DBY157" s="37"/>
      <c r="DBZ157" s="37"/>
      <c r="DCA157" s="37"/>
      <c r="DCB157" s="37"/>
      <c r="DCC157" s="37"/>
      <c r="DCD157" s="37"/>
      <c r="DCE157" s="37"/>
      <c r="DCF157" s="37"/>
      <c r="DCG157" s="37"/>
      <c r="DCH157" s="37"/>
      <c r="DCI157" s="37"/>
      <c r="DCJ157" s="37"/>
      <c r="DCK157" s="37"/>
      <c r="DCL157" s="37"/>
      <c r="DCM157" s="37"/>
      <c r="DCN157" s="37"/>
      <c r="DCO157" s="37"/>
      <c r="DCP157" s="37"/>
      <c r="DCQ157" s="37"/>
      <c r="DCR157" s="37"/>
      <c r="DCS157" s="37"/>
      <c r="DCT157" s="37"/>
      <c r="DCU157" s="37"/>
      <c r="DCV157" s="37"/>
      <c r="DCW157" s="37"/>
      <c r="DCX157" s="37"/>
      <c r="DCY157" s="37"/>
      <c r="DCZ157" s="37"/>
      <c r="DDA157" s="37"/>
      <c r="DDB157" s="37"/>
      <c r="DDC157" s="37"/>
      <c r="DDD157" s="37"/>
      <c r="DDE157" s="37"/>
      <c r="DDF157" s="37"/>
      <c r="DDG157" s="37"/>
      <c r="DDH157" s="37"/>
      <c r="DDI157" s="37"/>
      <c r="DDJ157" s="37"/>
      <c r="DDK157" s="37"/>
      <c r="DDL157" s="37"/>
      <c r="DDM157" s="37"/>
      <c r="DDN157" s="37"/>
      <c r="DDO157" s="37"/>
      <c r="DDP157" s="37"/>
      <c r="DDQ157" s="37"/>
      <c r="DDR157" s="37"/>
      <c r="DDS157" s="37"/>
      <c r="DDT157" s="37"/>
      <c r="DDU157" s="37"/>
      <c r="DDV157" s="37"/>
      <c r="DDW157" s="37"/>
      <c r="DDX157" s="37"/>
      <c r="DDY157" s="37"/>
      <c r="DDZ157" s="37"/>
      <c r="DEA157" s="37"/>
      <c r="DEB157" s="37"/>
      <c r="DEC157" s="37"/>
      <c r="DED157" s="37"/>
      <c r="DEE157" s="37"/>
      <c r="DEF157" s="37"/>
      <c r="DEG157" s="37"/>
      <c r="DEH157" s="37"/>
      <c r="DEI157" s="37"/>
      <c r="DEJ157" s="37"/>
      <c r="DEK157" s="37"/>
      <c r="DEL157" s="37"/>
      <c r="DEM157" s="37"/>
      <c r="DEN157" s="37"/>
      <c r="DEO157" s="37"/>
      <c r="DEP157" s="37"/>
      <c r="DEQ157" s="37"/>
      <c r="DER157" s="37"/>
      <c r="DES157" s="37"/>
      <c r="DET157" s="37"/>
      <c r="DEU157" s="37"/>
      <c r="DEV157" s="37"/>
      <c r="DEW157" s="37"/>
      <c r="DEX157" s="37"/>
      <c r="DEY157" s="37"/>
      <c r="DEZ157" s="37"/>
      <c r="DFA157" s="37"/>
      <c r="DFB157" s="37"/>
      <c r="DFC157" s="37"/>
      <c r="DFD157" s="37"/>
      <c r="DFE157" s="37"/>
      <c r="DFF157" s="37"/>
      <c r="DFG157" s="37"/>
      <c r="DFH157" s="37"/>
      <c r="DFI157" s="37"/>
      <c r="DFJ157" s="37"/>
      <c r="DFK157" s="37"/>
      <c r="DFL157" s="37"/>
      <c r="DFM157" s="37"/>
      <c r="DFN157" s="37"/>
      <c r="DFO157" s="37"/>
      <c r="DFP157" s="37"/>
      <c r="DFQ157" s="37"/>
      <c r="DFR157" s="37"/>
      <c r="DFS157" s="37"/>
      <c r="DFT157" s="37"/>
      <c r="DFU157" s="37"/>
      <c r="DFV157" s="37"/>
      <c r="DFW157" s="37"/>
      <c r="DFX157" s="37"/>
      <c r="DFY157" s="37"/>
      <c r="DFZ157" s="37"/>
      <c r="DGA157" s="37"/>
      <c r="DGB157" s="37"/>
      <c r="DGC157" s="37"/>
      <c r="DGD157" s="37"/>
      <c r="DGE157" s="37"/>
      <c r="DGF157" s="37"/>
      <c r="DGG157" s="37"/>
      <c r="DGH157" s="37"/>
      <c r="DGI157" s="37"/>
      <c r="DGJ157" s="37"/>
      <c r="DGK157" s="37"/>
      <c r="DGL157" s="37"/>
      <c r="DGM157" s="37"/>
      <c r="DGN157" s="37"/>
      <c r="DGO157" s="37"/>
      <c r="DGP157" s="37"/>
      <c r="DGQ157" s="37"/>
      <c r="DGR157" s="37"/>
      <c r="DGS157" s="37"/>
      <c r="DGT157" s="37"/>
      <c r="DGU157" s="37"/>
      <c r="DGV157" s="37"/>
      <c r="DGW157" s="37"/>
      <c r="DGX157" s="37"/>
      <c r="DGY157" s="37"/>
      <c r="DGZ157" s="37"/>
      <c r="DHA157" s="37"/>
      <c r="DHB157" s="37"/>
      <c r="DHC157" s="37"/>
      <c r="DHD157" s="37"/>
      <c r="DHE157" s="37"/>
      <c r="DHF157" s="37"/>
      <c r="DHG157" s="37"/>
      <c r="DHH157" s="37"/>
      <c r="DHI157" s="37"/>
      <c r="DHJ157" s="37"/>
      <c r="DHK157" s="37"/>
      <c r="DHL157" s="37"/>
      <c r="DHM157" s="37"/>
      <c r="DHN157" s="37"/>
      <c r="DHO157" s="37"/>
      <c r="DHP157" s="37"/>
      <c r="DHQ157" s="37"/>
      <c r="DHR157" s="37"/>
      <c r="DHS157" s="37"/>
      <c r="DHT157" s="37"/>
      <c r="DHU157" s="37"/>
      <c r="DHV157" s="37"/>
      <c r="DHW157" s="37"/>
      <c r="DHX157" s="37"/>
      <c r="DHY157" s="37"/>
      <c r="DHZ157" s="37"/>
      <c r="DIA157" s="37"/>
      <c r="DIB157" s="37"/>
      <c r="DIC157" s="37"/>
      <c r="DID157" s="37"/>
      <c r="DIE157" s="37"/>
      <c r="DIF157" s="37"/>
      <c r="DIG157" s="37"/>
      <c r="DIH157" s="37"/>
      <c r="DII157" s="37"/>
      <c r="DIJ157" s="37"/>
      <c r="DIK157" s="37"/>
      <c r="DIL157" s="37"/>
      <c r="DIM157" s="37"/>
      <c r="DIN157" s="37"/>
      <c r="DIO157" s="37"/>
      <c r="DIP157" s="37"/>
      <c r="DIQ157" s="37"/>
      <c r="DIR157" s="37"/>
      <c r="DIS157" s="37"/>
      <c r="DIT157" s="37"/>
      <c r="DIU157" s="37"/>
      <c r="DIV157" s="37"/>
      <c r="DIW157" s="37"/>
      <c r="DIX157" s="37"/>
      <c r="DIY157" s="37"/>
      <c r="DIZ157" s="37"/>
      <c r="DJA157" s="37"/>
      <c r="DJB157" s="37"/>
      <c r="DJC157" s="37"/>
      <c r="DJD157" s="37"/>
      <c r="DJE157" s="37"/>
      <c r="DJF157" s="37"/>
      <c r="DJG157" s="37"/>
      <c r="DJH157" s="37"/>
      <c r="DJI157" s="37"/>
      <c r="DJJ157" s="37"/>
      <c r="DJK157" s="37"/>
      <c r="DJL157" s="37"/>
      <c r="DJM157" s="37"/>
      <c r="DJN157" s="37"/>
      <c r="DJO157" s="37"/>
      <c r="DJP157" s="37"/>
      <c r="DJQ157" s="37"/>
      <c r="DJR157" s="37"/>
      <c r="DJS157" s="37"/>
      <c r="DJT157" s="37"/>
      <c r="DJU157" s="37"/>
      <c r="DJV157" s="37"/>
      <c r="DJW157" s="37"/>
      <c r="DJX157" s="37"/>
      <c r="DJY157" s="37"/>
      <c r="DJZ157" s="37"/>
      <c r="DKA157" s="37"/>
      <c r="DKB157" s="37"/>
      <c r="DKC157" s="37"/>
      <c r="DKD157" s="37"/>
      <c r="DKE157" s="37"/>
      <c r="DKF157" s="37"/>
      <c r="DKG157" s="37"/>
      <c r="DKH157" s="37"/>
      <c r="DKI157" s="37"/>
      <c r="DKJ157" s="37"/>
      <c r="DKK157" s="37"/>
      <c r="DKL157" s="37"/>
      <c r="DKM157" s="37"/>
      <c r="DKN157" s="37"/>
      <c r="DKO157" s="37"/>
      <c r="DKP157" s="37"/>
      <c r="DKQ157" s="37"/>
      <c r="DKR157" s="37"/>
      <c r="DKS157" s="37"/>
      <c r="DKT157" s="37"/>
      <c r="DKU157" s="37"/>
      <c r="DKV157" s="37"/>
      <c r="DKW157" s="37"/>
      <c r="DKX157" s="37"/>
      <c r="DKY157" s="37"/>
      <c r="DKZ157" s="37"/>
      <c r="DLA157" s="37"/>
      <c r="DLB157" s="37"/>
      <c r="DLC157" s="37"/>
      <c r="DLD157" s="37"/>
      <c r="DLE157" s="37"/>
      <c r="DLF157" s="37"/>
      <c r="DLG157" s="37"/>
      <c r="DLH157" s="37"/>
      <c r="DLI157" s="37"/>
      <c r="DLJ157" s="37"/>
      <c r="DLK157" s="37"/>
      <c r="DLL157" s="37"/>
      <c r="DLM157" s="37"/>
      <c r="DLN157" s="37"/>
      <c r="DLO157" s="37"/>
      <c r="DLP157" s="37"/>
      <c r="DLQ157" s="37"/>
      <c r="DLR157" s="37"/>
      <c r="DLS157" s="37"/>
      <c r="DLT157" s="37"/>
      <c r="DLU157" s="37"/>
      <c r="DLV157" s="37"/>
      <c r="DLW157" s="37"/>
      <c r="DLX157" s="37"/>
      <c r="DLY157" s="37"/>
      <c r="DLZ157" s="37"/>
      <c r="DMA157" s="37"/>
      <c r="DMB157" s="37"/>
      <c r="DMC157" s="37"/>
      <c r="DMD157" s="37"/>
      <c r="DME157" s="37"/>
      <c r="DMF157" s="37"/>
      <c r="DMG157" s="37"/>
      <c r="DMH157" s="37"/>
      <c r="DMI157" s="37"/>
      <c r="DMJ157" s="37"/>
      <c r="DMK157" s="37"/>
      <c r="DML157" s="37"/>
      <c r="DMM157" s="37"/>
      <c r="DMN157" s="37"/>
      <c r="DMO157" s="37"/>
      <c r="DMP157" s="37"/>
      <c r="DMQ157" s="37"/>
      <c r="DMR157" s="37"/>
      <c r="DMS157" s="37"/>
      <c r="DMT157" s="37"/>
      <c r="DMU157" s="37"/>
      <c r="DMV157" s="37"/>
      <c r="DMW157" s="37"/>
      <c r="DMX157" s="37"/>
      <c r="DMY157" s="37"/>
      <c r="DMZ157" s="37"/>
      <c r="DNA157" s="37"/>
      <c r="DNB157" s="37"/>
      <c r="DNC157" s="37"/>
      <c r="DND157" s="37"/>
      <c r="DNE157" s="37"/>
      <c r="DNF157" s="37"/>
      <c r="DNG157" s="37"/>
      <c r="DNH157" s="37"/>
      <c r="DNI157" s="37"/>
      <c r="DNJ157" s="37"/>
      <c r="DNK157" s="37"/>
      <c r="DNL157" s="37"/>
      <c r="DNM157" s="37"/>
      <c r="DNN157" s="37"/>
      <c r="DNO157" s="37"/>
      <c r="DNP157" s="37"/>
      <c r="DNQ157" s="37"/>
      <c r="DNR157" s="37"/>
      <c r="DNS157" s="37"/>
      <c r="DNT157" s="37"/>
      <c r="DNU157" s="37"/>
      <c r="DNV157" s="37"/>
      <c r="DNW157" s="37"/>
      <c r="DNX157" s="37"/>
      <c r="DNY157" s="37"/>
      <c r="DNZ157" s="37"/>
      <c r="DOA157" s="37"/>
      <c r="DOB157" s="37"/>
      <c r="DOC157" s="37"/>
      <c r="DOD157" s="37"/>
      <c r="DOE157" s="37"/>
      <c r="DOF157" s="37"/>
      <c r="DOG157" s="37"/>
      <c r="DOH157" s="37"/>
      <c r="DOI157" s="37"/>
      <c r="DOJ157" s="37"/>
      <c r="DOK157" s="37"/>
      <c r="DOL157" s="37"/>
      <c r="DOM157" s="37"/>
      <c r="DON157" s="37"/>
      <c r="DOO157" s="37"/>
      <c r="DOP157" s="37"/>
      <c r="DOQ157" s="37"/>
      <c r="DOR157" s="37"/>
      <c r="DOS157" s="37"/>
      <c r="DOT157" s="37"/>
      <c r="DOU157" s="37"/>
      <c r="DOV157" s="37"/>
      <c r="DOW157" s="37"/>
      <c r="DOX157" s="37"/>
      <c r="DOY157" s="37"/>
      <c r="DOZ157" s="37"/>
      <c r="DPA157" s="37"/>
      <c r="DPB157" s="37"/>
      <c r="DPC157" s="37"/>
      <c r="DPD157" s="37"/>
      <c r="DPE157" s="37"/>
      <c r="DPF157" s="37"/>
      <c r="DPG157" s="37"/>
      <c r="DPH157" s="37"/>
      <c r="DPI157" s="37"/>
      <c r="DPJ157" s="37"/>
      <c r="DPK157" s="37"/>
      <c r="DPL157" s="37"/>
      <c r="DPM157" s="37"/>
      <c r="DPN157" s="37"/>
      <c r="DPO157" s="37"/>
      <c r="DPP157" s="37"/>
      <c r="DPQ157" s="37"/>
      <c r="DPR157" s="37"/>
      <c r="DPS157" s="37"/>
      <c r="DPT157" s="37"/>
      <c r="DPU157" s="37"/>
      <c r="DPV157" s="37"/>
      <c r="DPW157" s="37"/>
      <c r="DPX157" s="37"/>
      <c r="DPY157" s="37"/>
      <c r="DPZ157" s="37"/>
      <c r="DQA157" s="37"/>
      <c r="DQB157" s="37"/>
      <c r="DQC157" s="37"/>
      <c r="DQD157" s="37"/>
      <c r="DQE157" s="37"/>
      <c r="DQF157" s="37"/>
      <c r="DQG157" s="37"/>
      <c r="DQH157" s="37"/>
      <c r="DQI157" s="37"/>
      <c r="DQJ157" s="37"/>
      <c r="DQK157" s="37"/>
      <c r="DQL157" s="37"/>
      <c r="DQM157" s="37"/>
      <c r="DQN157" s="37"/>
      <c r="DQO157" s="37"/>
      <c r="DQP157" s="37"/>
      <c r="DQQ157" s="37"/>
      <c r="DQR157" s="37"/>
      <c r="DQS157" s="37"/>
      <c r="DQT157" s="37"/>
      <c r="DQU157" s="37"/>
      <c r="DQV157" s="37"/>
      <c r="DQW157" s="37"/>
      <c r="DQX157" s="37"/>
      <c r="DQY157" s="37"/>
      <c r="DQZ157" s="37"/>
      <c r="DRA157" s="37"/>
      <c r="DRB157" s="37"/>
      <c r="DRC157" s="37"/>
      <c r="DRD157" s="37"/>
      <c r="DRE157" s="37"/>
      <c r="DRF157" s="37"/>
      <c r="DRG157" s="37"/>
      <c r="DRH157" s="37"/>
      <c r="DRI157" s="37"/>
      <c r="DRJ157" s="37"/>
      <c r="DRK157" s="37"/>
      <c r="DRL157" s="37"/>
      <c r="DRM157" s="37"/>
      <c r="DRN157" s="37"/>
      <c r="DRO157" s="37"/>
      <c r="DRP157" s="37"/>
      <c r="DRQ157" s="37"/>
      <c r="DRR157" s="37"/>
      <c r="DRS157" s="37"/>
      <c r="DRT157" s="37"/>
      <c r="DRU157" s="37"/>
      <c r="DRV157" s="37"/>
      <c r="DRW157" s="37"/>
      <c r="DRX157" s="37"/>
      <c r="DRY157" s="37"/>
      <c r="DRZ157" s="37"/>
      <c r="DSA157" s="37"/>
      <c r="DSB157" s="37"/>
      <c r="DSC157" s="37"/>
      <c r="DSD157" s="37"/>
      <c r="DSE157" s="37"/>
      <c r="DSF157" s="37"/>
      <c r="DSG157" s="37"/>
      <c r="DSH157" s="37"/>
      <c r="DSI157" s="37"/>
      <c r="DSJ157" s="37"/>
      <c r="DSK157" s="37"/>
      <c r="DSL157" s="37"/>
      <c r="DSM157" s="37"/>
      <c r="DSN157" s="37"/>
      <c r="DSO157" s="37"/>
      <c r="DSP157" s="37"/>
      <c r="DSQ157" s="37"/>
      <c r="DSR157" s="37"/>
      <c r="DSS157" s="37"/>
      <c r="DST157" s="37"/>
      <c r="DSU157" s="37"/>
      <c r="DSV157" s="37"/>
      <c r="DSW157" s="37"/>
      <c r="DSX157" s="37"/>
      <c r="DSY157" s="37"/>
      <c r="DSZ157" s="37"/>
      <c r="DTA157" s="37"/>
      <c r="DTB157" s="37"/>
      <c r="DTC157" s="37"/>
      <c r="DTD157" s="37"/>
      <c r="DTE157" s="37"/>
      <c r="DTF157" s="37"/>
      <c r="DTG157" s="37"/>
      <c r="DTH157" s="37"/>
      <c r="DTI157" s="37"/>
      <c r="DTJ157" s="37"/>
      <c r="DTK157" s="37"/>
      <c r="DTL157" s="37"/>
      <c r="DTM157" s="37"/>
      <c r="DTN157" s="37"/>
      <c r="DTO157" s="37"/>
      <c r="DTP157" s="37"/>
      <c r="DTQ157" s="37"/>
      <c r="DTR157" s="37"/>
      <c r="DTS157" s="37"/>
      <c r="DTT157" s="37"/>
      <c r="DTU157" s="37"/>
      <c r="DTV157" s="37"/>
      <c r="DTW157" s="37"/>
      <c r="DTX157" s="37"/>
      <c r="DTY157" s="37"/>
      <c r="DTZ157" s="37"/>
      <c r="DUA157" s="37"/>
      <c r="DUB157" s="37"/>
      <c r="DUC157" s="37"/>
      <c r="DUD157" s="37"/>
      <c r="DUE157" s="37"/>
      <c r="DUF157" s="37"/>
      <c r="DUG157" s="37"/>
      <c r="DUH157" s="37"/>
      <c r="DUI157" s="37"/>
      <c r="DUJ157" s="37"/>
      <c r="DUK157" s="37"/>
      <c r="DUL157" s="37"/>
      <c r="DUM157" s="37"/>
      <c r="DUN157" s="37"/>
      <c r="DUO157" s="37"/>
      <c r="DUP157" s="37"/>
      <c r="DUQ157" s="37"/>
      <c r="DUR157" s="37"/>
      <c r="DUS157" s="37"/>
      <c r="DUT157" s="37"/>
      <c r="DUU157" s="37"/>
      <c r="DUV157" s="37"/>
      <c r="DUW157" s="37"/>
      <c r="DUX157" s="37"/>
      <c r="DUY157" s="37"/>
      <c r="DUZ157" s="37"/>
      <c r="DVA157" s="37"/>
      <c r="DVB157" s="37"/>
      <c r="DVC157" s="37"/>
      <c r="DVD157" s="37"/>
      <c r="DVE157" s="37"/>
      <c r="DVF157" s="37"/>
      <c r="DVG157" s="37"/>
      <c r="DVH157" s="37"/>
      <c r="DVI157" s="37"/>
      <c r="DVJ157" s="37"/>
      <c r="DVK157" s="37"/>
      <c r="DVL157" s="37"/>
      <c r="DVM157" s="37"/>
      <c r="DVN157" s="37"/>
      <c r="DVO157" s="37"/>
      <c r="DVP157" s="37"/>
      <c r="DVQ157" s="37"/>
      <c r="DVR157" s="37"/>
      <c r="DVS157" s="37"/>
      <c r="DVT157" s="37"/>
      <c r="DVU157" s="37"/>
      <c r="DVV157" s="37"/>
      <c r="DVW157" s="37"/>
      <c r="DVX157" s="37"/>
      <c r="DVY157" s="37"/>
      <c r="DVZ157" s="37"/>
      <c r="DWA157" s="37"/>
      <c r="DWB157" s="37"/>
      <c r="DWC157" s="37"/>
      <c r="DWD157" s="37"/>
      <c r="DWE157" s="37"/>
      <c r="DWF157" s="37"/>
      <c r="DWG157" s="37"/>
      <c r="DWH157" s="37"/>
      <c r="DWI157" s="37"/>
      <c r="DWJ157" s="37"/>
      <c r="DWK157" s="37"/>
      <c r="DWL157" s="37"/>
      <c r="DWM157" s="37"/>
      <c r="DWN157" s="37"/>
      <c r="DWO157" s="37"/>
      <c r="DWP157" s="37"/>
      <c r="DWQ157" s="37"/>
      <c r="DWR157" s="37"/>
      <c r="DWS157" s="37"/>
      <c r="DWT157" s="37"/>
      <c r="DWU157" s="37"/>
      <c r="DWV157" s="37"/>
      <c r="DWW157" s="37"/>
      <c r="DWX157" s="37"/>
      <c r="DWY157" s="37"/>
      <c r="DWZ157" s="37"/>
      <c r="DXA157" s="37"/>
      <c r="DXB157" s="37"/>
      <c r="DXC157" s="37"/>
      <c r="DXD157" s="37"/>
      <c r="DXE157" s="37"/>
      <c r="DXF157" s="37"/>
      <c r="DXG157" s="37"/>
      <c r="DXH157" s="37"/>
      <c r="DXI157" s="37"/>
      <c r="DXJ157" s="37"/>
      <c r="DXK157" s="37"/>
      <c r="DXL157" s="37"/>
      <c r="DXM157" s="37"/>
      <c r="DXN157" s="37"/>
      <c r="DXO157" s="37"/>
      <c r="DXP157" s="37"/>
      <c r="DXQ157" s="37"/>
      <c r="DXR157" s="37"/>
      <c r="DXS157" s="37"/>
      <c r="DXT157" s="37"/>
      <c r="DXU157" s="37"/>
      <c r="DXV157" s="37"/>
      <c r="DXW157" s="37"/>
      <c r="DXX157" s="37"/>
      <c r="DXY157" s="37"/>
      <c r="DXZ157" s="37"/>
      <c r="DYA157" s="37"/>
      <c r="DYB157" s="37"/>
      <c r="DYC157" s="37"/>
      <c r="DYD157" s="37"/>
      <c r="DYE157" s="37"/>
      <c r="DYF157" s="37"/>
      <c r="DYG157" s="37"/>
      <c r="DYH157" s="37"/>
      <c r="DYI157" s="37"/>
      <c r="DYJ157" s="37"/>
      <c r="DYK157" s="37"/>
      <c r="DYL157" s="37"/>
      <c r="DYM157" s="37"/>
      <c r="DYN157" s="37"/>
      <c r="DYO157" s="37"/>
      <c r="DYP157" s="37"/>
      <c r="DYQ157" s="37"/>
      <c r="DYR157" s="37"/>
      <c r="DYS157" s="37"/>
      <c r="DYT157" s="37"/>
      <c r="DYU157" s="37"/>
      <c r="DYV157" s="37"/>
      <c r="DYW157" s="37"/>
      <c r="DYX157" s="37"/>
      <c r="DYY157" s="37"/>
      <c r="DYZ157" s="37"/>
      <c r="DZA157" s="37"/>
      <c r="DZB157" s="37"/>
      <c r="DZC157" s="37"/>
      <c r="DZD157" s="37"/>
      <c r="DZE157" s="37"/>
      <c r="DZF157" s="37"/>
      <c r="DZG157" s="37"/>
      <c r="DZH157" s="37"/>
      <c r="DZI157" s="37"/>
      <c r="DZJ157" s="37"/>
      <c r="DZK157" s="37"/>
      <c r="DZL157" s="37"/>
      <c r="DZM157" s="37"/>
      <c r="DZN157" s="37"/>
      <c r="DZO157" s="37"/>
      <c r="DZP157" s="37"/>
      <c r="DZQ157" s="37"/>
      <c r="DZR157" s="37"/>
      <c r="DZS157" s="37"/>
      <c r="DZT157" s="37"/>
      <c r="DZU157" s="37"/>
      <c r="DZV157" s="37"/>
      <c r="DZW157" s="37"/>
      <c r="DZX157" s="37"/>
      <c r="DZY157" s="37"/>
      <c r="DZZ157" s="37"/>
      <c r="EAA157" s="37"/>
      <c r="EAB157" s="37"/>
      <c r="EAC157" s="37"/>
      <c r="EAD157" s="37"/>
      <c r="EAE157" s="37"/>
      <c r="EAF157" s="37"/>
      <c r="EAG157" s="37"/>
      <c r="EAH157" s="37"/>
      <c r="EAI157" s="37"/>
      <c r="EAJ157" s="37"/>
      <c r="EAK157" s="37"/>
      <c r="EAL157" s="37"/>
      <c r="EAM157" s="37"/>
      <c r="EAN157" s="37"/>
      <c r="EAO157" s="37"/>
      <c r="EAP157" s="37"/>
      <c r="EAQ157" s="37"/>
      <c r="EAR157" s="37"/>
      <c r="EAS157" s="37"/>
      <c r="EAT157" s="37"/>
      <c r="EAU157" s="37"/>
      <c r="EAV157" s="37"/>
      <c r="EAW157" s="37"/>
      <c r="EAX157" s="37"/>
      <c r="EAY157" s="37"/>
      <c r="EAZ157" s="37"/>
      <c r="EBA157" s="37"/>
      <c r="EBB157" s="37"/>
      <c r="EBC157" s="37"/>
      <c r="EBD157" s="37"/>
      <c r="EBE157" s="37"/>
      <c r="EBF157" s="37"/>
      <c r="EBG157" s="37"/>
      <c r="EBH157" s="37"/>
      <c r="EBI157" s="37"/>
      <c r="EBJ157" s="37"/>
      <c r="EBK157" s="37"/>
      <c r="EBL157" s="37"/>
      <c r="EBM157" s="37"/>
      <c r="EBN157" s="37"/>
      <c r="EBO157" s="37"/>
      <c r="EBP157" s="37"/>
      <c r="EBQ157" s="37"/>
      <c r="EBR157" s="37"/>
      <c r="EBS157" s="37"/>
      <c r="EBT157" s="37"/>
      <c r="EBU157" s="37"/>
      <c r="EBV157" s="37"/>
      <c r="EBW157" s="37"/>
      <c r="EBX157" s="37"/>
      <c r="EBY157" s="37"/>
      <c r="EBZ157" s="37"/>
      <c r="ECA157" s="37"/>
      <c r="ECB157" s="37"/>
      <c r="ECC157" s="37"/>
      <c r="ECD157" s="37"/>
      <c r="ECE157" s="37"/>
      <c r="ECF157" s="37"/>
      <c r="ECG157" s="37"/>
      <c r="ECH157" s="37"/>
      <c r="ECI157" s="37"/>
      <c r="ECJ157" s="37"/>
      <c r="ECK157" s="37"/>
      <c r="ECL157" s="37"/>
      <c r="ECM157" s="37"/>
      <c r="ECN157" s="37"/>
      <c r="ECO157" s="37"/>
      <c r="ECP157" s="37"/>
      <c r="ECQ157" s="37"/>
      <c r="ECR157" s="37"/>
      <c r="ECS157" s="37"/>
      <c r="ECT157" s="37"/>
      <c r="ECU157" s="37"/>
      <c r="ECV157" s="37"/>
      <c r="ECW157" s="37"/>
      <c r="ECX157" s="37"/>
      <c r="ECY157" s="37"/>
      <c r="ECZ157" s="37"/>
      <c r="EDA157" s="37"/>
      <c r="EDB157" s="37"/>
      <c r="EDC157" s="37"/>
      <c r="EDD157" s="37"/>
      <c r="EDE157" s="37"/>
      <c r="EDF157" s="37"/>
      <c r="EDG157" s="37"/>
      <c r="EDH157" s="37"/>
      <c r="EDI157" s="37"/>
      <c r="EDJ157" s="37"/>
      <c r="EDK157" s="37"/>
      <c r="EDL157" s="37"/>
      <c r="EDM157" s="37"/>
      <c r="EDN157" s="37"/>
      <c r="EDO157" s="37"/>
      <c r="EDP157" s="37"/>
      <c r="EDQ157" s="37"/>
      <c r="EDR157" s="37"/>
      <c r="EDS157" s="37"/>
      <c r="EDT157" s="37"/>
      <c r="EDU157" s="37"/>
      <c r="EDV157" s="37"/>
      <c r="EDW157" s="37"/>
      <c r="EDX157" s="37"/>
      <c r="EDY157" s="37"/>
      <c r="EDZ157" s="37"/>
      <c r="EEA157" s="37"/>
      <c r="EEB157" s="37"/>
      <c r="EEC157" s="37"/>
      <c r="EED157" s="37"/>
      <c r="EEE157" s="37"/>
      <c r="EEF157" s="37"/>
      <c r="EEG157" s="37"/>
      <c r="EEH157" s="37"/>
      <c r="EEI157" s="37"/>
      <c r="EEJ157" s="37"/>
      <c r="EEK157" s="37"/>
      <c r="EEL157" s="37"/>
      <c r="EEM157" s="37"/>
      <c r="EEN157" s="37"/>
      <c r="EEO157" s="37"/>
      <c r="EEP157" s="37"/>
      <c r="EEQ157" s="37"/>
      <c r="EER157" s="37"/>
      <c r="EES157" s="37"/>
      <c r="EET157" s="37"/>
      <c r="EEU157" s="37"/>
      <c r="EEV157" s="37"/>
      <c r="EEW157" s="37"/>
      <c r="EEX157" s="37"/>
      <c r="EEY157" s="37"/>
      <c r="EEZ157" s="37"/>
      <c r="EFA157" s="37"/>
      <c r="EFB157" s="37"/>
      <c r="EFC157" s="37"/>
      <c r="EFD157" s="37"/>
      <c r="EFE157" s="37"/>
      <c r="EFF157" s="37"/>
      <c r="EFG157" s="37"/>
      <c r="EFH157" s="37"/>
      <c r="EFI157" s="37"/>
      <c r="EFJ157" s="37"/>
      <c r="EFK157" s="37"/>
      <c r="EFL157" s="37"/>
      <c r="EFM157" s="37"/>
      <c r="EFN157" s="37"/>
      <c r="EFO157" s="37"/>
      <c r="EFP157" s="37"/>
      <c r="EFQ157" s="37"/>
      <c r="EFR157" s="37"/>
      <c r="EFS157" s="37"/>
      <c r="EFT157" s="37"/>
      <c r="EFU157" s="37"/>
      <c r="EFV157" s="37"/>
      <c r="EFW157" s="37"/>
      <c r="EFX157" s="37"/>
      <c r="EFY157" s="37"/>
      <c r="EFZ157" s="37"/>
      <c r="EGA157" s="37"/>
      <c r="EGB157" s="37"/>
      <c r="EGC157" s="37"/>
      <c r="EGD157" s="37"/>
      <c r="EGE157" s="37"/>
      <c r="EGF157" s="37"/>
      <c r="EGG157" s="37"/>
      <c r="EGH157" s="37"/>
      <c r="EGI157" s="37"/>
      <c r="EGJ157" s="37"/>
      <c r="EGK157" s="37"/>
      <c r="EGL157" s="37"/>
      <c r="EGM157" s="37"/>
      <c r="EGN157" s="37"/>
      <c r="EGO157" s="37"/>
      <c r="EGP157" s="37"/>
      <c r="EGQ157" s="37"/>
      <c r="EGR157" s="37"/>
      <c r="EGS157" s="37"/>
      <c r="EGT157" s="37"/>
      <c r="EGU157" s="37"/>
      <c r="EGV157" s="37"/>
      <c r="EGW157" s="37"/>
      <c r="EGX157" s="37"/>
      <c r="EGY157" s="37"/>
      <c r="EGZ157" s="37"/>
      <c r="EHA157" s="37"/>
      <c r="EHB157" s="37"/>
      <c r="EHC157" s="37"/>
      <c r="EHD157" s="37"/>
      <c r="EHE157" s="37"/>
      <c r="EHF157" s="37"/>
      <c r="EHG157" s="37"/>
      <c r="EHH157" s="37"/>
      <c r="EHI157" s="37"/>
      <c r="EHJ157" s="37"/>
      <c r="EHK157" s="37"/>
      <c r="EHL157" s="37"/>
      <c r="EHM157" s="37"/>
      <c r="EHN157" s="37"/>
      <c r="EHO157" s="37"/>
      <c r="EHP157" s="37"/>
      <c r="EHQ157" s="37"/>
      <c r="EHR157" s="37"/>
      <c r="EHS157" s="37"/>
      <c r="EHT157" s="37"/>
      <c r="EHU157" s="37"/>
      <c r="EHV157" s="37"/>
      <c r="EHW157" s="37"/>
      <c r="EHX157" s="37"/>
      <c r="EHY157" s="37"/>
      <c r="EHZ157" s="37"/>
      <c r="EIA157" s="37"/>
      <c r="EIB157" s="37"/>
      <c r="EIC157" s="37"/>
      <c r="EID157" s="37"/>
      <c r="EIE157" s="37"/>
      <c r="EIF157" s="37"/>
      <c r="EIG157" s="37"/>
      <c r="EIH157" s="37"/>
      <c r="EII157" s="37"/>
      <c r="EIJ157" s="37"/>
      <c r="EIK157" s="37"/>
      <c r="EIL157" s="37"/>
      <c r="EIM157" s="37"/>
      <c r="EIN157" s="37"/>
      <c r="EIO157" s="37"/>
      <c r="EIP157" s="37"/>
      <c r="EIQ157" s="37"/>
      <c r="EIR157" s="37"/>
      <c r="EIS157" s="37"/>
      <c r="EIT157" s="37"/>
      <c r="EIU157" s="37"/>
      <c r="EIV157" s="37"/>
      <c r="EIW157" s="37"/>
      <c r="EIX157" s="37"/>
      <c r="EIY157" s="37"/>
      <c r="EIZ157" s="37"/>
      <c r="EJA157" s="37"/>
      <c r="EJB157" s="37"/>
      <c r="EJC157" s="37"/>
      <c r="EJD157" s="37"/>
      <c r="EJE157" s="37"/>
      <c r="EJF157" s="37"/>
      <c r="EJG157" s="37"/>
      <c r="EJH157" s="37"/>
      <c r="EJI157" s="37"/>
      <c r="EJJ157" s="37"/>
      <c r="EJK157" s="37"/>
      <c r="EJL157" s="37"/>
      <c r="EJM157" s="37"/>
      <c r="EJN157" s="37"/>
      <c r="EJO157" s="37"/>
      <c r="EJP157" s="37"/>
      <c r="EJQ157" s="37"/>
      <c r="EJR157" s="37"/>
      <c r="EJS157" s="37"/>
      <c r="EJT157" s="37"/>
      <c r="EJU157" s="37"/>
      <c r="EJV157" s="37"/>
      <c r="EJW157" s="37"/>
      <c r="EJX157" s="37"/>
      <c r="EJY157" s="37"/>
      <c r="EJZ157" s="37"/>
      <c r="EKA157" s="37"/>
      <c r="EKB157" s="37"/>
      <c r="EKC157" s="37"/>
      <c r="EKD157" s="37"/>
      <c r="EKE157" s="37"/>
      <c r="EKF157" s="37"/>
      <c r="EKG157" s="37"/>
      <c r="EKH157" s="37"/>
      <c r="EKI157" s="37"/>
      <c r="EKJ157" s="37"/>
      <c r="EKK157" s="37"/>
      <c r="EKL157" s="37"/>
      <c r="EKM157" s="37"/>
      <c r="EKN157" s="37"/>
      <c r="EKO157" s="37"/>
      <c r="EKP157" s="37"/>
      <c r="EKQ157" s="37"/>
      <c r="EKR157" s="37"/>
      <c r="EKS157" s="37"/>
      <c r="EKT157" s="37"/>
      <c r="EKU157" s="37"/>
      <c r="EKV157" s="37"/>
      <c r="EKW157" s="37"/>
      <c r="EKX157" s="37"/>
      <c r="EKY157" s="37"/>
      <c r="EKZ157" s="37"/>
      <c r="ELA157" s="37"/>
      <c r="ELB157" s="37"/>
      <c r="ELC157" s="37"/>
      <c r="ELD157" s="37"/>
      <c r="ELE157" s="37"/>
      <c r="ELF157" s="37"/>
      <c r="ELG157" s="37"/>
      <c r="ELH157" s="37"/>
      <c r="ELI157" s="37"/>
      <c r="ELJ157" s="37"/>
      <c r="ELK157" s="37"/>
      <c r="ELL157" s="37"/>
      <c r="ELM157" s="37"/>
      <c r="ELN157" s="37"/>
      <c r="ELO157" s="37"/>
      <c r="ELP157" s="37"/>
      <c r="ELQ157" s="37"/>
      <c r="ELR157" s="37"/>
      <c r="ELS157" s="37"/>
      <c r="ELT157" s="37"/>
      <c r="ELU157" s="37"/>
      <c r="ELV157" s="37"/>
      <c r="ELW157" s="37"/>
      <c r="ELX157" s="37"/>
      <c r="ELY157" s="37"/>
      <c r="ELZ157" s="37"/>
      <c r="EMA157" s="37"/>
      <c r="EMB157" s="37"/>
      <c r="EMC157" s="37"/>
      <c r="EMD157" s="37"/>
      <c r="EME157" s="37"/>
      <c r="EMF157" s="37"/>
      <c r="EMG157" s="37"/>
      <c r="EMH157" s="37"/>
      <c r="EMI157" s="37"/>
      <c r="EMJ157" s="37"/>
      <c r="EMK157" s="37"/>
      <c r="EML157" s="37"/>
      <c r="EMM157" s="37"/>
      <c r="EMN157" s="37"/>
      <c r="EMO157" s="37"/>
      <c r="EMP157" s="37"/>
      <c r="EMQ157" s="37"/>
      <c r="EMR157" s="37"/>
      <c r="EMS157" s="37"/>
      <c r="EMT157" s="37"/>
      <c r="EMU157" s="37"/>
      <c r="EMV157" s="37"/>
      <c r="EMW157" s="37"/>
      <c r="EMX157" s="37"/>
      <c r="EMY157" s="37"/>
      <c r="EMZ157" s="37"/>
      <c r="ENA157" s="37"/>
      <c r="ENB157" s="37"/>
      <c r="ENC157" s="37"/>
      <c r="END157" s="37"/>
      <c r="ENE157" s="37"/>
      <c r="ENF157" s="37"/>
      <c r="ENG157" s="37"/>
      <c r="ENH157" s="37"/>
      <c r="ENI157" s="37"/>
      <c r="ENJ157" s="37"/>
      <c r="ENK157" s="37"/>
      <c r="ENL157" s="37"/>
      <c r="ENM157" s="37"/>
      <c r="ENN157" s="37"/>
      <c r="ENO157" s="37"/>
      <c r="ENP157" s="37"/>
      <c r="ENQ157" s="37"/>
      <c r="ENR157" s="37"/>
      <c r="ENS157" s="37"/>
      <c r="ENT157" s="37"/>
      <c r="ENU157" s="37"/>
      <c r="ENV157" s="37"/>
      <c r="ENW157" s="37"/>
      <c r="ENX157" s="37"/>
      <c r="ENY157" s="37"/>
      <c r="ENZ157" s="37"/>
      <c r="EOA157" s="37"/>
      <c r="EOB157" s="37"/>
      <c r="EOC157" s="37"/>
      <c r="EOD157" s="37"/>
      <c r="EOE157" s="37"/>
      <c r="EOF157" s="37"/>
      <c r="EOG157" s="37"/>
      <c r="EOH157" s="37"/>
      <c r="EOI157" s="37"/>
      <c r="EOJ157" s="37"/>
      <c r="EOK157" s="37"/>
      <c r="EOL157" s="37"/>
      <c r="EOM157" s="37"/>
      <c r="EON157" s="37"/>
      <c r="EOO157" s="37"/>
      <c r="EOP157" s="37"/>
      <c r="EOQ157" s="37"/>
      <c r="EOR157" s="37"/>
      <c r="EOS157" s="37"/>
      <c r="EOT157" s="37"/>
      <c r="EOU157" s="37"/>
      <c r="EOV157" s="37"/>
      <c r="EOW157" s="37"/>
      <c r="EOX157" s="37"/>
      <c r="EOY157" s="37"/>
      <c r="EOZ157" s="37"/>
      <c r="EPA157" s="37"/>
      <c r="EPB157" s="37"/>
      <c r="EPC157" s="37"/>
      <c r="EPD157" s="37"/>
      <c r="EPE157" s="37"/>
      <c r="EPF157" s="37"/>
      <c r="EPG157" s="37"/>
      <c r="EPH157" s="37"/>
      <c r="EPI157" s="37"/>
      <c r="EPJ157" s="37"/>
      <c r="EPK157" s="37"/>
      <c r="EPL157" s="37"/>
      <c r="EPM157" s="37"/>
      <c r="EPN157" s="37"/>
      <c r="EPO157" s="37"/>
      <c r="EPP157" s="37"/>
      <c r="EPQ157" s="37"/>
      <c r="EPR157" s="37"/>
      <c r="EPS157" s="37"/>
      <c r="EPT157" s="37"/>
      <c r="EPU157" s="37"/>
      <c r="EPV157" s="37"/>
      <c r="EPW157" s="37"/>
      <c r="EPX157" s="37"/>
      <c r="EPY157" s="37"/>
      <c r="EPZ157" s="37"/>
      <c r="EQA157" s="37"/>
      <c r="EQB157" s="37"/>
      <c r="EQC157" s="37"/>
      <c r="EQD157" s="37"/>
      <c r="EQE157" s="37"/>
      <c r="EQF157" s="37"/>
      <c r="EQG157" s="37"/>
      <c r="EQH157" s="37"/>
      <c r="EQI157" s="37"/>
      <c r="EQJ157" s="37"/>
      <c r="EQK157" s="37"/>
      <c r="EQL157" s="37"/>
      <c r="EQM157" s="37"/>
      <c r="EQN157" s="37"/>
      <c r="EQO157" s="37"/>
      <c r="EQP157" s="37"/>
      <c r="EQQ157" s="37"/>
      <c r="EQR157" s="37"/>
      <c r="EQS157" s="37"/>
      <c r="EQT157" s="37"/>
      <c r="EQU157" s="37"/>
      <c r="EQV157" s="37"/>
      <c r="EQW157" s="37"/>
      <c r="EQX157" s="37"/>
      <c r="EQY157" s="37"/>
      <c r="EQZ157" s="37"/>
      <c r="ERA157" s="37"/>
      <c r="ERB157" s="37"/>
      <c r="ERC157" s="37"/>
      <c r="ERD157" s="37"/>
      <c r="ERE157" s="37"/>
      <c r="ERF157" s="37"/>
      <c r="ERG157" s="37"/>
      <c r="ERH157" s="37"/>
      <c r="ERI157" s="37"/>
      <c r="ERJ157" s="37"/>
      <c r="ERK157" s="37"/>
      <c r="ERL157" s="37"/>
      <c r="ERM157" s="37"/>
      <c r="ERN157" s="37"/>
      <c r="ERO157" s="37"/>
      <c r="ERP157" s="37"/>
      <c r="ERQ157" s="37"/>
      <c r="ERR157" s="37"/>
      <c r="ERS157" s="37"/>
      <c r="ERT157" s="37"/>
      <c r="ERU157" s="37"/>
      <c r="ERV157" s="37"/>
      <c r="ERW157" s="37"/>
      <c r="ERX157" s="37"/>
      <c r="ERY157" s="37"/>
      <c r="ERZ157" s="37"/>
      <c r="ESA157" s="37"/>
      <c r="ESB157" s="37"/>
      <c r="ESC157" s="37"/>
      <c r="ESD157" s="37"/>
      <c r="ESE157" s="37"/>
      <c r="ESF157" s="37"/>
      <c r="ESG157" s="37"/>
      <c r="ESH157" s="37"/>
      <c r="ESI157" s="37"/>
      <c r="ESJ157" s="37"/>
      <c r="ESK157" s="37"/>
      <c r="ESL157" s="37"/>
      <c r="ESM157" s="37"/>
      <c r="ESN157" s="37"/>
      <c r="ESO157" s="37"/>
      <c r="ESP157" s="37"/>
      <c r="ESQ157" s="37"/>
      <c r="ESR157" s="37"/>
      <c r="ESS157" s="37"/>
      <c r="EST157" s="37"/>
      <c r="ESU157" s="37"/>
      <c r="ESV157" s="37"/>
      <c r="ESW157" s="37"/>
      <c r="ESX157" s="37"/>
      <c r="ESY157" s="37"/>
      <c r="ESZ157" s="37"/>
      <c r="ETA157" s="37"/>
      <c r="ETB157" s="37"/>
      <c r="ETC157" s="37"/>
      <c r="ETD157" s="37"/>
      <c r="ETE157" s="37"/>
      <c r="ETF157" s="37"/>
      <c r="ETG157" s="37"/>
      <c r="ETH157" s="37"/>
      <c r="ETI157" s="37"/>
      <c r="ETJ157" s="37"/>
      <c r="ETK157" s="37"/>
      <c r="ETL157" s="37"/>
      <c r="ETM157" s="37"/>
      <c r="ETN157" s="37"/>
      <c r="ETO157" s="37"/>
      <c r="ETP157" s="37"/>
      <c r="ETQ157" s="37"/>
      <c r="ETR157" s="37"/>
      <c r="ETS157" s="37"/>
      <c r="ETT157" s="37"/>
      <c r="ETU157" s="37"/>
      <c r="ETV157" s="37"/>
      <c r="ETW157" s="37"/>
      <c r="ETX157" s="37"/>
      <c r="ETY157" s="37"/>
      <c r="ETZ157" s="37"/>
      <c r="EUA157" s="37"/>
      <c r="EUB157" s="37"/>
      <c r="EUC157" s="37"/>
      <c r="EUD157" s="37"/>
      <c r="EUE157" s="37"/>
      <c r="EUF157" s="37"/>
      <c r="EUG157" s="37"/>
      <c r="EUH157" s="37"/>
      <c r="EUI157" s="37"/>
      <c r="EUJ157" s="37"/>
      <c r="EUK157" s="37"/>
      <c r="EUL157" s="37"/>
      <c r="EUM157" s="37"/>
      <c r="EUN157" s="37"/>
      <c r="EUO157" s="37"/>
      <c r="EUP157" s="37"/>
      <c r="EUQ157" s="37"/>
      <c r="EUR157" s="37"/>
      <c r="EUS157" s="37"/>
      <c r="EUT157" s="37"/>
      <c r="EUU157" s="37"/>
      <c r="EUV157" s="37"/>
      <c r="EUW157" s="37"/>
      <c r="EUX157" s="37"/>
      <c r="EUY157" s="37"/>
      <c r="EUZ157" s="37"/>
      <c r="EVA157" s="37"/>
      <c r="EVB157" s="37"/>
      <c r="EVC157" s="37"/>
      <c r="EVD157" s="37"/>
      <c r="EVE157" s="37"/>
      <c r="EVF157" s="37"/>
      <c r="EVG157" s="37"/>
      <c r="EVH157" s="37"/>
      <c r="EVI157" s="37"/>
      <c r="EVJ157" s="37"/>
      <c r="EVK157" s="37"/>
      <c r="EVL157" s="37"/>
      <c r="EVM157" s="37"/>
      <c r="EVN157" s="37"/>
      <c r="EVO157" s="37"/>
      <c r="EVP157" s="37"/>
      <c r="EVQ157" s="37"/>
      <c r="EVR157" s="37"/>
      <c r="EVS157" s="37"/>
      <c r="EVT157" s="37"/>
      <c r="EVU157" s="37"/>
      <c r="EVV157" s="37"/>
      <c r="EVW157" s="37"/>
      <c r="EVX157" s="37"/>
      <c r="EVY157" s="37"/>
      <c r="EVZ157" s="37"/>
      <c r="EWA157" s="37"/>
      <c r="EWB157" s="37"/>
      <c r="EWC157" s="37"/>
      <c r="EWD157" s="37"/>
      <c r="EWE157" s="37"/>
      <c r="EWF157" s="37"/>
      <c r="EWG157" s="37"/>
      <c r="EWH157" s="37"/>
      <c r="EWI157" s="37"/>
      <c r="EWJ157" s="37"/>
      <c r="EWK157" s="37"/>
      <c r="EWL157" s="37"/>
      <c r="EWM157" s="37"/>
      <c r="EWN157" s="37"/>
      <c r="EWO157" s="37"/>
      <c r="EWP157" s="37"/>
      <c r="EWQ157" s="37"/>
      <c r="EWR157" s="37"/>
      <c r="EWS157" s="37"/>
      <c r="EWT157" s="37"/>
      <c r="EWU157" s="37"/>
      <c r="EWV157" s="37"/>
      <c r="EWW157" s="37"/>
      <c r="EWX157" s="37"/>
      <c r="EWY157" s="37"/>
      <c r="EWZ157" s="37"/>
      <c r="EXA157" s="37"/>
      <c r="EXB157" s="37"/>
      <c r="EXC157" s="37"/>
      <c r="EXD157" s="37"/>
      <c r="EXE157" s="37"/>
      <c r="EXF157" s="37"/>
      <c r="EXG157" s="37"/>
      <c r="EXH157" s="37"/>
      <c r="EXI157" s="37"/>
      <c r="EXJ157" s="37"/>
      <c r="EXK157" s="37"/>
      <c r="EXL157" s="37"/>
      <c r="EXM157" s="37"/>
      <c r="EXN157" s="37"/>
      <c r="EXO157" s="37"/>
      <c r="EXP157" s="37"/>
      <c r="EXQ157" s="37"/>
      <c r="EXR157" s="37"/>
      <c r="EXS157" s="37"/>
      <c r="EXT157" s="37"/>
      <c r="EXU157" s="37"/>
      <c r="EXV157" s="37"/>
      <c r="EXW157" s="37"/>
      <c r="EXX157" s="37"/>
      <c r="EXY157" s="37"/>
      <c r="EXZ157" s="37"/>
      <c r="EYA157" s="37"/>
      <c r="EYB157" s="37"/>
      <c r="EYC157" s="37"/>
      <c r="EYD157" s="37"/>
      <c r="EYE157" s="37"/>
      <c r="EYF157" s="37"/>
      <c r="EYG157" s="37"/>
      <c r="EYH157" s="37"/>
      <c r="EYI157" s="37"/>
      <c r="EYJ157" s="37"/>
      <c r="EYK157" s="37"/>
      <c r="EYL157" s="37"/>
      <c r="EYM157" s="37"/>
      <c r="EYN157" s="37"/>
      <c r="EYO157" s="37"/>
      <c r="EYP157" s="37"/>
      <c r="EYQ157" s="37"/>
      <c r="EYR157" s="37"/>
      <c r="EYS157" s="37"/>
      <c r="EYT157" s="37"/>
      <c r="EYU157" s="37"/>
      <c r="EYV157" s="37"/>
      <c r="EYW157" s="37"/>
      <c r="EYX157" s="37"/>
      <c r="EYY157" s="37"/>
      <c r="EYZ157" s="37"/>
      <c r="EZA157" s="37"/>
      <c r="EZB157" s="37"/>
      <c r="EZC157" s="37"/>
      <c r="EZD157" s="37"/>
      <c r="EZE157" s="37"/>
      <c r="EZF157" s="37"/>
      <c r="EZG157" s="37"/>
      <c r="EZH157" s="37"/>
      <c r="EZI157" s="37"/>
      <c r="EZJ157" s="37"/>
      <c r="EZK157" s="37"/>
      <c r="EZL157" s="37"/>
      <c r="EZM157" s="37"/>
      <c r="EZN157" s="37"/>
      <c r="EZO157" s="37"/>
      <c r="EZP157" s="37"/>
      <c r="EZQ157" s="37"/>
      <c r="EZR157" s="37"/>
      <c r="EZS157" s="37"/>
      <c r="EZT157" s="37"/>
      <c r="EZU157" s="37"/>
      <c r="EZV157" s="37"/>
      <c r="EZW157" s="37"/>
      <c r="EZX157" s="37"/>
      <c r="EZY157" s="37"/>
      <c r="EZZ157" s="37"/>
      <c r="FAA157" s="37"/>
      <c r="FAB157" s="37"/>
      <c r="FAC157" s="37"/>
      <c r="FAD157" s="37"/>
      <c r="FAE157" s="37"/>
      <c r="FAF157" s="37"/>
      <c r="FAG157" s="37"/>
      <c r="FAH157" s="37"/>
      <c r="FAI157" s="37"/>
      <c r="FAJ157" s="37"/>
      <c r="FAK157" s="37"/>
      <c r="FAL157" s="37"/>
      <c r="FAM157" s="37"/>
      <c r="FAN157" s="37"/>
      <c r="FAO157" s="37"/>
      <c r="FAP157" s="37"/>
      <c r="FAQ157" s="37"/>
      <c r="FAR157" s="37"/>
      <c r="FAS157" s="37"/>
      <c r="FAT157" s="37"/>
      <c r="FAU157" s="37"/>
      <c r="FAV157" s="37"/>
      <c r="FAW157" s="37"/>
      <c r="FAX157" s="37"/>
      <c r="FAY157" s="37"/>
      <c r="FAZ157" s="37"/>
      <c r="FBA157" s="37"/>
      <c r="FBB157" s="37"/>
      <c r="FBC157" s="37"/>
      <c r="FBD157" s="37"/>
      <c r="FBE157" s="37"/>
      <c r="FBF157" s="37"/>
      <c r="FBG157" s="37"/>
      <c r="FBH157" s="37"/>
      <c r="FBI157" s="37"/>
      <c r="FBJ157" s="37"/>
      <c r="FBK157" s="37"/>
      <c r="FBL157" s="37"/>
      <c r="FBM157" s="37"/>
      <c r="FBN157" s="37"/>
      <c r="FBO157" s="37"/>
      <c r="FBP157" s="37"/>
      <c r="FBQ157" s="37"/>
      <c r="FBR157" s="37"/>
      <c r="FBS157" s="37"/>
      <c r="FBT157" s="37"/>
      <c r="FBU157" s="37"/>
      <c r="FBV157" s="37"/>
      <c r="FBW157" s="37"/>
      <c r="FBX157" s="37"/>
      <c r="FBY157" s="37"/>
      <c r="FBZ157" s="37"/>
      <c r="FCA157" s="37"/>
      <c r="FCB157" s="37"/>
      <c r="FCC157" s="37"/>
      <c r="FCD157" s="37"/>
      <c r="FCE157" s="37"/>
      <c r="FCF157" s="37"/>
      <c r="FCG157" s="37"/>
      <c r="FCH157" s="37"/>
      <c r="FCI157" s="37"/>
      <c r="FCJ157" s="37"/>
      <c r="FCK157" s="37"/>
      <c r="FCL157" s="37"/>
      <c r="FCM157" s="37"/>
      <c r="FCN157" s="37"/>
      <c r="FCO157" s="37"/>
      <c r="FCP157" s="37"/>
      <c r="FCQ157" s="37"/>
      <c r="FCR157" s="37"/>
      <c r="FCS157" s="37"/>
      <c r="FCT157" s="37"/>
      <c r="FCU157" s="37"/>
      <c r="FCV157" s="37"/>
      <c r="FCW157" s="37"/>
      <c r="FCX157" s="37"/>
      <c r="FCY157" s="37"/>
      <c r="FCZ157" s="37"/>
      <c r="FDA157" s="37"/>
      <c r="FDB157" s="37"/>
      <c r="FDC157" s="37"/>
      <c r="FDD157" s="37"/>
      <c r="FDE157" s="37"/>
      <c r="FDF157" s="37"/>
      <c r="FDG157" s="37"/>
      <c r="FDH157" s="37"/>
      <c r="FDI157" s="37"/>
      <c r="FDJ157" s="37"/>
      <c r="FDK157" s="37"/>
      <c r="FDL157" s="37"/>
      <c r="FDM157" s="37"/>
      <c r="FDN157" s="37"/>
      <c r="FDO157" s="37"/>
      <c r="FDP157" s="37"/>
      <c r="FDQ157" s="37"/>
      <c r="FDR157" s="37"/>
      <c r="FDS157" s="37"/>
      <c r="FDT157" s="37"/>
      <c r="FDU157" s="37"/>
      <c r="FDV157" s="37"/>
      <c r="FDW157" s="37"/>
      <c r="FDX157" s="37"/>
      <c r="FDY157" s="37"/>
      <c r="FDZ157" s="37"/>
      <c r="FEA157" s="37"/>
      <c r="FEB157" s="37"/>
      <c r="FEC157" s="37"/>
      <c r="FED157" s="37"/>
      <c r="FEE157" s="37"/>
      <c r="FEF157" s="37"/>
      <c r="FEG157" s="37"/>
      <c r="FEH157" s="37"/>
      <c r="FEI157" s="37"/>
      <c r="FEJ157" s="37"/>
      <c r="FEK157" s="37"/>
      <c r="FEL157" s="37"/>
      <c r="FEM157" s="37"/>
      <c r="FEN157" s="37"/>
      <c r="FEO157" s="37"/>
      <c r="FEP157" s="37"/>
      <c r="FEQ157" s="37"/>
      <c r="FER157" s="37"/>
      <c r="FES157" s="37"/>
      <c r="FET157" s="37"/>
      <c r="FEU157" s="37"/>
      <c r="FEV157" s="37"/>
      <c r="FEW157" s="37"/>
      <c r="FEX157" s="37"/>
      <c r="FEY157" s="37"/>
      <c r="FEZ157" s="37"/>
      <c r="FFA157" s="37"/>
      <c r="FFB157" s="37"/>
      <c r="FFC157" s="37"/>
      <c r="FFD157" s="37"/>
      <c r="FFE157" s="37"/>
      <c r="FFF157" s="37"/>
      <c r="FFG157" s="37"/>
      <c r="FFH157" s="37"/>
      <c r="FFI157" s="37"/>
      <c r="FFJ157" s="37"/>
      <c r="FFK157" s="37"/>
      <c r="FFL157" s="37"/>
      <c r="FFM157" s="37"/>
      <c r="FFN157" s="37"/>
      <c r="FFO157" s="37"/>
      <c r="FFP157" s="37"/>
      <c r="FFQ157" s="37"/>
      <c r="FFR157" s="37"/>
      <c r="FFS157" s="37"/>
      <c r="FFT157" s="37"/>
      <c r="FFU157" s="37"/>
      <c r="FFV157" s="37"/>
      <c r="FFW157" s="37"/>
      <c r="FFX157" s="37"/>
      <c r="FFY157" s="37"/>
      <c r="FFZ157" s="37"/>
      <c r="FGA157" s="37"/>
      <c r="FGB157" s="37"/>
      <c r="FGC157" s="37"/>
      <c r="FGD157" s="37"/>
      <c r="FGE157" s="37"/>
      <c r="FGF157" s="37"/>
      <c r="FGG157" s="37"/>
      <c r="FGH157" s="37"/>
      <c r="FGI157" s="37"/>
      <c r="FGJ157" s="37"/>
      <c r="FGK157" s="37"/>
      <c r="FGL157" s="37"/>
      <c r="FGM157" s="37"/>
      <c r="FGN157" s="37"/>
      <c r="FGO157" s="37"/>
      <c r="FGP157" s="37"/>
      <c r="FGQ157" s="37"/>
      <c r="FGR157" s="37"/>
      <c r="FGS157" s="37"/>
      <c r="FGT157" s="37"/>
      <c r="FGU157" s="37"/>
      <c r="FGV157" s="37"/>
      <c r="FGW157" s="37"/>
      <c r="FGX157" s="37"/>
      <c r="FGY157" s="37"/>
      <c r="FGZ157" s="37"/>
      <c r="FHA157" s="37"/>
      <c r="FHB157" s="37"/>
      <c r="FHC157" s="37"/>
      <c r="FHD157" s="37"/>
      <c r="FHE157" s="37"/>
      <c r="FHF157" s="37"/>
      <c r="FHG157" s="37"/>
      <c r="FHH157" s="37"/>
      <c r="FHI157" s="37"/>
      <c r="FHJ157" s="37"/>
      <c r="FHK157" s="37"/>
      <c r="FHL157" s="37"/>
      <c r="FHM157" s="37"/>
      <c r="FHN157" s="37"/>
      <c r="FHO157" s="37"/>
      <c r="FHP157" s="37"/>
      <c r="FHQ157" s="37"/>
      <c r="FHR157" s="37"/>
      <c r="FHS157" s="37"/>
      <c r="FHT157" s="37"/>
      <c r="FHU157" s="37"/>
      <c r="FHV157" s="37"/>
      <c r="FHW157" s="37"/>
      <c r="FHX157" s="37"/>
      <c r="FHY157" s="37"/>
      <c r="FHZ157" s="37"/>
      <c r="FIA157" s="37"/>
      <c r="FIB157" s="37"/>
      <c r="FIC157" s="37"/>
      <c r="FID157" s="37"/>
      <c r="FIE157" s="37"/>
      <c r="FIF157" s="37"/>
      <c r="FIG157" s="37"/>
      <c r="FIH157" s="37"/>
      <c r="FII157" s="37"/>
      <c r="FIJ157" s="37"/>
      <c r="FIK157" s="37"/>
      <c r="FIL157" s="37"/>
      <c r="FIM157" s="37"/>
      <c r="FIN157" s="37"/>
      <c r="FIO157" s="37"/>
      <c r="FIP157" s="37"/>
      <c r="FIQ157" s="37"/>
      <c r="FIR157" s="37"/>
      <c r="FIS157" s="37"/>
      <c r="FIT157" s="37"/>
      <c r="FIU157" s="37"/>
      <c r="FIV157" s="37"/>
      <c r="FIW157" s="37"/>
      <c r="FIX157" s="37"/>
      <c r="FIY157" s="37"/>
      <c r="FIZ157" s="37"/>
      <c r="FJA157" s="37"/>
      <c r="FJB157" s="37"/>
      <c r="FJC157" s="37"/>
      <c r="FJD157" s="37"/>
      <c r="FJE157" s="37"/>
      <c r="FJF157" s="37"/>
      <c r="FJG157" s="37"/>
      <c r="FJH157" s="37"/>
      <c r="FJI157" s="37"/>
      <c r="FJJ157" s="37"/>
      <c r="FJK157" s="37"/>
      <c r="FJL157" s="37"/>
      <c r="FJM157" s="37"/>
      <c r="FJN157" s="37"/>
      <c r="FJO157" s="37"/>
      <c r="FJP157" s="37"/>
      <c r="FJQ157" s="37"/>
      <c r="FJR157" s="37"/>
      <c r="FJS157" s="37"/>
      <c r="FJT157" s="37"/>
      <c r="FJU157" s="37"/>
      <c r="FJV157" s="37"/>
      <c r="FJW157" s="37"/>
      <c r="FJX157" s="37"/>
      <c r="FJY157" s="37"/>
      <c r="FJZ157" s="37"/>
      <c r="FKA157" s="37"/>
      <c r="FKB157" s="37"/>
      <c r="FKC157" s="37"/>
      <c r="FKD157" s="37"/>
      <c r="FKE157" s="37"/>
      <c r="FKF157" s="37"/>
      <c r="FKG157" s="37"/>
      <c r="FKH157" s="37"/>
      <c r="FKI157" s="37"/>
      <c r="FKJ157" s="37"/>
      <c r="FKK157" s="37"/>
      <c r="FKL157" s="37"/>
      <c r="FKM157" s="37"/>
      <c r="FKN157" s="37"/>
      <c r="FKO157" s="37"/>
      <c r="FKP157" s="37"/>
      <c r="FKQ157" s="37"/>
      <c r="FKR157" s="37"/>
      <c r="FKS157" s="37"/>
      <c r="FKT157" s="37"/>
      <c r="FKU157" s="37"/>
      <c r="FKV157" s="37"/>
      <c r="FKW157" s="37"/>
      <c r="FKX157" s="37"/>
      <c r="FKY157" s="37"/>
      <c r="FKZ157" s="37"/>
      <c r="FLA157" s="37"/>
      <c r="FLB157" s="37"/>
      <c r="FLC157" s="37"/>
      <c r="FLD157" s="37"/>
      <c r="FLE157" s="37"/>
      <c r="FLF157" s="37"/>
      <c r="FLG157" s="37"/>
      <c r="FLH157" s="37"/>
      <c r="FLI157" s="37"/>
      <c r="FLJ157" s="37"/>
      <c r="FLK157" s="37"/>
      <c r="FLL157" s="37"/>
      <c r="FLM157" s="37"/>
      <c r="FLN157" s="37"/>
      <c r="FLO157" s="37"/>
      <c r="FLP157" s="37"/>
      <c r="FLQ157" s="37"/>
      <c r="FLR157" s="37"/>
      <c r="FLS157" s="37"/>
      <c r="FLT157" s="37"/>
      <c r="FLU157" s="37"/>
      <c r="FLV157" s="37"/>
      <c r="FLW157" s="37"/>
      <c r="FLX157" s="37"/>
      <c r="FLY157" s="37"/>
      <c r="FLZ157" s="37"/>
      <c r="FMA157" s="37"/>
      <c r="FMB157" s="37"/>
      <c r="FMC157" s="37"/>
      <c r="FMD157" s="37"/>
      <c r="FME157" s="37"/>
      <c r="FMF157" s="37"/>
      <c r="FMG157" s="37"/>
      <c r="FMH157" s="37"/>
      <c r="FMI157" s="37"/>
      <c r="FMJ157" s="37"/>
      <c r="FMK157" s="37"/>
      <c r="FML157" s="37"/>
      <c r="FMM157" s="37"/>
      <c r="FMN157" s="37"/>
      <c r="FMO157" s="37"/>
      <c r="FMP157" s="37"/>
      <c r="FMQ157" s="37"/>
      <c r="FMR157" s="37"/>
      <c r="FMS157" s="37"/>
      <c r="FMT157" s="37"/>
      <c r="FMU157" s="37"/>
      <c r="FMV157" s="37"/>
      <c r="FMW157" s="37"/>
      <c r="FMX157" s="37"/>
      <c r="FMY157" s="37"/>
      <c r="FMZ157" s="37"/>
      <c r="FNA157" s="37"/>
      <c r="FNB157" s="37"/>
      <c r="FNC157" s="37"/>
      <c r="FND157" s="37"/>
      <c r="FNE157" s="37"/>
      <c r="FNF157" s="37"/>
      <c r="FNG157" s="37"/>
      <c r="FNH157" s="37"/>
      <c r="FNI157" s="37"/>
      <c r="FNJ157" s="37"/>
      <c r="FNK157" s="37"/>
      <c r="FNL157" s="37"/>
      <c r="FNM157" s="37"/>
      <c r="FNN157" s="37"/>
      <c r="FNO157" s="37"/>
      <c r="FNP157" s="37"/>
      <c r="FNQ157" s="37"/>
      <c r="FNR157" s="37"/>
      <c r="FNS157" s="37"/>
      <c r="FNT157" s="37"/>
      <c r="FNU157" s="37"/>
      <c r="FNV157" s="37"/>
      <c r="FNW157" s="37"/>
      <c r="FNX157" s="37"/>
      <c r="FNY157" s="37"/>
      <c r="FNZ157" s="37"/>
      <c r="FOA157" s="37"/>
      <c r="FOB157" s="37"/>
      <c r="FOC157" s="37"/>
      <c r="FOD157" s="37"/>
      <c r="FOE157" s="37"/>
      <c r="FOF157" s="37"/>
      <c r="FOG157" s="37"/>
      <c r="FOH157" s="37"/>
      <c r="FOI157" s="37"/>
      <c r="FOJ157" s="37"/>
      <c r="FOK157" s="37"/>
      <c r="FOL157" s="37"/>
      <c r="FOM157" s="37"/>
      <c r="FON157" s="37"/>
      <c r="FOO157" s="37"/>
      <c r="FOP157" s="37"/>
      <c r="FOQ157" s="37"/>
      <c r="FOR157" s="37"/>
      <c r="FOS157" s="37"/>
      <c r="FOT157" s="37"/>
      <c r="FOU157" s="37"/>
      <c r="FOV157" s="37"/>
      <c r="FOW157" s="37"/>
      <c r="FOX157" s="37"/>
      <c r="FOY157" s="37"/>
      <c r="FOZ157" s="37"/>
      <c r="FPA157" s="37"/>
      <c r="FPB157" s="37"/>
      <c r="FPC157" s="37"/>
      <c r="FPD157" s="37"/>
      <c r="FPE157" s="37"/>
      <c r="FPF157" s="37"/>
      <c r="FPG157" s="37"/>
      <c r="FPH157" s="37"/>
      <c r="FPI157" s="37"/>
      <c r="FPJ157" s="37"/>
      <c r="FPK157" s="37"/>
      <c r="FPL157" s="37"/>
      <c r="FPM157" s="37"/>
      <c r="FPN157" s="37"/>
      <c r="FPO157" s="37"/>
      <c r="FPP157" s="37"/>
      <c r="FPQ157" s="37"/>
      <c r="FPR157" s="37"/>
      <c r="FPS157" s="37"/>
      <c r="FPT157" s="37"/>
      <c r="FPU157" s="37"/>
      <c r="FPV157" s="37"/>
      <c r="FPW157" s="37"/>
      <c r="FPX157" s="37"/>
      <c r="FPY157" s="37"/>
      <c r="FPZ157" s="37"/>
      <c r="FQA157" s="37"/>
      <c r="FQB157" s="37"/>
      <c r="FQC157" s="37"/>
      <c r="FQD157" s="37"/>
      <c r="FQE157" s="37"/>
      <c r="FQF157" s="37"/>
      <c r="FQG157" s="37"/>
      <c r="FQH157" s="37"/>
      <c r="FQI157" s="37"/>
      <c r="FQJ157" s="37"/>
      <c r="FQK157" s="37"/>
      <c r="FQL157" s="37"/>
      <c r="FQM157" s="37"/>
      <c r="FQN157" s="37"/>
      <c r="FQO157" s="37"/>
      <c r="FQP157" s="37"/>
      <c r="FQQ157" s="37"/>
      <c r="FQR157" s="37"/>
      <c r="FQS157" s="37"/>
      <c r="FQT157" s="37"/>
      <c r="FQU157" s="37"/>
      <c r="FQV157" s="37"/>
      <c r="FQW157" s="37"/>
      <c r="FQX157" s="37"/>
      <c r="FQY157" s="37"/>
      <c r="FQZ157" s="37"/>
      <c r="FRA157" s="37"/>
      <c r="FRB157" s="37"/>
      <c r="FRC157" s="37"/>
      <c r="FRD157" s="37"/>
      <c r="FRE157" s="37"/>
      <c r="FRF157" s="37"/>
      <c r="FRG157" s="37"/>
      <c r="FRH157" s="37"/>
      <c r="FRI157" s="37"/>
      <c r="FRJ157" s="37"/>
      <c r="FRK157" s="37"/>
      <c r="FRL157" s="37"/>
      <c r="FRM157" s="37"/>
      <c r="FRN157" s="37"/>
      <c r="FRO157" s="37"/>
      <c r="FRP157" s="37"/>
      <c r="FRQ157" s="37"/>
      <c r="FRR157" s="37"/>
      <c r="FRS157" s="37"/>
      <c r="FRT157" s="37"/>
      <c r="FRU157" s="37"/>
      <c r="FRV157" s="37"/>
      <c r="FRW157" s="37"/>
      <c r="FRX157" s="37"/>
      <c r="FRY157" s="37"/>
      <c r="FRZ157" s="37"/>
      <c r="FSA157" s="37"/>
      <c r="FSB157" s="37"/>
      <c r="FSC157" s="37"/>
      <c r="FSD157" s="37"/>
      <c r="FSE157" s="37"/>
      <c r="FSF157" s="37"/>
      <c r="FSG157" s="37"/>
      <c r="FSH157" s="37"/>
      <c r="FSI157" s="37"/>
      <c r="FSJ157" s="37"/>
      <c r="FSK157" s="37"/>
      <c r="FSL157" s="37"/>
      <c r="FSM157" s="37"/>
      <c r="FSN157" s="37"/>
      <c r="FSO157" s="37"/>
      <c r="FSP157" s="37"/>
      <c r="FSQ157" s="37"/>
      <c r="FSR157" s="37"/>
      <c r="FSS157" s="37"/>
      <c r="FST157" s="37"/>
      <c r="FSU157" s="37"/>
      <c r="FSV157" s="37"/>
      <c r="FSW157" s="37"/>
      <c r="FSX157" s="37"/>
      <c r="FSY157" s="37"/>
      <c r="FSZ157" s="37"/>
      <c r="FTA157" s="37"/>
      <c r="FTB157" s="37"/>
      <c r="FTC157" s="37"/>
      <c r="FTD157" s="37"/>
      <c r="FTE157" s="37"/>
      <c r="FTF157" s="37"/>
      <c r="FTG157" s="37"/>
      <c r="FTH157" s="37"/>
      <c r="FTI157" s="37"/>
      <c r="FTJ157" s="37"/>
      <c r="FTK157" s="37"/>
      <c r="FTL157" s="37"/>
      <c r="FTM157" s="37"/>
      <c r="FTN157" s="37"/>
      <c r="FTO157" s="37"/>
      <c r="FTP157" s="37"/>
      <c r="FTQ157" s="37"/>
      <c r="FTR157" s="37"/>
      <c r="FTS157" s="37"/>
      <c r="FTT157" s="37"/>
      <c r="FTU157" s="37"/>
      <c r="FTV157" s="37"/>
      <c r="FTW157" s="37"/>
      <c r="FTX157" s="37"/>
      <c r="FTY157" s="37"/>
      <c r="FTZ157" s="37"/>
      <c r="FUA157" s="37"/>
      <c r="FUB157" s="37"/>
      <c r="FUC157" s="37"/>
      <c r="FUD157" s="37"/>
      <c r="FUE157" s="37"/>
      <c r="FUF157" s="37"/>
      <c r="FUG157" s="37"/>
      <c r="FUH157" s="37"/>
      <c r="FUI157" s="37"/>
      <c r="FUJ157" s="37"/>
      <c r="FUK157" s="37"/>
      <c r="FUL157" s="37"/>
      <c r="FUM157" s="37"/>
      <c r="FUN157" s="37"/>
      <c r="FUO157" s="37"/>
      <c r="FUP157" s="37"/>
      <c r="FUQ157" s="37"/>
      <c r="FUR157" s="37"/>
      <c r="FUS157" s="37"/>
      <c r="FUT157" s="37"/>
      <c r="FUU157" s="37"/>
      <c r="FUV157" s="37"/>
      <c r="FUW157" s="37"/>
      <c r="FUX157" s="37"/>
      <c r="FUY157" s="37"/>
      <c r="FUZ157" s="37"/>
      <c r="FVA157" s="37"/>
      <c r="FVB157" s="37"/>
      <c r="FVC157" s="37"/>
      <c r="FVD157" s="37"/>
      <c r="FVE157" s="37"/>
      <c r="FVF157" s="37"/>
      <c r="FVG157" s="37"/>
      <c r="FVH157" s="37"/>
      <c r="FVI157" s="37"/>
      <c r="FVJ157" s="37"/>
      <c r="FVK157" s="37"/>
      <c r="FVL157" s="37"/>
      <c r="FVM157" s="37"/>
      <c r="FVN157" s="37"/>
      <c r="FVO157" s="37"/>
      <c r="FVP157" s="37"/>
      <c r="FVQ157" s="37"/>
      <c r="FVR157" s="37"/>
      <c r="FVS157" s="37"/>
      <c r="FVT157" s="37"/>
      <c r="FVU157" s="37"/>
      <c r="FVV157" s="37"/>
      <c r="FVW157" s="37"/>
      <c r="FVX157" s="37"/>
      <c r="FVY157" s="37"/>
      <c r="FVZ157" s="37"/>
      <c r="FWA157" s="37"/>
      <c r="FWB157" s="37"/>
      <c r="FWC157" s="37"/>
      <c r="FWD157" s="37"/>
      <c r="FWE157" s="37"/>
      <c r="FWF157" s="37"/>
      <c r="FWG157" s="37"/>
      <c r="FWH157" s="37"/>
      <c r="FWI157" s="37"/>
      <c r="FWJ157" s="37"/>
      <c r="FWK157" s="37"/>
      <c r="FWL157" s="37"/>
      <c r="FWM157" s="37"/>
      <c r="FWN157" s="37"/>
      <c r="FWO157" s="37"/>
      <c r="FWP157" s="37"/>
      <c r="FWQ157" s="37"/>
      <c r="FWR157" s="37"/>
      <c r="FWS157" s="37"/>
      <c r="FWT157" s="37"/>
      <c r="FWU157" s="37"/>
      <c r="FWV157" s="37"/>
      <c r="FWW157" s="37"/>
      <c r="FWX157" s="37"/>
      <c r="FWY157" s="37"/>
      <c r="FWZ157" s="37"/>
      <c r="FXA157" s="37"/>
      <c r="FXB157" s="37"/>
      <c r="FXC157" s="37"/>
      <c r="FXD157" s="37"/>
      <c r="FXE157" s="37"/>
      <c r="FXF157" s="37"/>
      <c r="FXG157" s="37"/>
      <c r="FXH157" s="37"/>
      <c r="FXI157" s="37"/>
      <c r="FXJ157" s="37"/>
      <c r="FXK157" s="37"/>
      <c r="FXL157" s="37"/>
      <c r="FXM157" s="37"/>
      <c r="FXN157" s="37"/>
      <c r="FXO157" s="37"/>
      <c r="FXP157" s="37"/>
      <c r="FXQ157" s="37"/>
      <c r="FXR157" s="37"/>
      <c r="FXS157" s="37"/>
      <c r="FXT157" s="37"/>
      <c r="FXU157" s="37"/>
      <c r="FXV157" s="37"/>
      <c r="FXW157" s="37"/>
      <c r="FXX157" s="37"/>
      <c r="FXY157" s="37"/>
      <c r="FXZ157" s="37"/>
      <c r="FYA157" s="37"/>
      <c r="FYB157" s="37"/>
      <c r="FYC157" s="37"/>
      <c r="FYD157" s="37"/>
      <c r="FYE157" s="37"/>
      <c r="FYF157" s="37"/>
      <c r="FYG157" s="37"/>
      <c r="FYH157" s="37"/>
      <c r="FYI157" s="37"/>
      <c r="FYJ157" s="37"/>
      <c r="FYK157" s="37"/>
      <c r="FYL157" s="37"/>
      <c r="FYM157" s="37"/>
      <c r="FYN157" s="37"/>
      <c r="FYO157" s="37"/>
      <c r="FYP157" s="37"/>
      <c r="FYQ157" s="37"/>
      <c r="FYR157" s="37"/>
      <c r="FYS157" s="37"/>
      <c r="FYT157" s="37"/>
      <c r="FYU157" s="37"/>
      <c r="FYV157" s="37"/>
      <c r="FYW157" s="37"/>
      <c r="FYX157" s="37"/>
      <c r="FYY157" s="37"/>
      <c r="FYZ157" s="37"/>
      <c r="FZA157" s="37"/>
      <c r="FZB157" s="37"/>
      <c r="FZC157" s="37"/>
      <c r="FZD157" s="37"/>
      <c r="FZE157" s="37"/>
      <c r="FZF157" s="37"/>
      <c r="FZG157" s="37"/>
      <c r="FZH157" s="37"/>
      <c r="FZI157" s="37"/>
      <c r="FZJ157" s="37"/>
      <c r="FZK157" s="37"/>
      <c r="FZL157" s="37"/>
      <c r="FZM157" s="37"/>
      <c r="FZN157" s="37"/>
      <c r="FZO157" s="37"/>
      <c r="FZP157" s="37"/>
      <c r="FZQ157" s="37"/>
      <c r="FZR157" s="37"/>
      <c r="FZS157" s="37"/>
      <c r="FZT157" s="37"/>
      <c r="FZU157" s="37"/>
      <c r="FZV157" s="37"/>
      <c r="FZW157" s="37"/>
      <c r="FZX157" s="37"/>
      <c r="FZY157" s="37"/>
      <c r="FZZ157" s="37"/>
      <c r="GAA157" s="37"/>
      <c r="GAB157" s="37"/>
      <c r="GAC157" s="37"/>
      <c r="GAD157" s="37"/>
      <c r="GAE157" s="37"/>
      <c r="GAF157" s="37"/>
      <c r="GAG157" s="37"/>
      <c r="GAH157" s="37"/>
      <c r="GAI157" s="37"/>
      <c r="GAJ157" s="37"/>
      <c r="GAK157" s="37"/>
      <c r="GAL157" s="37"/>
      <c r="GAM157" s="37"/>
      <c r="GAN157" s="37"/>
      <c r="GAO157" s="37"/>
      <c r="GAP157" s="37"/>
      <c r="GAQ157" s="37"/>
      <c r="GAR157" s="37"/>
      <c r="GAS157" s="37"/>
      <c r="GAT157" s="37"/>
      <c r="GAU157" s="37"/>
      <c r="GAV157" s="37"/>
      <c r="GAW157" s="37"/>
      <c r="GAX157" s="37"/>
      <c r="GAY157" s="37"/>
      <c r="GAZ157" s="37"/>
      <c r="GBA157" s="37"/>
      <c r="GBB157" s="37"/>
      <c r="GBC157" s="37"/>
      <c r="GBD157" s="37"/>
      <c r="GBE157" s="37"/>
      <c r="GBF157" s="37"/>
      <c r="GBG157" s="37"/>
      <c r="GBH157" s="37"/>
      <c r="GBI157" s="37"/>
      <c r="GBJ157" s="37"/>
      <c r="GBK157" s="37"/>
      <c r="GBL157" s="37"/>
      <c r="GBM157" s="37"/>
      <c r="GBN157" s="37"/>
      <c r="GBO157" s="37"/>
      <c r="GBP157" s="37"/>
      <c r="GBQ157" s="37"/>
      <c r="GBR157" s="37"/>
      <c r="GBS157" s="37"/>
      <c r="GBT157" s="37"/>
      <c r="GBU157" s="37"/>
      <c r="GBV157" s="37"/>
      <c r="GBW157" s="37"/>
      <c r="GBX157" s="37"/>
      <c r="GBY157" s="37"/>
      <c r="GBZ157" s="37"/>
      <c r="GCA157" s="37"/>
      <c r="GCB157" s="37"/>
      <c r="GCC157" s="37"/>
      <c r="GCD157" s="37"/>
      <c r="GCE157" s="37"/>
      <c r="GCF157" s="37"/>
      <c r="GCG157" s="37"/>
      <c r="GCH157" s="37"/>
      <c r="GCI157" s="37"/>
      <c r="GCJ157" s="37"/>
      <c r="GCK157" s="37"/>
      <c r="GCL157" s="37"/>
      <c r="GCM157" s="37"/>
      <c r="GCN157" s="37"/>
      <c r="GCO157" s="37"/>
      <c r="GCP157" s="37"/>
      <c r="GCQ157" s="37"/>
      <c r="GCR157" s="37"/>
      <c r="GCS157" s="37"/>
      <c r="GCT157" s="37"/>
      <c r="GCU157" s="37"/>
      <c r="GCV157" s="37"/>
      <c r="GCW157" s="37"/>
      <c r="GCX157" s="37"/>
      <c r="GCY157" s="37"/>
      <c r="GCZ157" s="37"/>
      <c r="GDA157" s="37"/>
      <c r="GDB157" s="37"/>
      <c r="GDC157" s="37"/>
      <c r="GDD157" s="37"/>
      <c r="GDE157" s="37"/>
      <c r="GDF157" s="37"/>
      <c r="GDG157" s="37"/>
      <c r="GDH157" s="37"/>
      <c r="GDI157" s="37"/>
      <c r="GDJ157" s="37"/>
      <c r="GDK157" s="37"/>
      <c r="GDL157" s="37"/>
      <c r="GDM157" s="37"/>
      <c r="GDN157" s="37"/>
      <c r="GDO157" s="37"/>
      <c r="GDP157" s="37"/>
      <c r="GDQ157" s="37"/>
      <c r="GDR157" s="37"/>
      <c r="GDS157" s="37"/>
      <c r="GDT157" s="37"/>
      <c r="GDU157" s="37"/>
      <c r="GDV157" s="37"/>
      <c r="GDW157" s="37"/>
      <c r="GDX157" s="37"/>
      <c r="GDY157" s="37"/>
      <c r="GDZ157" s="37"/>
      <c r="GEA157" s="37"/>
      <c r="GEB157" s="37"/>
      <c r="GEC157" s="37"/>
      <c r="GED157" s="37"/>
      <c r="GEE157" s="37"/>
      <c r="GEF157" s="37"/>
      <c r="GEG157" s="37"/>
      <c r="GEH157" s="37"/>
      <c r="GEI157" s="37"/>
      <c r="GEJ157" s="37"/>
      <c r="GEK157" s="37"/>
      <c r="GEL157" s="37"/>
      <c r="GEM157" s="37"/>
      <c r="GEN157" s="37"/>
      <c r="GEO157" s="37"/>
      <c r="GEP157" s="37"/>
      <c r="GEQ157" s="37"/>
      <c r="GER157" s="37"/>
      <c r="GES157" s="37"/>
      <c r="GET157" s="37"/>
      <c r="GEU157" s="37"/>
      <c r="GEV157" s="37"/>
      <c r="GEW157" s="37"/>
      <c r="GEX157" s="37"/>
      <c r="GEY157" s="37"/>
      <c r="GEZ157" s="37"/>
      <c r="GFA157" s="37"/>
      <c r="GFB157" s="37"/>
      <c r="GFC157" s="37"/>
      <c r="GFD157" s="37"/>
      <c r="GFE157" s="37"/>
      <c r="GFF157" s="37"/>
      <c r="GFG157" s="37"/>
      <c r="GFH157" s="37"/>
      <c r="GFI157" s="37"/>
      <c r="GFJ157" s="37"/>
      <c r="GFK157" s="37"/>
      <c r="GFL157" s="37"/>
      <c r="GFM157" s="37"/>
      <c r="GFN157" s="37"/>
      <c r="GFO157" s="37"/>
      <c r="GFP157" s="37"/>
      <c r="GFQ157" s="37"/>
      <c r="GFR157" s="37"/>
      <c r="GFS157" s="37"/>
      <c r="GFT157" s="37"/>
      <c r="GFU157" s="37"/>
      <c r="GFV157" s="37"/>
      <c r="GFW157" s="37"/>
      <c r="GFX157" s="37"/>
      <c r="GFY157" s="37"/>
      <c r="GFZ157" s="37"/>
      <c r="GGA157" s="37"/>
      <c r="GGB157" s="37"/>
      <c r="GGC157" s="37"/>
      <c r="GGD157" s="37"/>
      <c r="GGE157" s="37"/>
      <c r="GGF157" s="37"/>
      <c r="GGG157" s="37"/>
      <c r="GGH157" s="37"/>
      <c r="GGI157" s="37"/>
      <c r="GGJ157" s="37"/>
      <c r="GGK157" s="37"/>
      <c r="GGL157" s="37"/>
      <c r="GGM157" s="37"/>
      <c r="GGN157" s="37"/>
      <c r="GGO157" s="37"/>
      <c r="GGP157" s="37"/>
      <c r="GGQ157" s="37"/>
      <c r="GGR157" s="37"/>
      <c r="GGS157" s="37"/>
      <c r="GGT157" s="37"/>
      <c r="GGU157" s="37"/>
      <c r="GGV157" s="37"/>
      <c r="GGW157" s="37"/>
      <c r="GGX157" s="37"/>
      <c r="GGY157" s="37"/>
      <c r="GGZ157" s="37"/>
      <c r="GHA157" s="37"/>
      <c r="GHB157" s="37"/>
      <c r="GHC157" s="37"/>
      <c r="GHD157" s="37"/>
      <c r="GHE157" s="37"/>
      <c r="GHF157" s="37"/>
      <c r="GHG157" s="37"/>
      <c r="GHH157" s="37"/>
      <c r="GHI157" s="37"/>
      <c r="GHJ157" s="37"/>
      <c r="GHK157" s="37"/>
      <c r="GHL157" s="37"/>
      <c r="GHM157" s="37"/>
      <c r="GHN157" s="37"/>
      <c r="GHO157" s="37"/>
      <c r="GHP157" s="37"/>
      <c r="GHQ157" s="37"/>
      <c r="GHR157" s="37"/>
      <c r="GHS157" s="37"/>
      <c r="GHT157" s="37"/>
      <c r="GHU157" s="37"/>
      <c r="GHV157" s="37"/>
      <c r="GHW157" s="37"/>
      <c r="GHX157" s="37"/>
      <c r="GHY157" s="37"/>
      <c r="GHZ157" s="37"/>
      <c r="GIA157" s="37"/>
      <c r="GIB157" s="37"/>
      <c r="GIC157" s="37"/>
      <c r="GID157" s="37"/>
      <c r="GIE157" s="37"/>
      <c r="GIF157" s="37"/>
      <c r="GIG157" s="37"/>
      <c r="GIH157" s="37"/>
      <c r="GII157" s="37"/>
      <c r="GIJ157" s="37"/>
      <c r="GIK157" s="37"/>
      <c r="GIL157" s="37"/>
      <c r="GIM157" s="37"/>
      <c r="GIN157" s="37"/>
      <c r="GIO157" s="37"/>
      <c r="GIP157" s="37"/>
      <c r="GIQ157" s="37"/>
      <c r="GIR157" s="37"/>
      <c r="GIS157" s="37"/>
      <c r="GIT157" s="37"/>
      <c r="GIU157" s="37"/>
      <c r="GIV157" s="37"/>
      <c r="GIW157" s="37"/>
      <c r="GIX157" s="37"/>
      <c r="GIY157" s="37"/>
      <c r="GIZ157" s="37"/>
      <c r="GJA157" s="37"/>
      <c r="GJB157" s="37"/>
      <c r="GJC157" s="37"/>
      <c r="GJD157" s="37"/>
      <c r="GJE157" s="37"/>
      <c r="GJF157" s="37"/>
      <c r="GJG157" s="37"/>
      <c r="GJH157" s="37"/>
      <c r="GJI157" s="37"/>
      <c r="GJJ157" s="37"/>
      <c r="GJK157" s="37"/>
      <c r="GJL157" s="37"/>
      <c r="GJM157" s="37"/>
      <c r="GJN157" s="37"/>
      <c r="GJO157" s="37"/>
      <c r="GJP157" s="37"/>
      <c r="GJQ157" s="37"/>
      <c r="GJR157" s="37"/>
      <c r="GJS157" s="37"/>
      <c r="GJT157" s="37"/>
      <c r="GJU157" s="37"/>
      <c r="GJV157" s="37"/>
      <c r="GJW157" s="37"/>
      <c r="GJX157" s="37"/>
      <c r="GJY157" s="37"/>
      <c r="GJZ157" s="37"/>
      <c r="GKA157" s="37"/>
      <c r="GKB157" s="37"/>
      <c r="GKC157" s="37"/>
      <c r="GKD157" s="37"/>
      <c r="GKE157" s="37"/>
      <c r="GKF157" s="37"/>
      <c r="GKG157" s="37"/>
      <c r="GKH157" s="37"/>
      <c r="GKI157" s="37"/>
      <c r="GKJ157" s="37"/>
      <c r="GKK157" s="37"/>
      <c r="GKL157" s="37"/>
      <c r="GKM157" s="37"/>
      <c r="GKN157" s="37"/>
      <c r="GKO157" s="37"/>
      <c r="GKP157" s="37"/>
      <c r="GKQ157" s="37"/>
      <c r="GKR157" s="37"/>
      <c r="GKS157" s="37"/>
      <c r="GKT157" s="37"/>
      <c r="GKU157" s="37"/>
      <c r="GKV157" s="37"/>
      <c r="GKW157" s="37"/>
      <c r="GKX157" s="37"/>
      <c r="GKY157" s="37"/>
      <c r="GKZ157" s="37"/>
      <c r="GLA157" s="37"/>
      <c r="GLB157" s="37"/>
      <c r="GLC157" s="37"/>
      <c r="GLD157" s="37"/>
      <c r="GLE157" s="37"/>
      <c r="GLF157" s="37"/>
      <c r="GLG157" s="37"/>
      <c r="GLH157" s="37"/>
      <c r="GLI157" s="37"/>
      <c r="GLJ157" s="37"/>
      <c r="GLK157" s="37"/>
      <c r="GLL157" s="37"/>
      <c r="GLM157" s="37"/>
      <c r="GLN157" s="37"/>
      <c r="GLO157" s="37"/>
      <c r="GLP157" s="37"/>
      <c r="GLQ157" s="37"/>
      <c r="GLR157" s="37"/>
      <c r="GLS157" s="37"/>
      <c r="GLT157" s="37"/>
      <c r="GLU157" s="37"/>
      <c r="GLV157" s="37"/>
      <c r="GLW157" s="37"/>
      <c r="GLX157" s="37"/>
      <c r="GLY157" s="37"/>
      <c r="GLZ157" s="37"/>
      <c r="GMA157" s="37"/>
      <c r="GMB157" s="37"/>
      <c r="GMC157" s="37"/>
      <c r="GMD157" s="37"/>
      <c r="GME157" s="37"/>
      <c r="GMF157" s="37"/>
      <c r="GMG157" s="37"/>
      <c r="GMH157" s="37"/>
      <c r="GMI157" s="37"/>
      <c r="GMJ157" s="37"/>
      <c r="GMK157" s="37"/>
      <c r="GML157" s="37"/>
      <c r="GMM157" s="37"/>
      <c r="GMN157" s="37"/>
      <c r="GMO157" s="37"/>
      <c r="GMP157" s="37"/>
      <c r="GMQ157" s="37"/>
      <c r="GMR157" s="37"/>
      <c r="GMS157" s="37"/>
      <c r="GMT157" s="37"/>
      <c r="GMU157" s="37"/>
      <c r="GMV157" s="37"/>
      <c r="GMW157" s="37"/>
      <c r="GMX157" s="37"/>
      <c r="GMY157" s="37"/>
      <c r="GMZ157" s="37"/>
      <c r="GNA157" s="37"/>
      <c r="GNB157" s="37"/>
      <c r="GNC157" s="37"/>
      <c r="GND157" s="37"/>
      <c r="GNE157" s="37"/>
      <c r="GNF157" s="37"/>
      <c r="GNG157" s="37"/>
      <c r="GNH157" s="37"/>
      <c r="GNI157" s="37"/>
      <c r="GNJ157" s="37"/>
      <c r="GNK157" s="37"/>
      <c r="GNL157" s="37"/>
      <c r="GNM157" s="37"/>
      <c r="GNN157" s="37"/>
      <c r="GNO157" s="37"/>
      <c r="GNP157" s="37"/>
      <c r="GNQ157" s="37"/>
      <c r="GNR157" s="37"/>
      <c r="GNS157" s="37"/>
      <c r="GNT157" s="37"/>
      <c r="GNU157" s="37"/>
      <c r="GNV157" s="37"/>
      <c r="GNW157" s="37"/>
      <c r="GNX157" s="37"/>
      <c r="GNY157" s="37"/>
      <c r="GNZ157" s="37"/>
      <c r="GOA157" s="37"/>
      <c r="GOB157" s="37"/>
      <c r="GOC157" s="37"/>
      <c r="GOD157" s="37"/>
      <c r="GOE157" s="37"/>
      <c r="GOF157" s="37"/>
      <c r="GOG157" s="37"/>
      <c r="GOH157" s="37"/>
      <c r="GOI157" s="37"/>
      <c r="GOJ157" s="37"/>
      <c r="GOK157" s="37"/>
      <c r="GOL157" s="37"/>
      <c r="GOM157" s="37"/>
      <c r="GON157" s="37"/>
      <c r="GOO157" s="37"/>
      <c r="GOP157" s="37"/>
      <c r="GOQ157" s="37"/>
      <c r="GOR157" s="37"/>
      <c r="GOS157" s="37"/>
      <c r="GOT157" s="37"/>
      <c r="GOU157" s="37"/>
      <c r="GOV157" s="37"/>
      <c r="GOW157" s="37"/>
      <c r="GOX157" s="37"/>
      <c r="GOY157" s="37"/>
      <c r="GOZ157" s="37"/>
      <c r="GPA157" s="37"/>
      <c r="GPB157" s="37"/>
      <c r="GPC157" s="37"/>
      <c r="GPD157" s="37"/>
      <c r="GPE157" s="37"/>
      <c r="GPF157" s="37"/>
      <c r="GPG157" s="37"/>
      <c r="GPH157" s="37"/>
      <c r="GPI157" s="37"/>
      <c r="GPJ157" s="37"/>
      <c r="GPK157" s="37"/>
      <c r="GPL157" s="37"/>
      <c r="GPM157" s="37"/>
      <c r="GPN157" s="37"/>
      <c r="GPO157" s="37"/>
      <c r="GPP157" s="37"/>
      <c r="GPQ157" s="37"/>
      <c r="GPR157" s="37"/>
      <c r="GPS157" s="37"/>
      <c r="GPT157" s="37"/>
      <c r="GPU157" s="37"/>
      <c r="GPV157" s="37"/>
      <c r="GPW157" s="37"/>
      <c r="GPX157" s="37"/>
      <c r="GPY157" s="37"/>
      <c r="GPZ157" s="37"/>
      <c r="GQA157" s="37"/>
      <c r="GQB157" s="37"/>
      <c r="GQC157" s="37"/>
      <c r="GQD157" s="37"/>
      <c r="GQE157" s="37"/>
      <c r="GQF157" s="37"/>
      <c r="GQG157" s="37"/>
      <c r="GQH157" s="37"/>
      <c r="GQI157" s="37"/>
      <c r="GQJ157" s="37"/>
      <c r="GQK157" s="37"/>
      <c r="GQL157" s="37"/>
      <c r="GQM157" s="37"/>
      <c r="GQN157" s="37"/>
      <c r="GQO157" s="37"/>
      <c r="GQP157" s="37"/>
      <c r="GQQ157" s="37"/>
      <c r="GQR157" s="37"/>
      <c r="GQS157" s="37"/>
      <c r="GQT157" s="37"/>
      <c r="GQU157" s="37"/>
      <c r="GQV157" s="37"/>
      <c r="GQW157" s="37"/>
      <c r="GQX157" s="37"/>
      <c r="GQY157" s="37"/>
      <c r="GQZ157" s="37"/>
      <c r="GRA157" s="37"/>
      <c r="GRB157" s="37"/>
      <c r="GRC157" s="37"/>
      <c r="GRD157" s="37"/>
      <c r="GRE157" s="37"/>
      <c r="GRF157" s="37"/>
      <c r="GRG157" s="37"/>
      <c r="GRH157" s="37"/>
      <c r="GRI157" s="37"/>
      <c r="GRJ157" s="37"/>
      <c r="GRK157" s="37"/>
      <c r="GRL157" s="37"/>
      <c r="GRM157" s="37"/>
      <c r="GRN157" s="37"/>
      <c r="GRO157" s="37"/>
      <c r="GRP157" s="37"/>
      <c r="GRQ157" s="37"/>
      <c r="GRR157" s="37"/>
      <c r="GRS157" s="37"/>
      <c r="GRT157" s="37"/>
      <c r="GRU157" s="37"/>
      <c r="GRV157" s="37"/>
      <c r="GRW157" s="37"/>
      <c r="GRX157" s="37"/>
      <c r="GRY157" s="37"/>
      <c r="GRZ157" s="37"/>
      <c r="GSA157" s="37"/>
      <c r="GSB157" s="37"/>
      <c r="GSC157" s="37"/>
      <c r="GSD157" s="37"/>
      <c r="GSE157" s="37"/>
      <c r="GSF157" s="37"/>
      <c r="GSG157" s="37"/>
      <c r="GSH157" s="37"/>
      <c r="GSI157" s="37"/>
      <c r="GSJ157" s="37"/>
      <c r="GSK157" s="37"/>
      <c r="GSL157" s="37"/>
      <c r="GSM157" s="37"/>
      <c r="GSN157" s="37"/>
      <c r="GSO157" s="37"/>
      <c r="GSP157" s="37"/>
      <c r="GSQ157" s="37"/>
      <c r="GSR157" s="37"/>
      <c r="GSS157" s="37"/>
      <c r="GST157" s="37"/>
      <c r="GSU157" s="37"/>
      <c r="GSV157" s="37"/>
      <c r="GSW157" s="37"/>
      <c r="GSX157" s="37"/>
      <c r="GSY157" s="37"/>
      <c r="GSZ157" s="37"/>
      <c r="GTA157" s="37"/>
      <c r="GTB157" s="37"/>
      <c r="GTC157" s="37"/>
      <c r="GTD157" s="37"/>
      <c r="GTE157" s="37"/>
      <c r="GTF157" s="37"/>
      <c r="GTG157" s="37"/>
      <c r="GTH157" s="37"/>
      <c r="GTI157" s="37"/>
      <c r="GTJ157" s="37"/>
      <c r="GTK157" s="37"/>
      <c r="GTL157" s="37"/>
      <c r="GTM157" s="37"/>
      <c r="GTN157" s="37"/>
      <c r="GTO157" s="37"/>
      <c r="GTP157" s="37"/>
      <c r="GTQ157" s="37"/>
      <c r="GTR157" s="37"/>
      <c r="GTS157" s="37"/>
      <c r="GTT157" s="37"/>
      <c r="GTU157" s="37"/>
      <c r="GTV157" s="37"/>
      <c r="GTW157" s="37"/>
      <c r="GTX157" s="37"/>
      <c r="GTY157" s="37"/>
      <c r="GTZ157" s="37"/>
      <c r="GUA157" s="37"/>
      <c r="GUB157" s="37"/>
      <c r="GUC157" s="37"/>
      <c r="GUD157" s="37"/>
      <c r="GUE157" s="37"/>
      <c r="GUF157" s="37"/>
      <c r="GUG157" s="37"/>
      <c r="GUH157" s="37"/>
      <c r="GUI157" s="37"/>
      <c r="GUJ157" s="37"/>
      <c r="GUK157" s="37"/>
      <c r="GUL157" s="37"/>
      <c r="GUM157" s="37"/>
      <c r="GUN157" s="37"/>
      <c r="GUO157" s="37"/>
      <c r="GUP157" s="37"/>
      <c r="GUQ157" s="37"/>
      <c r="GUR157" s="37"/>
      <c r="GUS157" s="37"/>
      <c r="GUT157" s="37"/>
      <c r="GUU157" s="37"/>
      <c r="GUV157" s="37"/>
      <c r="GUW157" s="37"/>
      <c r="GUX157" s="37"/>
      <c r="GUY157" s="37"/>
      <c r="GUZ157" s="37"/>
      <c r="GVA157" s="37"/>
      <c r="GVB157" s="37"/>
      <c r="GVC157" s="37"/>
      <c r="GVD157" s="37"/>
      <c r="GVE157" s="37"/>
      <c r="GVF157" s="37"/>
      <c r="GVG157" s="37"/>
      <c r="GVH157" s="37"/>
      <c r="GVI157" s="37"/>
      <c r="GVJ157" s="37"/>
      <c r="GVK157" s="37"/>
      <c r="GVL157" s="37"/>
      <c r="GVM157" s="37"/>
      <c r="GVN157" s="37"/>
      <c r="GVO157" s="37"/>
      <c r="GVP157" s="37"/>
      <c r="GVQ157" s="37"/>
      <c r="GVR157" s="37"/>
      <c r="GVS157" s="37"/>
      <c r="GVT157" s="37"/>
      <c r="GVU157" s="37"/>
      <c r="GVV157" s="37"/>
      <c r="GVW157" s="37"/>
      <c r="GVX157" s="37"/>
      <c r="GVY157" s="37"/>
      <c r="GVZ157" s="37"/>
      <c r="GWA157" s="37"/>
      <c r="GWB157" s="37"/>
      <c r="GWC157" s="37"/>
      <c r="GWD157" s="37"/>
      <c r="GWE157" s="37"/>
      <c r="GWF157" s="37"/>
      <c r="GWG157" s="37"/>
      <c r="GWH157" s="37"/>
      <c r="GWI157" s="37"/>
      <c r="GWJ157" s="37"/>
      <c r="GWK157" s="37"/>
      <c r="GWL157" s="37"/>
      <c r="GWM157" s="37"/>
      <c r="GWN157" s="37"/>
      <c r="GWO157" s="37"/>
      <c r="GWP157" s="37"/>
      <c r="GWQ157" s="37"/>
      <c r="GWR157" s="37"/>
      <c r="GWS157" s="37"/>
      <c r="GWT157" s="37"/>
      <c r="GWU157" s="37"/>
      <c r="GWV157" s="37"/>
      <c r="GWW157" s="37"/>
      <c r="GWX157" s="37"/>
      <c r="GWY157" s="37"/>
      <c r="GWZ157" s="37"/>
      <c r="GXA157" s="37"/>
      <c r="GXB157" s="37"/>
      <c r="GXC157" s="37"/>
      <c r="GXD157" s="37"/>
      <c r="GXE157" s="37"/>
      <c r="GXF157" s="37"/>
      <c r="GXG157" s="37"/>
      <c r="GXH157" s="37"/>
      <c r="GXI157" s="37"/>
      <c r="GXJ157" s="37"/>
      <c r="GXK157" s="37"/>
      <c r="GXL157" s="37"/>
      <c r="GXM157" s="37"/>
      <c r="GXN157" s="37"/>
      <c r="GXO157" s="37"/>
      <c r="GXP157" s="37"/>
      <c r="GXQ157" s="37"/>
      <c r="GXR157" s="37"/>
      <c r="GXS157" s="37"/>
      <c r="GXT157" s="37"/>
      <c r="GXU157" s="37"/>
      <c r="GXV157" s="37"/>
      <c r="GXW157" s="37"/>
      <c r="GXX157" s="37"/>
      <c r="GXY157" s="37"/>
      <c r="GXZ157" s="37"/>
      <c r="GYA157" s="37"/>
      <c r="GYB157" s="37"/>
      <c r="GYC157" s="37"/>
      <c r="GYD157" s="37"/>
      <c r="GYE157" s="37"/>
      <c r="GYF157" s="37"/>
      <c r="GYG157" s="37"/>
      <c r="GYH157" s="37"/>
      <c r="GYI157" s="37"/>
      <c r="GYJ157" s="37"/>
      <c r="GYK157" s="37"/>
      <c r="GYL157" s="37"/>
      <c r="GYM157" s="37"/>
      <c r="GYN157" s="37"/>
      <c r="GYO157" s="37"/>
      <c r="GYP157" s="37"/>
      <c r="GYQ157" s="37"/>
      <c r="GYR157" s="37"/>
      <c r="GYS157" s="37"/>
      <c r="GYT157" s="37"/>
      <c r="GYU157" s="37"/>
      <c r="GYV157" s="37"/>
      <c r="GYW157" s="37"/>
      <c r="GYX157" s="37"/>
      <c r="GYY157" s="37"/>
      <c r="GYZ157" s="37"/>
      <c r="GZA157" s="37"/>
      <c r="GZB157" s="37"/>
      <c r="GZC157" s="37"/>
      <c r="GZD157" s="37"/>
      <c r="GZE157" s="37"/>
      <c r="GZF157" s="37"/>
      <c r="GZG157" s="37"/>
      <c r="GZH157" s="37"/>
      <c r="GZI157" s="37"/>
      <c r="GZJ157" s="37"/>
      <c r="GZK157" s="37"/>
      <c r="GZL157" s="37"/>
      <c r="GZM157" s="37"/>
      <c r="GZN157" s="37"/>
      <c r="GZO157" s="37"/>
      <c r="GZP157" s="37"/>
      <c r="GZQ157" s="37"/>
      <c r="GZR157" s="37"/>
      <c r="GZS157" s="37"/>
      <c r="GZT157" s="37"/>
      <c r="GZU157" s="37"/>
      <c r="GZV157" s="37"/>
      <c r="GZW157" s="37"/>
      <c r="GZX157" s="37"/>
      <c r="GZY157" s="37"/>
      <c r="GZZ157" s="37"/>
      <c r="HAA157" s="37"/>
      <c r="HAB157" s="37"/>
      <c r="HAC157" s="37"/>
      <c r="HAD157" s="37"/>
      <c r="HAE157" s="37"/>
      <c r="HAF157" s="37"/>
      <c r="HAG157" s="37"/>
      <c r="HAH157" s="37"/>
      <c r="HAI157" s="37"/>
      <c r="HAJ157" s="37"/>
      <c r="HAK157" s="37"/>
      <c r="HAL157" s="37"/>
      <c r="HAM157" s="37"/>
      <c r="HAN157" s="37"/>
      <c r="HAO157" s="37"/>
      <c r="HAP157" s="37"/>
      <c r="HAQ157" s="37"/>
      <c r="HAR157" s="37"/>
      <c r="HAS157" s="37"/>
      <c r="HAT157" s="37"/>
      <c r="HAU157" s="37"/>
      <c r="HAV157" s="37"/>
      <c r="HAW157" s="37"/>
      <c r="HAX157" s="37"/>
      <c r="HAY157" s="37"/>
      <c r="HAZ157" s="37"/>
      <c r="HBA157" s="37"/>
      <c r="HBB157" s="37"/>
      <c r="HBC157" s="37"/>
      <c r="HBD157" s="37"/>
      <c r="HBE157" s="37"/>
      <c r="HBF157" s="37"/>
      <c r="HBG157" s="37"/>
      <c r="HBH157" s="37"/>
      <c r="HBI157" s="37"/>
      <c r="HBJ157" s="37"/>
      <c r="HBK157" s="37"/>
      <c r="HBL157" s="37"/>
      <c r="HBM157" s="37"/>
      <c r="HBN157" s="37"/>
      <c r="HBO157" s="37"/>
      <c r="HBP157" s="37"/>
      <c r="HBQ157" s="37"/>
      <c r="HBR157" s="37"/>
      <c r="HBS157" s="37"/>
      <c r="HBT157" s="37"/>
      <c r="HBU157" s="37"/>
      <c r="HBV157" s="37"/>
      <c r="HBW157" s="37"/>
      <c r="HBX157" s="37"/>
      <c r="HBY157" s="37"/>
      <c r="HBZ157" s="37"/>
      <c r="HCA157" s="37"/>
      <c r="HCB157" s="37"/>
      <c r="HCC157" s="37"/>
      <c r="HCD157" s="37"/>
      <c r="HCE157" s="37"/>
      <c r="HCF157" s="37"/>
      <c r="HCG157" s="37"/>
      <c r="HCH157" s="37"/>
      <c r="HCI157" s="37"/>
      <c r="HCJ157" s="37"/>
      <c r="HCK157" s="37"/>
      <c r="HCL157" s="37"/>
      <c r="HCM157" s="37"/>
      <c r="HCN157" s="37"/>
      <c r="HCO157" s="37"/>
      <c r="HCP157" s="37"/>
      <c r="HCQ157" s="37"/>
      <c r="HCR157" s="37"/>
      <c r="HCS157" s="37"/>
      <c r="HCT157" s="37"/>
      <c r="HCU157" s="37"/>
      <c r="HCV157" s="37"/>
      <c r="HCW157" s="37"/>
      <c r="HCX157" s="37"/>
      <c r="HCY157" s="37"/>
      <c r="HCZ157" s="37"/>
      <c r="HDA157" s="37"/>
      <c r="HDB157" s="37"/>
      <c r="HDC157" s="37"/>
      <c r="HDD157" s="37"/>
      <c r="HDE157" s="37"/>
      <c r="HDF157" s="37"/>
      <c r="HDG157" s="37"/>
      <c r="HDH157" s="37"/>
      <c r="HDI157" s="37"/>
      <c r="HDJ157" s="37"/>
      <c r="HDK157" s="37"/>
      <c r="HDL157" s="37"/>
      <c r="HDM157" s="37"/>
      <c r="HDN157" s="37"/>
      <c r="HDO157" s="37"/>
      <c r="HDP157" s="37"/>
      <c r="HDQ157" s="37"/>
      <c r="HDR157" s="37"/>
      <c r="HDS157" s="37"/>
      <c r="HDT157" s="37"/>
      <c r="HDU157" s="37"/>
      <c r="HDV157" s="37"/>
      <c r="HDW157" s="37"/>
      <c r="HDX157" s="37"/>
      <c r="HDY157" s="37"/>
      <c r="HDZ157" s="37"/>
      <c r="HEA157" s="37"/>
      <c r="HEB157" s="37"/>
      <c r="HEC157" s="37"/>
      <c r="HED157" s="37"/>
      <c r="HEE157" s="37"/>
      <c r="HEF157" s="37"/>
      <c r="HEG157" s="37"/>
      <c r="HEH157" s="37"/>
      <c r="HEI157" s="37"/>
      <c r="HEJ157" s="37"/>
      <c r="HEK157" s="37"/>
      <c r="HEL157" s="37"/>
      <c r="HEM157" s="37"/>
      <c r="HEN157" s="37"/>
      <c r="HEO157" s="37"/>
      <c r="HEP157" s="37"/>
      <c r="HEQ157" s="37"/>
      <c r="HER157" s="37"/>
      <c r="HES157" s="37"/>
      <c r="HET157" s="37"/>
      <c r="HEU157" s="37"/>
      <c r="HEV157" s="37"/>
      <c r="HEW157" s="37"/>
      <c r="HEX157" s="37"/>
      <c r="HEY157" s="37"/>
      <c r="HEZ157" s="37"/>
      <c r="HFA157" s="37"/>
      <c r="HFB157" s="37"/>
      <c r="HFC157" s="37"/>
      <c r="HFD157" s="37"/>
      <c r="HFE157" s="37"/>
      <c r="HFF157" s="37"/>
      <c r="HFG157" s="37"/>
      <c r="HFH157" s="37"/>
      <c r="HFI157" s="37"/>
      <c r="HFJ157" s="37"/>
      <c r="HFK157" s="37"/>
      <c r="HFL157" s="37"/>
      <c r="HFM157" s="37"/>
      <c r="HFN157" s="37"/>
      <c r="HFO157" s="37"/>
      <c r="HFP157" s="37"/>
      <c r="HFQ157" s="37"/>
      <c r="HFR157" s="37"/>
      <c r="HFS157" s="37"/>
      <c r="HFT157" s="37"/>
      <c r="HFU157" s="37"/>
      <c r="HFV157" s="37"/>
      <c r="HFW157" s="37"/>
      <c r="HFX157" s="37"/>
      <c r="HFY157" s="37"/>
      <c r="HFZ157" s="37"/>
      <c r="HGA157" s="37"/>
      <c r="HGB157" s="37"/>
      <c r="HGC157" s="37"/>
      <c r="HGD157" s="37"/>
      <c r="HGE157" s="37"/>
      <c r="HGF157" s="37"/>
      <c r="HGG157" s="37"/>
      <c r="HGH157" s="37"/>
      <c r="HGI157" s="37"/>
      <c r="HGJ157" s="37"/>
      <c r="HGK157" s="37"/>
      <c r="HGL157" s="37"/>
      <c r="HGM157" s="37"/>
      <c r="HGN157" s="37"/>
      <c r="HGO157" s="37"/>
      <c r="HGP157" s="37"/>
      <c r="HGQ157" s="37"/>
      <c r="HGR157" s="37"/>
      <c r="HGS157" s="37"/>
      <c r="HGT157" s="37"/>
      <c r="HGU157" s="37"/>
      <c r="HGV157" s="37"/>
      <c r="HGW157" s="37"/>
      <c r="HGX157" s="37"/>
      <c r="HGY157" s="37"/>
      <c r="HGZ157" s="37"/>
      <c r="HHA157" s="37"/>
      <c r="HHB157" s="37"/>
      <c r="HHC157" s="37"/>
      <c r="HHD157" s="37"/>
      <c r="HHE157" s="37"/>
      <c r="HHF157" s="37"/>
      <c r="HHG157" s="37"/>
      <c r="HHH157" s="37"/>
      <c r="HHI157" s="37"/>
      <c r="HHJ157" s="37"/>
      <c r="HHK157" s="37"/>
      <c r="HHL157" s="37"/>
      <c r="HHM157" s="37"/>
      <c r="HHN157" s="37"/>
      <c r="HHO157" s="37"/>
      <c r="HHP157" s="37"/>
      <c r="HHQ157" s="37"/>
      <c r="HHR157" s="37"/>
      <c r="HHS157" s="37"/>
      <c r="HHT157" s="37"/>
      <c r="HHU157" s="37"/>
      <c r="HHV157" s="37"/>
      <c r="HHW157" s="37"/>
      <c r="HHX157" s="37"/>
      <c r="HHY157" s="37"/>
      <c r="HHZ157" s="37"/>
      <c r="HIA157" s="37"/>
      <c r="HIB157" s="37"/>
      <c r="HIC157" s="37"/>
      <c r="HID157" s="37"/>
      <c r="HIE157" s="37"/>
      <c r="HIF157" s="37"/>
      <c r="HIG157" s="37"/>
      <c r="HIH157" s="37"/>
      <c r="HII157" s="37"/>
      <c r="HIJ157" s="37"/>
      <c r="HIK157" s="37"/>
      <c r="HIL157" s="37"/>
      <c r="HIM157" s="37"/>
      <c r="HIN157" s="37"/>
      <c r="HIO157" s="37"/>
      <c r="HIP157" s="37"/>
      <c r="HIQ157" s="37"/>
      <c r="HIR157" s="37"/>
      <c r="HIS157" s="37"/>
      <c r="HIT157" s="37"/>
      <c r="HIU157" s="37"/>
      <c r="HIV157" s="37"/>
      <c r="HIW157" s="37"/>
      <c r="HIX157" s="37"/>
      <c r="HIY157" s="37"/>
      <c r="HIZ157" s="37"/>
      <c r="HJA157" s="37"/>
      <c r="HJB157" s="37"/>
      <c r="HJC157" s="37"/>
      <c r="HJD157" s="37"/>
      <c r="HJE157" s="37"/>
      <c r="HJF157" s="37"/>
      <c r="HJG157" s="37"/>
      <c r="HJH157" s="37"/>
      <c r="HJI157" s="37"/>
      <c r="HJJ157" s="37"/>
      <c r="HJK157" s="37"/>
      <c r="HJL157" s="37"/>
      <c r="HJM157" s="37"/>
      <c r="HJN157" s="37"/>
      <c r="HJO157" s="37"/>
      <c r="HJP157" s="37"/>
      <c r="HJQ157" s="37"/>
      <c r="HJR157" s="37"/>
      <c r="HJS157" s="37"/>
      <c r="HJT157" s="37"/>
      <c r="HJU157" s="37"/>
      <c r="HJV157" s="37"/>
      <c r="HJW157" s="37"/>
      <c r="HJX157" s="37"/>
      <c r="HJY157" s="37"/>
      <c r="HJZ157" s="37"/>
      <c r="HKA157" s="37"/>
      <c r="HKB157" s="37"/>
      <c r="HKC157" s="37"/>
      <c r="HKD157" s="37"/>
      <c r="HKE157" s="37"/>
      <c r="HKF157" s="37"/>
      <c r="HKG157" s="37"/>
      <c r="HKH157" s="37"/>
      <c r="HKI157" s="37"/>
      <c r="HKJ157" s="37"/>
      <c r="HKK157" s="37"/>
      <c r="HKL157" s="37"/>
      <c r="HKM157" s="37"/>
      <c r="HKN157" s="37"/>
      <c r="HKO157" s="37"/>
      <c r="HKP157" s="37"/>
      <c r="HKQ157" s="37"/>
      <c r="HKR157" s="37"/>
      <c r="HKS157" s="37"/>
      <c r="HKT157" s="37"/>
      <c r="HKU157" s="37"/>
      <c r="HKV157" s="37"/>
      <c r="HKW157" s="37"/>
      <c r="HKX157" s="37"/>
      <c r="HKY157" s="37"/>
      <c r="HKZ157" s="37"/>
      <c r="HLA157" s="37"/>
      <c r="HLB157" s="37"/>
      <c r="HLC157" s="37"/>
      <c r="HLD157" s="37"/>
      <c r="HLE157" s="37"/>
      <c r="HLF157" s="37"/>
      <c r="HLG157" s="37"/>
      <c r="HLH157" s="37"/>
      <c r="HLI157" s="37"/>
      <c r="HLJ157" s="37"/>
      <c r="HLK157" s="37"/>
      <c r="HLL157" s="37"/>
      <c r="HLM157" s="37"/>
      <c r="HLN157" s="37"/>
      <c r="HLO157" s="37"/>
      <c r="HLP157" s="37"/>
      <c r="HLQ157" s="37"/>
      <c r="HLR157" s="37"/>
      <c r="HLS157" s="37"/>
      <c r="HLT157" s="37"/>
      <c r="HLU157" s="37"/>
      <c r="HLV157" s="37"/>
      <c r="HLW157" s="37"/>
      <c r="HLX157" s="37"/>
      <c r="HLY157" s="37"/>
      <c r="HLZ157" s="37"/>
      <c r="HMA157" s="37"/>
      <c r="HMB157" s="37"/>
      <c r="HMC157" s="37"/>
      <c r="HMD157" s="37"/>
      <c r="HME157" s="37"/>
      <c r="HMF157" s="37"/>
      <c r="HMG157" s="37"/>
      <c r="HMH157" s="37"/>
      <c r="HMI157" s="37"/>
      <c r="HMJ157" s="37"/>
      <c r="HMK157" s="37"/>
      <c r="HML157" s="37"/>
      <c r="HMM157" s="37"/>
      <c r="HMN157" s="37"/>
      <c r="HMO157" s="37"/>
      <c r="HMP157" s="37"/>
      <c r="HMQ157" s="37"/>
      <c r="HMR157" s="37"/>
      <c r="HMS157" s="37"/>
      <c r="HMT157" s="37"/>
      <c r="HMU157" s="37"/>
      <c r="HMV157" s="37"/>
      <c r="HMW157" s="37"/>
      <c r="HMX157" s="37"/>
      <c r="HMY157" s="37"/>
      <c r="HMZ157" s="37"/>
      <c r="HNA157" s="37"/>
      <c r="HNB157" s="37"/>
      <c r="HNC157" s="37"/>
      <c r="HND157" s="37"/>
      <c r="HNE157" s="37"/>
      <c r="HNF157" s="37"/>
      <c r="HNG157" s="37"/>
      <c r="HNH157" s="37"/>
      <c r="HNI157" s="37"/>
      <c r="HNJ157" s="37"/>
      <c r="HNK157" s="37"/>
      <c r="HNL157" s="37"/>
      <c r="HNM157" s="37"/>
      <c r="HNN157" s="37"/>
      <c r="HNO157" s="37"/>
      <c r="HNP157" s="37"/>
      <c r="HNQ157" s="37"/>
      <c r="HNR157" s="37"/>
      <c r="HNS157" s="37"/>
      <c r="HNT157" s="37"/>
      <c r="HNU157" s="37"/>
      <c r="HNV157" s="37"/>
      <c r="HNW157" s="37"/>
      <c r="HNX157" s="37"/>
      <c r="HNY157" s="37"/>
      <c r="HNZ157" s="37"/>
      <c r="HOA157" s="37"/>
      <c r="HOB157" s="37"/>
      <c r="HOC157" s="37"/>
      <c r="HOD157" s="37"/>
      <c r="HOE157" s="37"/>
      <c r="HOF157" s="37"/>
      <c r="HOG157" s="37"/>
      <c r="HOH157" s="37"/>
      <c r="HOI157" s="37"/>
      <c r="HOJ157" s="37"/>
      <c r="HOK157" s="37"/>
      <c r="HOL157" s="37"/>
      <c r="HOM157" s="37"/>
      <c r="HON157" s="37"/>
      <c r="HOO157" s="37"/>
      <c r="HOP157" s="37"/>
      <c r="HOQ157" s="37"/>
      <c r="HOR157" s="37"/>
      <c r="HOS157" s="37"/>
      <c r="HOT157" s="37"/>
      <c r="HOU157" s="37"/>
      <c r="HOV157" s="37"/>
      <c r="HOW157" s="37"/>
      <c r="HOX157" s="37"/>
      <c r="HOY157" s="37"/>
      <c r="HOZ157" s="37"/>
      <c r="HPA157" s="37"/>
      <c r="HPB157" s="37"/>
      <c r="HPC157" s="37"/>
      <c r="HPD157" s="37"/>
      <c r="HPE157" s="37"/>
      <c r="HPF157" s="37"/>
      <c r="HPG157" s="37"/>
      <c r="HPH157" s="37"/>
      <c r="HPI157" s="37"/>
      <c r="HPJ157" s="37"/>
      <c r="HPK157" s="37"/>
      <c r="HPL157" s="37"/>
      <c r="HPM157" s="37"/>
      <c r="HPN157" s="37"/>
      <c r="HPO157" s="37"/>
      <c r="HPP157" s="37"/>
      <c r="HPQ157" s="37"/>
      <c r="HPR157" s="37"/>
      <c r="HPS157" s="37"/>
      <c r="HPT157" s="37"/>
      <c r="HPU157" s="37"/>
      <c r="HPV157" s="37"/>
      <c r="HPW157" s="37"/>
      <c r="HPX157" s="37"/>
      <c r="HPY157" s="37"/>
      <c r="HPZ157" s="37"/>
      <c r="HQA157" s="37"/>
      <c r="HQB157" s="37"/>
      <c r="HQC157" s="37"/>
      <c r="HQD157" s="37"/>
      <c r="HQE157" s="37"/>
      <c r="HQF157" s="37"/>
      <c r="HQG157" s="37"/>
      <c r="HQH157" s="37"/>
      <c r="HQI157" s="37"/>
      <c r="HQJ157" s="37"/>
      <c r="HQK157" s="37"/>
      <c r="HQL157" s="37"/>
      <c r="HQM157" s="37"/>
      <c r="HQN157" s="37"/>
      <c r="HQO157" s="37"/>
      <c r="HQP157" s="37"/>
      <c r="HQQ157" s="37"/>
      <c r="HQR157" s="37"/>
      <c r="HQS157" s="37"/>
      <c r="HQT157" s="37"/>
      <c r="HQU157" s="37"/>
      <c r="HQV157" s="37"/>
      <c r="HQW157" s="37"/>
      <c r="HQX157" s="37"/>
      <c r="HQY157" s="37"/>
      <c r="HQZ157" s="37"/>
      <c r="HRA157" s="37"/>
      <c r="HRB157" s="37"/>
      <c r="HRC157" s="37"/>
      <c r="HRD157" s="37"/>
      <c r="HRE157" s="37"/>
      <c r="HRF157" s="37"/>
      <c r="HRG157" s="37"/>
      <c r="HRH157" s="37"/>
      <c r="HRI157" s="37"/>
      <c r="HRJ157" s="37"/>
      <c r="HRK157" s="37"/>
      <c r="HRL157" s="37"/>
      <c r="HRM157" s="37"/>
      <c r="HRN157" s="37"/>
      <c r="HRO157" s="37"/>
      <c r="HRP157" s="37"/>
      <c r="HRQ157" s="37"/>
      <c r="HRR157" s="37"/>
      <c r="HRS157" s="37"/>
      <c r="HRT157" s="37"/>
      <c r="HRU157" s="37"/>
      <c r="HRV157" s="37"/>
      <c r="HRW157" s="37"/>
      <c r="HRX157" s="37"/>
      <c r="HRY157" s="37"/>
      <c r="HRZ157" s="37"/>
      <c r="HSA157" s="37"/>
      <c r="HSB157" s="37"/>
      <c r="HSC157" s="37"/>
      <c r="HSD157" s="37"/>
      <c r="HSE157" s="37"/>
      <c r="HSF157" s="37"/>
      <c r="HSG157" s="37"/>
      <c r="HSH157" s="37"/>
      <c r="HSI157" s="37"/>
      <c r="HSJ157" s="37"/>
      <c r="HSK157" s="37"/>
      <c r="HSL157" s="37"/>
      <c r="HSM157" s="37"/>
      <c r="HSN157" s="37"/>
      <c r="HSO157" s="37"/>
      <c r="HSP157" s="37"/>
      <c r="HSQ157" s="37"/>
      <c r="HSR157" s="37"/>
      <c r="HSS157" s="37"/>
      <c r="HST157" s="37"/>
      <c r="HSU157" s="37"/>
      <c r="HSV157" s="37"/>
      <c r="HSW157" s="37"/>
      <c r="HSX157" s="37"/>
      <c r="HSY157" s="37"/>
      <c r="HSZ157" s="37"/>
      <c r="HTA157" s="37"/>
      <c r="HTB157" s="37"/>
      <c r="HTC157" s="37"/>
      <c r="HTD157" s="37"/>
      <c r="HTE157" s="37"/>
      <c r="HTF157" s="37"/>
      <c r="HTG157" s="37"/>
      <c r="HTH157" s="37"/>
      <c r="HTI157" s="37"/>
      <c r="HTJ157" s="37"/>
      <c r="HTK157" s="37"/>
      <c r="HTL157" s="37"/>
      <c r="HTM157" s="37"/>
      <c r="HTN157" s="37"/>
      <c r="HTO157" s="37"/>
      <c r="HTP157" s="37"/>
      <c r="HTQ157" s="37"/>
      <c r="HTR157" s="37"/>
      <c r="HTS157" s="37"/>
      <c r="HTT157" s="37"/>
      <c r="HTU157" s="37"/>
      <c r="HTV157" s="37"/>
      <c r="HTW157" s="37"/>
      <c r="HTX157" s="37"/>
      <c r="HTY157" s="37"/>
      <c r="HTZ157" s="37"/>
      <c r="HUA157" s="37"/>
      <c r="HUB157" s="37"/>
      <c r="HUC157" s="37"/>
      <c r="HUD157" s="37"/>
      <c r="HUE157" s="37"/>
      <c r="HUF157" s="37"/>
      <c r="HUG157" s="37"/>
      <c r="HUH157" s="37"/>
      <c r="HUI157" s="37"/>
      <c r="HUJ157" s="37"/>
      <c r="HUK157" s="37"/>
      <c r="HUL157" s="37"/>
      <c r="HUM157" s="37"/>
      <c r="HUN157" s="37"/>
      <c r="HUO157" s="37"/>
      <c r="HUP157" s="37"/>
      <c r="HUQ157" s="37"/>
      <c r="HUR157" s="37"/>
      <c r="HUS157" s="37"/>
      <c r="HUT157" s="37"/>
      <c r="HUU157" s="37"/>
      <c r="HUV157" s="37"/>
      <c r="HUW157" s="37"/>
      <c r="HUX157" s="37"/>
      <c r="HUY157" s="37"/>
      <c r="HUZ157" s="37"/>
      <c r="HVA157" s="37"/>
      <c r="HVB157" s="37"/>
      <c r="HVC157" s="37"/>
      <c r="HVD157" s="37"/>
      <c r="HVE157" s="37"/>
      <c r="HVF157" s="37"/>
      <c r="HVG157" s="37"/>
      <c r="HVH157" s="37"/>
      <c r="HVI157" s="37"/>
      <c r="HVJ157" s="37"/>
      <c r="HVK157" s="37"/>
      <c r="HVL157" s="37"/>
      <c r="HVM157" s="37"/>
      <c r="HVN157" s="37"/>
      <c r="HVO157" s="37"/>
      <c r="HVP157" s="37"/>
      <c r="HVQ157" s="37"/>
      <c r="HVR157" s="37"/>
      <c r="HVS157" s="37"/>
      <c r="HVT157" s="37"/>
      <c r="HVU157" s="37"/>
      <c r="HVV157" s="37"/>
      <c r="HVW157" s="37"/>
      <c r="HVX157" s="37"/>
      <c r="HVY157" s="37"/>
      <c r="HVZ157" s="37"/>
      <c r="HWA157" s="37"/>
      <c r="HWB157" s="37"/>
      <c r="HWC157" s="37"/>
      <c r="HWD157" s="37"/>
      <c r="HWE157" s="37"/>
      <c r="HWF157" s="37"/>
      <c r="HWG157" s="37"/>
      <c r="HWH157" s="37"/>
      <c r="HWI157" s="37"/>
      <c r="HWJ157" s="37"/>
      <c r="HWK157" s="37"/>
      <c r="HWL157" s="37"/>
      <c r="HWM157" s="37"/>
      <c r="HWN157" s="37"/>
      <c r="HWO157" s="37"/>
      <c r="HWP157" s="37"/>
      <c r="HWQ157" s="37"/>
      <c r="HWR157" s="37"/>
      <c r="HWS157" s="37"/>
      <c r="HWT157" s="37"/>
      <c r="HWU157" s="37"/>
      <c r="HWV157" s="37"/>
      <c r="HWW157" s="37"/>
      <c r="HWX157" s="37"/>
      <c r="HWY157" s="37"/>
      <c r="HWZ157" s="37"/>
      <c r="HXA157" s="37"/>
      <c r="HXB157" s="37"/>
      <c r="HXC157" s="37"/>
      <c r="HXD157" s="37"/>
      <c r="HXE157" s="37"/>
      <c r="HXF157" s="37"/>
      <c r="HXG157" s="37"/>
      <c r="HXH157" s="37"/>
      <c r="HXI157" s="37"/>
      <c r="HXJ157" s="37"/>
      <c r="HXK157" s="37"/>
      <c r="HXL157" s="37"/>
      <c r="HXM157" s="37"/>
      <c r="HXN157" s="37"/>
      <c r="HXO157" s="37"/>
      <c r="HXP157" s="37"/>
      <c r="HXQ157" s="37"/>
      <c r="HXR157" s="37"/>
      <c r="HXS157" s="37"/>
      <c r="HXT157" s="37"/>
      <c r="HXU157" s="37"/>
      <c r="HXV157" s="37"/>
      <c r="HXW157" s="37"/>
      <c r="HXX157" s="37"/>
      <c r="HXY157" s="37"/>
      <c r="HXZ157" s="37"/>
      <c r="HYA157" s="37"/>
      <c r="HYB157" s="37"/>
      <c r="HYC157" s="37"/>
      <c r="HYD157" s="37"/>
      <c r="HYE157" s="37"/>
      <c r="HYF157" s="37"/>
      <c r="HYG157" s="37"/>
      <c r="HYH157" s="37"/>
      <c r="HYI157" s="37"/>
      <c r="HYJ157" s="37"/>
      <c r="HYK157" s="37"/>
      <c r="HYL157" s="37"/>
      <c r="HYM157" s="37"/>
      <c r="HYN157" s="37"/>
      <c r="HYO157" s="37"/>
      <c r="HYP157" s="37"/>
      <c r="HYQ157" s="37"/>
      <c r="HYR157" s="37"/>
      <c r="HYS157" s="37"/>
      <c r="HYT157" s="37"/>
      <c r="HYU157" s="37"/>
      <c r="HYV157" s="37"/>
      <c r="HYW157" s="37"/>
      <c r="HYX157" s="37"/>
      <c r="HYY157" s="37"/>
      <c r="HYZ157" s="37"/>
      <c r="HZA157" s="37"/>
      <c r="HZB157" s="37"/>
      <c r="HZC157" s="37"/>
      <c r="HZD157" s="37"/>
      <c r="HZE157" s="37"/>
      <c r="HZF157" s="37"/>
      <c r="HZG157" s="37"/>
      <c r="HZH157" s="37"/>
      <c r="HZI157" s="37"/>
      <c r="HZJ157" s="37"/>
      <c r="HZK157" s="37"/>
      <c r="HZL157" s="37"/>
      <c r="HZM157" s="37"/>
      <c r="HZN157" s="37"/>
      <c r="HZO157" s="37"/>
      <c r="HZP157" s="37"/>
      <c r="HZQ157" s="37"/>
      <c r="HZR157" s="37"/>
      <c r="HZS157" s="37"/>
      <c r="HZT157" s="37"/>
      <c r="HZU157" s="37"/>
      <c r="HZV157" s="37"/>
      <c r="HZW157" s="37"/>
      <c r="HZX157" s="37"/>
      <c r="HZY157" s="37"/>
      <c r="HZZ157" s="37"/>
      <c r="IAA157" s="37"/>
      <c r="IAB157" s="37"/>
      <c r="IAC157" s="37"/>
      <c r="IAD157" s="37"/>
      <c r="IAE157" s="37"/>
      <c r="IAF157" s="37"/>
      <c r="IAG157" s="37"/>
      <c r="IAH157" s="37"/>
      <c r="IAI157" s="37"/>
      <c r="IAJ157" s="37"/>
      <c r="IAK157" s="37"/>
      <c r="IAL157" s="37"/>
      <c r="IAM157" s="37"/>
      <c r="IAN157" s="37"/>
      <c r="IAO157" s="37"/>
      <c r="IAP157" s="37"/>
      <c r="IAQ157" s="37"/>
      <c r="IAR157" s="37"/>
      <c r="IAS157" s="37"/>
      <c r="IAT157" s="37"/>
      <c r="IAU157" s="37"/>
      <c r="IAV157" s="37"/>
      <c r="IAW157" s="37"/>
      <c r="IAX157" s="37"/>
      <c r="IAY157" s="37"/>
      <c r="IAZ157" s="37"/>
      <c r="IBA157" s="37"/>
      <c r="IBB157" s="37"/>
      <c r="IBC157" s="37"/>
      <c r="IBD157" s="37"/>
      <c r="IBE157" s="37"/>
      <c r="IBF157" s="37"/>
      <c r="IBG157" s="37"/>
      <c r="IBH157" s="37"/>
      <c r="IBI157" s="37"/>
      <c r="IBJ157" s="37"/>
      <c r="IBK157" s="37"/>
      <c r="IBL157" s="37"/>
      <c r="IBM157" s="37"/>
      <c r="IBN157" s="37"/>
      <c r="IBO157" s="37"/>
      <c r="IBP157" s="37"/>
      <c r="IBQ157" s="37"/>
      <c r="IBR157" s="37"/>
      <c r="IBS157" s="37"/>
      <c r="IBT157" s="37"/>
      <c r="IBU157" s="37"/>
      <c r="IBV157" s="37"/>
      <c r="IBW157" s="37"/>
      <c r="IBX157" s="37"/>
      <c r="IBY157" s="37"/>
      <c r="IBZ157" s="37"/>
      <c r="ICA157" s="37"/>
      <c r="ICB157" s="37"/>
      <c r="ICC157" s="37"/>
      <c r="ICD157" s="37"/>
      <c r="ICE157" s="37"/>
      <c r="ICF157" s="37"/>
      <c r="ICG157" s="37"/>
      <c r="ICH157" s="37"/>
      <c r="ICI157" s="37"/>
      <c r="ICJ157" s="37"/>
      <c r="ICK157" s="37"/>
      <c r="ICL157" s="37"/>
      <c r="ICM157" s="37"/>
      <c r="ICN157" s="37"/>
      <c r="ICO157" s="37"/>
      <c r="ICP157" s="37"/>
      <c r="ICQ157" s="37"/>
      <c r="ICR157" s="37"/>
      <c r="ICS157" s="37"/>
      <c r="ICT157" s="37"/>
      <c r="ICU157" s="37"/>
      <c r="ICV157" s="37"/>
      <c r="ICW157" s="37"/>
      <c r="ICX157" s="37"/>
      <c r="ICY157" s="37"/>
      <c r="ICZ157" s="37"/>
      <c r="IDA157" s="37"/>
      <c r="IDB157" s="37"/>
      <c r="IDC157" s="37"/>
      <c r="IDD157" s="37"/>
      <c r="IDE157" s="37"/>
      <c r="IDF157" s="37"/>
      <c r="IDG157" s="37"/>
      <c r="IDH157" s="37"/>
      <c r="IDI157" s="37"/>
      <c r="IDJ157" s="37"/>
      <c r="IDK157" s="37"/>
      <c r="IDL157" s="37"/>
      <c r="IDM157" s="37"/>
      <c r="IDN157" s="37"/>
      <c r="IDO157" s="37"/>
      <c r="IDP157" s="37"/>
      <c r="IDQ157" s="37"/>
      <c r="IDR157" s="37"/>
      <c r="IDS157" s="37"/>
      <c r="IDT157" s="37"/>
      <c r="IDU157" s="37"/>
      <c r="IDV157" s="37"/>
      <c r="IDW157" s="37"/>
      <c r="IDX157" s="37"/>
      <c r="IDY157" s="37"/>
      <c r="IDZ157" s="37"/>
      <c r="IEA157" s="37"/>
      <c r="IEB157" s="37"/>
      <c r="IEC157" s="37"/>
      <c r="IED157" s="37"/>
      <c r="IEE157" s="37"/>
      <c r="IEF157" s="37"/>
      <c r="IEG157" s="37"/>
      <c r="IEH157" s="37"/>
      <c r="IEI157" s="37"/>
      <c r="IEJ157" s="37"/>
      <c r="IEK157" s="37"/>
      <c r="IEL157" s="37"/>
      <c r="IEM157" s="37"/>
      <c r="IEN157" s="37"/>
      <c r="IEO157" s="37"/>
      <c r="IEP157" s="37"/>
      <c r="IEQ157" s="37"/>
      <c r="IER157" s="37"/>
      <c r="IES157" s="37"/>
      <c r="IET157" s="37"/>
      <c r="IEU157" s="37"/>
      <c r="IEV157" s="37"/>
      <c r="IEW157" s="37"/>
      <c r="IEX157" s="37"/>
      <c r="IEY157" s="37"/>
      <c r="IEZ157" s="37"/>
      <c r="IFA157" s="37"/>
      <c r="IFB157" s="37"/>
      <c r="IFC157" s="37"/>
      <c r="IFD157" s="37"/>
      <c r="IFE157" s="37"/>
      <c r="IFF157" s="37"/>
      <c r="IFG157" s="37"/>
      <c r="IFH157" s="37"/>
      <c r="IFI157" s="37"/>
      <c r="IFJ157" s="37"/>
      <c r="IFK157" s="37"/>
      <c r="IFL157" s="37"/>
      <c r="IFM157" s="37"/>
      <c r="IFN157" s="37"/>
      <c r="IFO157" s="37"/>
      <c r="IFP157" s="37"/>
      <c r="IFQ157" s="37"/>
      <c r="IFR157" s="37"/>
      <c r="IFS157" s="37"/>
      <c r="IFT157" s="37"/>
      <c r="IFU157" s="37"/>
      <c r="IFV157" s="37"/>
      <c r="IFW157" s="37"/>
      <c r="IFX157" s="37"/>
      <c r="IFY157" s="37"/>
      <c r="IFZ157" s="37"/>
      <c r="IGA157" s="37"/>
      <c r="IGB157" s="37"/>
      <c r="IGC157" s="37"/>
      <c r="IGD157" s="37"/>
      <c r="IGE157" s="37"/>
      <c r="IGF157" s="37"/>
      <c r="IGG157" s="37"/>
      <c r="IGH157" s="37"/>
      <c r="IGI157" s="37"/>
      <c r="IGJ157" s="37"/>
      <c r="IGK157" s="37"/>
      <c r="IGL157" s="37"/>
      <c r="IGM157" s="37"/>
      <c r="IGN157" s="37"/>
      <c r="IGO157" s="37"/>
      <c r="IGP157" s="37"/>
      <c r="IGQ157" s="37"/>
      <c r="IGR157" s="37"/>
      <c r="IGS157" s="37"/>
      <c r="IGT157" s="37"/>
      <c r="IGU157" s="37"/>
      <c r="IGV157" s="37"/>
      <c r="IGW157" s="37"/>
      <c r="IGX157" s="37"/>
      <c r="IGY157" s="37"/>
      <c r="IGZ157" s="37"/>
      <c r="IHA157" s="37"/>
      <c r="IHB157" s="37"/>
      <c r="IHC157" s="37"/>
      <c r="IHD157" s="37"/>
      <c r="IHE157" s="37"/>
      <c r="IHF157" s="37"/>
      <c r="IHG157" s="37"/>
      <c r="IHH157" s="37"/>
      <c r="IHI157" s="37"/>
      <c r="IHJ157" s="37"/>
      <c r="IHK157" s="37"/>
      <c r="IHL157" s="37"/>
      <c r="IHM157" s="37"/>
      <c r="IHN157" s="37"/>
      <c r="IHO157" s="37"/>
      <c r="IHP157" s="37"/>
      <c r="IHQ157" s="37"/>
      <c r="IHR157" s="37"/>
      <c r="IHS157" s="37"/>
      <c r="IHT157" s="37"/>
      <c r="IHU157" s="37"/>
      <c r="IHV157" s="37"/>
      <c r="IHW157" s="37"/>
      <c r="IHX157" s="37"/>
      <c r="IHY157" s="37"/>
      <c r="IHZ157" s="37"/>
      <c r="IIA157" s="37"/>
      <c r="IIB157" s="37"/>
      <c r="IIC157" s="37"/>
      <c r="IID157" s="37"/>
      <c r="IIE157" s="37"/>
      <c r="IIF157" s="37"/>
      <c r="IIG157" s="37"/>
      <c r="IIH157" s="37"/>
      <c r="III157" s="37"/>
      <c r="IIJ157" s="37"/>
      <c r="IIK157" s="37"/>
      <c r="IIL157" s="37"/>
      <c r="IIM157" s="37"/>
      <c r="IIN157" s="37"/>
      <c r="IIO157" s="37"/>
      <c r="IIP157" s="37"/>
      <c r="IIQ157" s="37"/>
      <c r="IIR157" s="37"/>
      <c r="IIS157" s="37"/>
      <c r="IIT157" s="37"/>
      <c r="IIU157" s="37"/>
      <c r="IIV157" s="37"/>
      <c r="IIW157" s="37"/>
      <c r="IIX157" s="37"/>
      <c r="IIY157" s="37"/>
      <c r="IIZ157" s="37"/>
      <c r="IJA157" s="37"/>
      <c r="IJB157" s="37"/>
      <c r="IJC157" s="37"/>
      <c r="IJD157" s="37"/>
      <c r="IJE157" s="37"/>
      <c r="IJF157" s="37"/>
      <c r="IJG157" s="37"/>
      <c r="IJH157" s="37"/>
      <c r="IJI157" s="37"/>
      <c r="IJJ157" s="37"/>
      <c r="IJK157" s="37"/>
      <c r="IJL157" s="37"/>
      <c r="IJM157" s="37"/>
      <c r="IJN157" s="37"/>
      <c r="IJO157" s="37"/>
      <c r="IJP157" s="37"/>
      <c r="IJQ157" s="37"/>
      <c r="IJR157" s="37"/>
      <c r="IJS157" s="37"/>
      <c r="IJT157" s="37"/>
      <c r="IJU157" s="37"/>
      <c r="IJV157" s="37"/>
      <c r="IJW157" s="37"/>
      <c r="IJX157" s="37"/>
      <c r="IJY157" s="37"/>
      <c r="IJZ157" s="37"/>
      <c r="IKA157" s="37"/>
      <c r="IKB157" s="37"/>
      <c r="IKC157" s="37"/>
      <c r="IKD157" s="37"/>
      <c r="IKE157" s="37"/>
      <c r="IKF157" s="37"/>
      <c r="IKG157" s="37"/>
      <c r="IKH157" s="37"/>
      <c r="IKI157" s="37"/>
      <c r="IKJ157" s="37"/>
      <c r="IKK157" s="37"/>
      <c r="IKL157" s="37"/>
      <c r="IKM157" s="37"/>
      <c r="IKN157" s="37"/>
      <c r="IKO157" s="37"/>
      <c r="IKP157" s="37"/>
      <c r="IKQ157" s="37"/>
      <c r="IKR157" s="37"/>
      <c r="IKS157" s="37"/>
      <c r="IKT157" s="37"/>
      <c r="IKU157" s="37"/>
      <c r="IKV157" s="37"/>
      <c r="IKW157" s="37"/>
      <c r="IKX157" s="37"/>
      <c r="IKY157" s="37"/>
      <c r="IKZ157" s="37"/>
      <c r="ILA157" s="37"/>
      <c r="ILB157" s="37"/>
      <c r="ILC157" s="37"/>
      <c r="ILD157" s="37"/>
      <c r="ILE157" s="37"/>
      <c r="ILF157" s="37"/>
      <c r="ILG157" s="37"/>
      <c r="ILH157" s="37"/>
      <c r="ILI157" s="37"/>
      <c r="ILJ157" s="37"/>
      <c r="ILK157" s="37"/>
      <c r="ILL157" s="37"/>
      <c r="ILM157" s="37"/>
      <c r="ILN157" s="37"/>
      <c r="ILO157" s="37"/>
      <c r="ILP157" s="37"/>
      <c r="ILQ157" s="37"/>
      <c r="ILR157" s="37"/>
      <c r="ILS157" s="37"/>
      <c r="ILT157" s="37"/>
      <c r="ILU157" s="37"/>
      <c r="ILV157" s="37"/>
      <c r="ILW157" s="37"/>
      <c r="ILX157" s="37"/>
      <c r="ILY157" s="37"/>
      <c r="ILZ157" s="37"/>
      <c r="IMA157" s="37"/>
      <c r="IMB157" s="37"/>
      <c r="IMC157" s="37"/>
      <c r="IMD157" s="37"/>
      <c r="IME157" s="37"/>
      <c r="IMF157" s="37"/>
      <c r="IMG157" s="37"/>
      <c r="IMH157" s="37"/>
      <c r="IMI157" s="37"/>
      <c r="IMJ157" s="37"/>
      <c r="IMK157" s="37"/>
      <c r="IML157" s="37"/>
      <c r="IMM157" s="37"/>
      <c r="IMN157" s="37"/>
      <c r="IMO157" s="37"/>
      <c r="IMP157" s="37"/>
      <c r="IMQ157" s="37"/>
      <c r="IMR157" s="37"/>
      <c r="IMS157" s="37"/>
      <c r="IMT157" s="37"/>
      <c r="IMU157" s="37"/>
      <c r="IMV157" s="37"/>
      <c r="IMW157" s="37"/>
      <c r="IMX157" s="37"/>
      <c r="IMY157" s="37"/>
      <c r="IMZ157" s="37"/>
      <c r="INA157" s="37"/>
      <c r="INB157" s="37"/>
      <c r="INC157" s="37"/>
      <c r="IND157" s="37"/>
      <c r="INE157" s="37"/>
      <c r="INF157" s="37"/>
      <c r="ING157" s="37"/>
      <c r="INH157" s="37"/>
      <c r="INI157" s="37"/>
      <c r="INJ157" s="37"/>
      <c r="INK157" s="37"/>
      <c r="INL157" s="37"/>
      <c r="INM157" s="37"/>
      <c r="INN157" s="37"/>
      <c r="INO157" s="37"/>
      <c r="INP157" s="37"/>
      <c r="INQ157" s="37"/>
      <c r="INR157" s="37"/>
      <c r="INS157" s="37"/>
      <c r="INT157" s="37"/>
      <c r="INU157" s="37"/>
      <c r="INV157" s="37"/>
      <c r="INW157" s="37"/>
      <c r="INX157" s="37"/>
      <c r="INY157" s="37"/>
      <c r="INZ157" s="37"/>
      <c r="IOA157" s="37"/>
      <c r="IOB157" s="37"/>
      <c r="IOC157" s="37"/>
      <c r="IOD157" s="37"/>
      <c r="IOE157" s="37"/>
      <c r="IOF157" s="37"/>
      <c r="IOG157" s="37"/>
      <c r="IOH157" s="37"/>
      <c r="IOI157" s="37"/>
      <c r="IOJ157" s="37"/>
      <c r="IOK157" s="37"/>
      <c r="IOL157" s="37"/>
      <c r="IOM157" s="37"/>
      <c r="ION157" s="37"/>
      <c r="IOO157" s="37"/>
      <c r="IOP157" s="37"/>
      <c r="IOQ157" s="37"/>
      <c r="IOR157" s="37"/>
      <c r="IOS157" s="37"/>
      <c r="IOT157" s="37"/>
      <c r="IOU157" s="37"/>
      <c r="IOV157" s="37"/>
      <c r="IOW157" s="37"/>
      <c r="IOX157" s="37"/>
      <c r="IOY157" s="37"/>
      <c r="IOZ157" s="37"/>
      <c r="IPA157" s="37"/>
      <c r="IPB157" s="37"/>
      <c r="IPC157" s="37"/>
      <c r="IPD157" s="37"/>
      <c r="IPE157" s="37"/>
      <c r="IPF157" s="37"/>
      <c r="IPG157" s="37"/>
      <c r="IPH157" s="37"/>
      <c r="IPI157" s="37"/>
      <c r="IPJ157" s="37"/>
      <c r="IPK157" s="37"/>
      <c r="IPL157" s="37"/>
      <c r="IPM157" s="37"/>
      <c r="IPN157" s="37"/>
      <c r="IPO157" s="37"/>
      <c r="IPP157" s="37"/>
      <c r="IPQ157" s="37"/>
      <c r="IPR157" s="37"/>
      <c r="IPS157" s="37"/>
      <c r="IPT157" s="37"/>
      <c r="IPU157" s="37"/>
      <c r="IPV157" s="37"/>
      <c r="IPW157" s="37"/>
      <c r="IPX157" s="37"/>
      <c r="IPY157" s="37"/>
      <c r="IPZ157" s="37"/>
      <c r="IQA157" s="37"/>
      <c r="IQB157" s="37"/>
      <c r="IQC157" s="37"/>
      <c r="IQD157" s="37"/>
      <c r="IQE157" s="37"/>
      <c r="IQF157" s="37"/>
      <c r="IQG157" s="37"/>
      <c r="IQH157" s="37"/>
      <c r="IQI157" s="37"/>
      <c r="IQJ157" s="37"/>
      <c r="IQK157" s="37"/>
      <c r="IQL157" s="37"/>
      <c r="IQM157" s="37"/>
      <c r="IQN157" s="37"/>
      <c r="IQO157" s="37"/>
      <c r="IQP157" s="37"/>
      <c r="IQQ157" s="37"/>
      <c r="IQR157" s="37"/>
      <c r="IQS157" s="37"/>
      <c r="IQT157" s="37"/>
      <c r="IQU157" s="37"/>
      <c r="IQV157" s="37"/>
      <c r="IQW157" s="37"/>
      <c r="IQX157" s="37"/>
      <c r="IQY157" s="37"/>
      <c r="IQZ157" s="37"/>
      <c r="IRA157" s="37"/>
      <c r="IRB157" s="37"/>
      <c r="IRC157" s="37"/>
      <c r="IRD157" s="37"/>
      <c r="IRE157" s="37"/>
      <c r="IRF157" s="37"/>
      <c r="IRG157" s="37"/>
      <c r="IRH157" s="37"/>
      <c r="IRI157" s="37"/>
      <c r="IRJ157" s="37"/>
      <c r="IRK157" s="37"/>
      <c r="IRL157" s="37"/>
      <c r="IRM157" s="37"/>
      <c r="IRN157" s="37"/>
      <c r="IRO157" s="37"/>
      <c r="IRP157" s="37"/>
      <c r="IRQ157" s="37"/>
      <c r="IRR157" s="37"/>
      <c r="IRS157" s="37"/>
      <c r="IRT157" s="37"/>
      <c r="IRU157" s="37"/>
      <c r="IRV157" s="37"/>
      <c r="IRW157" s="37"/>
      <c r="IRX157" s="37"/>
      <c r="IRY157" s="37"/>
      <c r="IRZ157" s="37"/>
      <c r="ISA157" s="37"/>
      <c r="ISB157" s="37"/>
      <c r="ISC157" s="37"/>
      <c r="ISD157" s="37"/>
      <c r="ISE157" s="37"/>
      <c r="ISF157" s="37"/>
      <c r="ISG157" s="37"/>
      <c r="ISH157" s="37"/>
      <c r="ISI157" s="37"/>
      <c r="ISJ157" s="37"/>
      <c r="ISK157" s="37"/>
      <c r="ISL157" s="37"/>
      <c r="ISM157" s="37"/>
      <c r="ISN157" s="37"/>
      <c r="ISO157" s="37"/>
      <c r="ISP157" s="37"/>
      <c r="ISQ157" s="37"/>
      <c r="ISR157" s="37"/>
      <c r="ISS157" s="37"/>
      <c r="IST157" s="37"/>
      <c r="ISU157" s="37"/>
      <c r="ISV157" s="37"/>
      <c r="ISW157" s="37"/>
      <c r="ISX157" s="37"/>
      <c r="ISY157" s="37"/>
      <c r="ISZ157" s="37"/>
      <c r="ITA157" s="37"/>
      <c r="ITB157" s="37"/>
      <c r="ITC157" s="37"/>
      <c r="ITD157" s="37"/>
      <c r="ITE157" s="37"/>
      <c r="ITF157" s="37"/>
      <c r="ITG157" s="37"/>
      <c r="ITH157" s="37"/>
      <c r="ITI157" s="37"/>
      <c r="ITJ157" s="37"/>
      <c r="ITK157" s="37"/>
      <c r="ITL157" s="37"/>
      <c r="ITM157" s="37"/>
      <c r="ITN157" s="37"/>
      <c r="ITO157" s="37"/>
      <c r="ITP157" s="37"/>
      <c r="ITQ157" s="37"/>
      <c r="ITR157" s="37"/>
      <c r="ITS157" s="37"/>
      <c r="ITT157" s="37"/>
      <c r="ITU157" s="37"/>
      <c r="ITV157" s="37"/>
      <c r="ITW157" s="37"/>
      <c r="ITX157" s="37"/>
      <c r="ITY157" s="37"/>
      <c r="ITZ157" s="37"/>
      <c r="IUA157" s="37"/>
      <c r="IUB157" s="37"/>
      <c r="IUC157" s="37"/>
      <c r="IUD157" s="37"/>
      <c r="IUE157" s="37"/>
      <c r="IUF157" s="37"/>
      <c r="IUG157" s="37"/>
      <c r="IUH157" s="37"/>
      <c r="IUI157" s="37"/>
      <c r="IUJ157" s="37"/>
      <c r="IUK157" s="37"/>
      <c r="IUL157" s="37"/>
      <c r="IUM157" s="37"/>
      <c r="IUN157" s="37"/>
      <c r="IUO157" s="37"/>
      <c r="IUP157" s="37"/>
      <c r="IUQ157" s="37"/>
      <c r="IUR157" s="37"/>
      <c r="IUS157" s="37"/>
      <c r="IUT157" s="37"/>
      <c r="IUU157" s="37"/>
      <c r="IUV157" s="37"/>
      <c r="IUW157" s="37"/>
      <c r="IUX157" s="37"/>
      <c r="IUY157" s="37"/>
      <c r="IUZ157" s="37"/>
      <c r="IVA157" s="37"/>
      <c r="IVB157" s="37"/>
      <c r="IVC157" s="37"/>
      <c r="IVD157" s="37"/>
      <c r="IVE157" s="37"/>
      <c r="IVF157" s="37"/>
      <c r="IVG157" s="37"/>
      <c r="IVH157" s="37"/>
      <c r="IVI157" s="37"/>
      <c r="IVJ157" s="37"/>
      <c r="IVK157" s="37"/>
      <c r="IVL157" s="37"/>
      <c r="IVM157" s="37"/>
      <c r="IVN157" s="37"/>
      <c r="IVO157" s="37"/>
      <c r="IVP157" s="37"/>
      <c r="IVQ157" s="37"/>
      <c r="IVR157" s="37"/>
      <c r="IVS157" s="37"/>
      <c r="IVT157" s="37"/>
      <c r="IVU157" s="37"/>
      <c r="IVV157" s="37"/>
      <c r="IVW157" s="37"/>
      <c r="IVX157" s="37"/>
      <c r="IVY157" s="37"/>
      <c r="IVZ157" s="37"/>
      <c r="IWA157" s="37"/>
      <c r="IWB157" s="37"/>
      <c r="IWC157" s="37"/>
      <c r="IWD157" s="37"/>
      <c r="IWE157" s="37"/>
      <c r="IWF157" s="37"/>
      <c r="IWG157" s="37"/>
      <c r="IWH157" s="37"/>
      <c r="IWI157" s="37"/>
      <c r="IWJ157" s="37"/>
      <c r="IWK157" s="37"/>
      <c r="IWL157" s="37"/>
      <c r="IWM157" s="37"/>
      <c r="IWN157" s="37"/>
      <c r="IWO157" s="37"/>
      <c r="IWP157" s="37"/>
      <c r="IWQ157" s="37"/>
      <c r="IWR157" s="37"/>
      <c r="IWS157" s="37"/>
      <c r="IWT157" s="37"/>
      <c r="IWU157" s="37"/>
      <c r="IWV157" s="37"/>
      <c r="IWW157" s="37"/>
      <c r="IWX157" s="37"/>
      <c r="IWY157" s="37"/>
      <c r="IWZ157" s="37"/>
      <c r="IXA157" s="37"/>
      <c r="IXB157" s="37"/>
      <c r="IXC157" s="37"/>
      <c r="IXD157" s="37"/>
      <c r="IXE157" s="37"/>
      <c r="IXF157" s="37"/>
      <c r="IXG157" s="37"/>
      <c r="IXH157" s="37"/>
      <c r="IXI157" s="37"/>
      <c r="IXJ157" s="37"/>
      <c r="IXK157" s="37"/>
      <c r="IXL157" s="37"/>
      <c r="IXM157" s="37"/>
      <c r="IXN157" s="37"/>
      <c r="IXO157" s="37"/>
      <c r="IXP157" s="37"/>
      <c r="IXQ157" s="37"/>
      <c r="IXR157" s="37"/>
      <c r="IXS157" s="37"/>
      <c r="IXT157" s="37"/>
      <c r="IXU157" s="37"/>
      <c r="IXV157" s="37"/>
      <c r="IXW157" s="37"/>
      <c r="IXX157" s="37"/>
      <c r="IXY157" s="37"/>
      <c r="IXZ157" s="37"/>
      <c r="IYA157" s="37"/>
      <c r="IYB157" s="37"/>
      <c r="IYC157" s="37"/>
      <c r="IYD157" s="37"/>
      <c r="IYE157" s="37"/>
      <c r="IYF157" s="37"/>
      <c r="IYG157" s="37"/>
      <c r="IYH157" s="37"/>
      <c r="IYI157" s="37"/>
      <c r="IYJ157" s="37"/>
      <c r="IYK157" s="37"/>
      <c r="IYL157" s="37"/>
      <c r="IYM157" s="37"/>
      <c r="IYN157" s="37"/>
      <c r="IYO157" s="37"/>
      <c r="IYP157" s="37"/>
      <c r="IYQ157" s="37"/>
      <c r="IYR157" s="37"/>
      <c r="IYS157" s="37"/>
      <c r="IYT157" s="37"/>
      <c r="IYU157" s="37"/>
      <c r="IYV157" s="37"/>
      <c r="IYW157" s="37"/>
      <c r="IYX157" s="37"/>
      <c r="IYY157" s="37"/>
      <c r="IYZ157" s="37"/>
      <c r="IZA157" s="37"/>
      <c r="IZB157" s="37"/>
      <c r="IZC157" s="37"/>
      <c r="IZD157" s="37"/>
      <c r="IZE157" s="37"/>
      <c r="IZF157" s="37"/>
      <c r="IZG157" s="37"/>
      <c r="IZH157" s="37"/>
      <c r="IZI157" s="37"/>
      <c r="IZJ157" s="37"/>
      <c r="IZK157" s="37"/>
      <c r="IZL157" s="37"/>
      <c r="IZM157" s="37"/>
      <c r="IZN157" s="37"/>
      <c r="IZO157" s="37"/>
      <c r="IZP157" s="37"/>
      <c r="IZQ157" s="37"/>
      <c r="IZR157" s="37"/>
      <c r="IZS157" s="37"/>
      <c r="IZT157" s="37"/>
      <c r="IZU157" s="37"/>
      <c r="IZV157" s="37"/>
      <c r="IZW157" s="37"/>
      <c r="IZX157" s="37"/>
      <c r="IZY157" s="37"/>
      <c r="IZZ157" s="37"/>
      <c r="JAA157" s="37"/>
      <c r="JAB157" s="37"/>
      <c r="JAC157" s="37"/>
      <c r="JAD157" s="37"/>
      <c r="JAE157" s="37"/>
      <c r="JAF157" s="37"/>
      <c r="JAG157" s="37"/>
      <c r="JAH157" s="37"/>
      <c r="JAI157" s="37"/>
      <c r="JAJ157" s="37"/>
      <c r="JAK157" s="37"/>
      <c r="JAL157" s="37"/>
      <c r="JAM157" s="37"/>
      <c r="JAN157" s="37"/>
      <c r="JAO157" s="37"/>
      <c r="JAP157" s="37"/>
      <c r="JAQ157" s="37"/>
      <c r="JAR157" s="37"/>
      <c r="JAS157" s="37"/>
      <c r="JAT157" s="37"/>
      <c r="JAU157" s="37"/>
      <c r="JAV157" s="37"/>
      <c r="JAW157" s="37"/>
      <c r="JAX157" s="37"/>
      <c r="JAY157" s="37"/>
      <c r="JAZ157" s="37"/>
      <c r="JBA157" s="37"/>
      <c r="JBB157" s="37"/>
      <c r="JBC157" s="37"/>
      <c r="JBD157" s="37"/>
      <c r="JBE157" s="37"/>
      <c r="JBF157" s="37"/>
      <c r="JBG157" s="37"/>
      <c r="JBH157" s="37"/>
      <c r="JBI157" s="37"/>
      <c r="JBJ157" s="37"/>
      <c r="JBK157" s="37"/>
      <c r="JBL157" s="37"/>
      <c r="JBM157" s="37"/>
      <c r="JBN157" s="37"/>
      <c r="JBO157" s="37"/>
      <c r="JBP157" s="37"/>
      <c r="JBQ157" s="37"/>
      <c r="JBR157" s="37"/>
      <c r="JBS157" s="37"/>
      <c r="JBT157" s="37"/>
      <c r="JBU157" s="37"/>
      <c r="JBV157" s="37"/>
      <c r="JBW157" s="37"/>
      <c r="JBX157" s="37"/>
      <c r="JBY157" s="37"/>
      <c r="JBZ157" s="37"/>
      <c r="JCA157" s="37"/>
      <c r="JCB157" s="37"/>
      <c r="JCC157" s="37"/>
      <c r="JCD157" s="37"/>
      <c r="JCE157" s="37"/>
      <c r="JCF157" s="37"/>
      <c r="JCG157" s="37"/>
      <c r="JCH157" s="37"/>
      <c r="JCI157" s="37"/>
      <c r="JCJ157" s="37"/>
      <c r="JCK157" s="37"/>
      <c r="JCL157" s="37"/>
      <c r="JCM157" s="37"/>
      <c r="JCN157" s="37"/>
      <c r="JCO157" s="37"/>
      <c r="JCP157" s="37"/>
      <c r="JCQ157" s="37"/>
      <c r="JCR157" s="37"/>
      <c r="JCS157" s="37"/>
      <c r="JCT157" s="37"/>
      <c r="JCU157" s="37"/>
      <c r="JCV157" s="37"/>
      <c r="JCW157" s="37"/>
      <c r="JCX157" s="37"/>
      <c r="JCY157" s="37"/>
      <c r="JCZ157" s="37"/>
      <c r="JDA157" s="37"/>
      <c r="JDB157" s="37"/>
      <c r="JDC157" s="37"/>
      <c r="JDD157" s="37"/>
      <c r="JDE157" s="37"/>
      <c r="JDF157" s="37"/>
      <c r="JDG157" s="37"/>
      <c r="JDH157" s="37"/>
      <c r="JDI157" s="37"/>
      <c r="JDJ157" s="37"/>
      <c r="JDK157" s="37"/>
      <c r="JDL157" s="37"/>
      <c r="JDM157" s="37"/>
      <c r="JDN157" s="37"/>
      <c r="JDO157" s="37"/>
      <c r="JDP157" s="37"/>
      <c r="JDQ157" s="37"/>
      <c r="JDR157" s="37"/>
      <c r="JDS157" s="37"/>
      <c r="JDT157" s="37"/>
      <c r="JDU157" s="37"/>
      <c r="JDV157" s="37"/>
      <c r="JDW157" s="37"/>
      <c r="JDX157" s="37"/>
      <c r="JDY157" s="37"/>
      <c r="JDZ157" s="37"/>
      <c r="JEA157" s="37"/>
      <c r="JEB157" s="37"/>
      <c r="JEC157" s="37"/>
      <c r="JED157" s="37"/>
      <c r="JEE157" s="37"/>
      <c r="JEF157" s="37"/>
      <c r="JEG157" s="37"/>
      <c r="JEH157" s="37"/>
      <c r="JEI157" s="37"/>
      <c r="JEJ157" s="37"/>
      <c r="JEK157" s="37"/>
      <c r="JEL157" s="37"/>
      <c r="JEM157" s="37"/>
      <c r="JEN157" s="37"/>
      <c r="JEO157" s="37"/>
      <c r="JEP157" s="37"/>
      <c r="JEQ157" s="37"/>
      <c r="JER157" s="37"/>
      <c r="JES157" s="37"/>
      <c r="JET157" s="37"/>
      <c r="JEU157" s="37"/>
      <c r="JEV157" s="37"/>
      <c r="JEW157" s="37"/>
      <c r="JEX157" s="37"/>
      <c r="JEY157" s="37"/>
      <c r="JEZ157" s="37"/>
      <c r="JFA157" s="37"/>
      <c r="JFB157" s="37"/>
      <c r="JFC157" s="37"/>
      <c r="JFD157" s="37"/>
      <c r="JFE157" s="37"/>
      <c r="JFF157" s="37"/>
      <c r="JFG157" s="37"/>
      <c r="JFH157" s="37"/>
      <c r="JFI157" s="37"/>
      <c r="JFJ157" s="37"/>
      <c r="JFK157" s="37"/>
      <c r="JFL157" s="37"/>
      <c r="JFM157" s="37"/>
      <c r="JFN157" s="37"/>
      <c r="JFO157" s="37"/>
      <c r="JFP157" s="37"/>
      <c r="JFQ157" s="37"/>
      <c r="JFR157" s="37"/>
      <c r="JFS157" s="37"/>
      <c r="JFT157" s="37"/>
      <c r="JFU157" s="37"/>
      <c r="JFV157" s="37"/>
      <c r="JFW157" s="37"/>
      <c r="JFX157" s="37"/>
      <c r="JFY157" s="37"/>
      <c r="JFZ157" s="37"/>
      <c r="JGA157" s="37"/>
      <c r="JGB157" s="37"/>
      <c r="JGC157" s="37"/>
      <c r="JGD157" s="37"/>
      <c r="JGE157" s="37"/>
      <c r="JGF157" s="37"/>
      <c r="JGG157" s="37"/>
      <c r="JGH157" s="37"/>
      <c r="JGI157" s="37"/>
      <c r="JGJ157" s="37"/>
      <c r="JGK157" s="37"/>
      <c r="JGL157" s="37"/>
      <c r="JGM157" s="37"/>
      <c r="JGN157" s="37"/>
      <c r="JGO157" s="37"/>
      <c r="JGP157" s="37"/>
      <c r="JGQ157" s="37"/>
      <c r="JGR157" s="37"/>
      <c r="JGS157" s="37"/>
      <c r="JGT157" s="37"/>
      <c r="JGU157" s="37"/>
      <c r="JGV157" s="37"/>
      <c r="JGW157" s="37"/>
      <c r="JGX157" s="37"/>
      <c r="JGY157" s="37"/>
      <c r="JGZ157" s="37"/>
      <c r="JHA157" s="37"/>
      <c r="JHB157" s="37"/>
      <c r="JHC157" s="37"/>
      <c r="JHD157" s="37"/>
      <c r="JHE157" s="37"/>
      <c r="JHF157" s="37"/>
      <c r="JHG157" s="37"/>
      <c r="JHH157" s="37"/>
      <c r="JHI157" s="37"/>
      <c r="JHJ157" s="37"/>
      <c r="JHK157" s="37"/>
      <c r="JHL157" s="37"/>
      <c r="JHM157" s="37"/>
      <c r="JHN157" s="37"/>
      <c r="JHO157" s="37"/>
      <c r="JHP157" s="37"/>
      <c r="JHQ157" s="37"/>
      <c r="JHR157" s="37"/>
      <c r="JHS157" s="37"/>
      <c r="JHT157" s="37"/>
      <c r="JHU157" s="37"/>
      <c r="JHV157" s="37"/>
      <c r="JHW157" s="37"/>
      <c r="JHX157" s="37"/>
      <c r="JHY157" s="37"/>
      <c r="JHZ157" s="37"/>
      <c r="JIA157" s="37"/>
      <c r="JIB157" s="37"/>
      <c r="JIC157" s="37"/>
      <c r="JID157" s="37"/>
      <c r="JIE157" s="37"/>
      <c r="JIF157" s="37"/>
      <c r="JIG157" s="37"/>
      <c r="JIH157" s="37"/>
      <c r="JII157" s="37"/>
      <c r="JIJ157" s="37"/>
      <c r="JIK157" s="37"/>
      <c r="JIL157" s="37"/>
      <c r="JIM157" s="37"/>
      <c r="JIN157" s="37"/>
      <c r="JIO157" s="37"/>
      <c r="JIP157" s="37"/>
      <c r="JIQ157" s="37"/>
      <c r="JIR157" s="37"/>
      <c r="JIS157" s="37"/>
      <c r="JIT157" s="37"/>
      <c r="JIU157" s="37"/>
      <c r="JIV157" s="37"/>
      <c r="JIW157" s="37"/>
      <c r="JIX157" s="37"/>
      <c r="JIY157" s="37"/>
      <c r="JIZ157" s="37"/>
      <c r="JJA157" s="37"/>
      <c r="JJB157" s="37"/>
      <c r="JJC157" s="37"/>
      <c r="JJD157" s="37"/>
      <c r="JJE157" s="37"/>
      <c r="JJF157" s="37"/>
      <c r="JJG157" s="37"/>
      <c r="JJH157" s="37"/>
      <c r="JJI157" s="37"/>
      <c r="JJJ157" s="37"/>
      <c r="JJK157" s="37"/>
      <c r="JJL157" s="37"/>
      <c r="JJM157" s="37"/>
      <c r="JJN157" s="37"/>
      <c r="JJO157" s="37"/>
      <c r="JJP157" s="37"/>
      <c r="JJQ157" s="37"/>
      <c r="JJR157" s="37"/>
      <c r="JJS157" s="37"/>
      <c r="JJT157" s="37"/>
      <c r="JJU157" s="37"/>
      <c r="JJV157" s="37"/>
      <c r="JJW157" s="37"/>
      <c r="JJX157" s="37"/>
      <c r="JJY157" s="37"/>
      <c r="JJZ157" s="37"/>
      <c r="JKA157" s="37"/>
      <c r="JKB157" s="37"/>
      <c r="JKC157" s="37"/>
      <c r="JKD157" s="37"/>
      <c r="JKE157" s="37"/>
      <c r="JKF157" s="37"/>
      <c r="JKG157" s="37"/>
      <c r="JKH157" s="37"/>
      <c r="JKI157" s="37"/>
      <c r="JKJ157" s="37"/>
      <c r="JKK157" s="37"/>
      <c r="JKL157" s="37"/>
      <c r="JKM157" s="37"/>
      <c r="JKN157" s="37"/>
      <c r="JKO157" s="37"/>
      <c r="JKP157" s="37"/>
      <c r="JKQ157" s="37"/>
      <c r="JKR157" s="37"/>
      <c r="JKS157" s="37"/>
      <c r="JKT157" s="37"/>
      <c r="JKU157" s="37"/>
      <c r="JKV157" s="37"/>
      <c r="JKW157" s="37"/>
      <c r="JKX157" s="37"/>
      <c r="JKY157" s="37"/>
      <c r="JKZ157" s="37"/>
      <c r="JLA157" s="37"/>
      <c r="JLB157" s="37"/>
      <c r="JLC157" s="37"/>
      <c r="JLD157" s="37"/>
      <c r="JLE157" s="37"/>
      <c r="JLF157" s="37"/>
      <c r="JLG157" s="37"/>
      <c r="JLH157" s="37"/>
      <c r="JLI157" s="37"/>
      <c r="JLJ157" s="37"/>
      <c r="JLK157" s="37"/>
      <c r="JLL157" s="37"/>
      <c r="JLM157" s="37"/>
      <c r="JLN157" s="37"/>
      <c r="JLO157" s="37"/>
      <c r="JLP157" s="37"/>
      <c r="JLQ157" s="37"/>
      <c r="JLR157" s="37"/>
      <c r="JLS157" s="37"/>
      <c r="JLT157" s="37"/>
      <c r="JLU157" s="37"/>
      <c r="JLV157" s="37"/>
      <c r="JLW157" s="37"/>
      <c r="JLX157" s="37"/>
      <c r="JLY157" s="37"/>
      <c r="JLZ157" s="37"/>
      <c r="JMA157" s="37"/>
      <c r="JMB157" s="37"/>
      <c r="JMC157" s="37"/>
      <c r="JMD157" s="37"/>
      <c r="JME157" s="37"/>
      <c r="JMF157" s="37"/>
      <c r="JMG157" s="37"/>
      <c r="JMH157" s="37"/>
      <c r="JMI157" s="37"/>
      <c r="JMJ157" s="37"/>
      <c r="JMK157" s="37"/>
      <c r="JML157" s="37"/>
      <c r="JMM157" s="37"/>
      <c r="JMN157" s="37"/>
      <c r="JMO157" s="37"/>
      <c r="JMP157" s="37"/>
      <c r="JMQ157" s="37"/>
      <c r="JMR157" s="37"/>
      <c r="JMS157" s="37"/>
      <c r="JMT157" s="37"/>
      <c r="JMU157" s="37"/>
      <c r="JMV157" s="37"/>
      <c r="JMW157" s="37"/>
      <c r="JMX157" s="37"/>
      <c r="JMY157" s="37"/>
      <c r="JMZ157" s="37"/>
      <c r="JNA157" s="37"/>
      <c r="JNB157" s="37"/>
      <c r="JNC157" s="37"/>
      <c r="JND157" s="37"/>
      <c r="JNE157" s="37"/>
      <c r="JNF157" s="37"/>
      <c r="JNG157" s="37"/>
      <c r="JNH157" s="37"/>
      <c r="JNI157" s="37"/>
      <c r="JNJ157" s="37"/>
      <c r="JNK157" s="37"/>
      <c r="JNL157" s="37"/>
      <c r="JNM157" s="37"/>
      <c r="JNN157" s="37"/>
      <c r="JNO157" s="37"/>
      <c r="JNP157" s="37"/>
      <c r="JNQ157" s="37"/>
      <c r="JNR157" s="37"/>
      <c r="JNS157" s="37"/>
      <c r="JNT157" s="37"/>
      <c r="JNU157" s="37"/>
      <c r="JNV157" s="37"/>
      <c r="JNW157" s="37"/>
      <c r="JNX157" s="37"/>
      <c r="JNY157" s="37"/>
      <c r="JNZ157" s="37"/>
      <c r="JOA157" s="37"/>
      <c r="JOB157" s="37"/>
      <c r="JOC157" s="37"/>
      <c r="JOD157" s="37"/>
      <c r="JOE157" s="37"/>
      <c r="JOF157" s="37"/>
      <c r="JOG157" s="37"/>
      <c r="JOH157" s="37"/>
      <c r="JOI157" s="37"/>
      <c r="JOJ157" s="37"/>
      <c r="JOK157" s="37"/>
      <c r="JOL157" s="37"/>
      <c r="JOM157" s="37"/>
      <c r="JON157" s="37"/>
      <c r="JOO157" s="37"/>
      <c r="JOP157" s="37"/>
      <c r="JOQ157" s="37"/>
      <c r="JOR157" s="37"/>
      <c r="JOS157" s="37"/>
      <c r="JOT157" s="37"/>
      <c r="JOU157" s="37"/>
      <c r="JOV157" s="37"/>
      <c r="JOW157" s="37"/>
      <c r="JOX157" s="37"/>
      <c r="JOY157" s="37"/>
      <c r="JOZ157" s="37"/>
      <c r="JPA157" s="37"/>
      <c r="JPB157" s="37"/>
      <c r="JPC157" s="37"/>
      <c r="JPD157" s="37"/>
      <c r="JPE157" s="37"/>
      <c r="JPF157" s="37"/>
      <c r="JPG157" s="37"/>
      <c r="JPH157" s="37"/>
      <c r="JPI157" s="37"/>
      <c r="JPJ157" s="37"/>
      <c r="JPK157" s="37"/>
      <c r="JPL157" s="37"/>
      <c r="JPM157" s="37"/>
      <c r="JPN157" s="37"/>
      <c r="JPO157" s="37"/>
      <c r="JPP157" s="37"/>
      <c r="JPQ157" s="37"/>
      <c r="JPR157" s="37"/>
      <c r="JPS157" s="37"/>
      <c r="JPT157" s="37"/>
      <c r="JPU157" s="37"/>
      <c r="JPV157" s="37"/>
      <c r="JPW157" s="37"/>
      <c r="JPX157" s="37"/>
      <c r="JPY157" s="37"/>
      <c r="JPZ157" s="37"/>
      <c r="JQA157" s="37"/>
      <c r="JQB157" s="37"/>
      <c r="JQC157" s="37"/>
      <c r="JQD157" s="37"/>
      <c r="JQE157" s="37"/>
      <c r="JQF157" s="37"/>
      <c r="JQG157" s="37"/>
      <c r="JQH157" s="37"/>
      <c r="JQI157" s="37"/>
      <c r="JQJ157" s="37"/>
      <c r="JQK157" s="37"/>
      <c r="JQL157" s="37"/>
      <c r="JQM157" s="37"/>
      <c r="JQN157" s="37"/>
      <c r="JQO157" s="37"/>
      <c r="JQP157" s="37"/>
      <c r="JQQ157" s="37"/>
      <c r="JQR157" s="37"/>
      <c r="JQS157" s="37"/>
      <c r="JQT157" s="37"/>
      <c r="JQU157" s="37"/>
      <c r="JQV157" s="37"/>
      <c r="JQW157" s="37"/>
      <c r="JQX157" s="37"/>
      <c r="JQY157" s="37"/>
      <c r="JQZ157" s="37"/>
      <c r="JRA157" s="37"/>
      <c r="JRB157" s="37"/>
      <c r="JRC157" s="37"/>
      <c r="JRD157" s="37"/>
      <c r="JRE157" s="37"/>
      <c r="JRF157" s="37"/>
      <c r="JRG157" s="37"/>
      <c r="JRH157" s="37"/>
      <c r="JRI157" s="37"/>
      <c r="JRJ157" s="37"/>
      <c r="JRK157" s="37"/>
      <c r="JRL157" s="37"/>
      <c r="JRM157" s="37"/>
      <c r="JRN157" s="37"/>
      <c r="JRO157" s="37"/>
      <c r="JRP157" s="37"/>
      <c r="JRQ157" s="37"/>
      <c r="JRR157" s="37"/>
      <c r="JRS157" s="37"/>
      <c r="JRT157" s="37"/>
      <c r="JRU157" s="37"/>
      <c r="JRV157" s="37"/>
      <c r="JRW157" s="37"/>
      <c r="JRX157" s="37"/>
      <c r="JRY157" s="37"/>
      <c r="JRZ157" s="37"/>
      <c r="JSA157" s="37"/>
      <c r="JSB157" s="37"/>
      <c r="JSC157" s="37"/>
      <c r="JSD157" s="37"/>
      <c r="JSE157" s="37"/>
      <c r="JSF157" s="37"/>
      <c r="JSG157" s="37"/>
      <c r="JSH157" s="37"/>
      <c r="JSI157" s="37"/>
      <c r="JSJ157" s="37"/>
      <c r="JSK157" s="37"/>
      <c r="JSL157" s="37"/>
      <c r="JSM157" s="37"/>
      <c r="JSN157" s="37"/>
      <c r="JSO157" s="37"/>
      <c r="JSP157" s="37"/>
      <c r="JSQ157" s="37"/>
      <c r="JSR157" s="37"/>
      <c r="JSS157" s="37"/>
      <c r="JST157" s="37"/>
      <c r="JSU157" s="37"/>
      <c r="JSV157" s="37"/>
      <c r="JSW157" s="37"/>
      <c r="JSX157" s="37"/>
      <c r="JSY157" s="37"/>
      <c r="JSZ157" s="37"/>
      <c r="JTA157" s="37"/>
      <c r="JTB157" s="37"/>
      <c r="JTC157" s="37"/>
      <c r="JTD157" s="37"/>
      <c r="JTE157" s="37"/>
      <c r="JTF157" s="37"/>
      <c r="JTG157" s="37"/>
      <c r="JTH157" s="37"/>
      <c r="JTI157" s="37"/>
      <c r="JTJ157" s="37"/>
      <c r="JTK157" s="37"/>
      <c r="JTL157" s="37"/>
      <c r="JTM157" s="37"/>
      <c r="JTN157" s="37"/>
      <c r="JTO157" s="37"/>
      <c r="JTP157" s="37"/>
      <c r="JTQ157" s="37"/>
      <c r="JTR157" s="37"/>
      <c r="JTS157" s="37"/>
      <c r="JTT157" s="37"/>
      <c r="JTU157" s="37"/>
      <c r="JTV157" s="37"/>
      <c r="JTW157" s="37"/>
      <c r="JTX157" s="37"/>
      <c r="JTY157" s="37"/>
      <c r="JTZ157" s="37"/>
      <c r="JUA157" s="37"/>
      <c r="JUB157" s="37"/>
      <c r="JUC157" s="37"/>
      <c r="JUD157" s="37"/>
      <c r="JUE157" s="37"/>
      <c r="JUF157" s="37"/>
      <c r="JUG157" s="37"/>
      <c r="JUH157" s="37"/>
      <c r="JUI157" s="37"/>
      <c r="JUJ157" s="37"/>
      <c r="JUK157" s="37"/>
      <c r="JUL157" s="37"/>
      <c r="JUM157" s="37"/>
      <c r="JUN157" s="37"/>
      <c r="JUO157" s="37"/>
      <c r="JUP157" s="37"/>
      <c r="JUQ157" s="37"/>
      <c r="JUR157" s="37"/>
      <c r="JUS157" s="37"/>
      <c r="JUT157" s="37"/>
      <c r="JUU157" s="37"/>
      <c r="JUV157" s="37"/>
      <c r="JUW157" s="37"/>
      <c r="JUX157" s="37"/>
      <c r="JUY157" s="37"/>
      <c r="JUZ157" s="37"/>
      <c r="JVA157" s="37"/>
      <c r="JVB157" s="37"/>
      <c r="JVC157" s="37"/>
      <c r="JVD157" s="37"/>
      <c r="JVE157" s="37"/>
      <c r="JVF157" s="37"/>
      <c r="JVG157" s="37"/>
      <c r="JVH157" s="37"/>
      <c r="JVI157" s="37"/>
      <c r="JVJ157" s="37"/>
      <c r="JVK157" s="37"/>
      <c r="JVL157" s="37"/>
      <c r="JVM157" s="37"/>
      <c r="JVN157" s="37"/>
      <c r="JVO157" s="37"/>
      <c r="JVP157" s="37"/>
      <c r="JVQ157" s="37"/>
      <c r="JVR157" s="37"/>
      <c r="JVS157" s="37"/>
      <c r="JVT157" s="37"/>
      <c r="JVU157" s="37"/>
      <c r="JVV157" s="37"/>
      <c r="JVW157" s="37"/>
      <c r="JVX157" s="37"/>
      <c r="JVY157" s="37"/>
      <c r="JVZ157" s="37"/>
      <c r="JWA157" s="37"/>
      <c r="JWB157" s="37"/>
      <c r="JWC157" s="37"/>
      <c r="JWD157" s="37"/>
      <c r="JWE157" s="37"/>
      <c r="JWF157" s="37"/>
      <c r="JWG157" s="37"/>
      <c r="JWH157" s="37"/>
      <c r="JWI157" s="37"/>
      <c r="JWJ157" s="37"/>
      <c r="JWK157" s="37"/>
      <c r="JWL157" s="37"/>
      <c r="JWM157" s="37"/>
      <c r="JWN157" s="37"/>
      <c r="JWO157" s="37"/>
      <c r="JWP157" s="37"/>
      <c r="JWQ157" s="37"/>
      <c r="JWR157" s="37"/>
      <c r="JWS157" s="37"/>
      <c r="JWT157" s="37"/>
      <c r="JWU157" s="37"/>
      <c r="JWV157" s="37"/>
      <c r="JWW157" s="37"/>
      <c r="JWX157" s="37"/>
      <c r="JWY157" s="37"/>
      <c r="JWZ157" s="37"/>
      <c r="JXA157" s="37"/>
      <c r="JXB157" s="37"/>
      <c r="JXC157" s="37"/>
      <c r="JXD157" s="37"/>
      <c r="JXE157" s="37"/>
      <c r="JXF157" s="37"/>
      <c r="JXG157" s="37"/>
      <c r="JXH157" s="37"/>
      <c r="JXI157" s="37"/>
      <c r="JXJ157" s="37"/>
      <c r="JXK157" s="37"/>
      <c r="JXL157" s="37"/>
      <c r="JXM157" s="37"/>
      <c r="JXN157" s="37"/>
      <c r="JXO157" s="37"/>
      <c r="JXP157" s="37"/>
      <c r="JXQ157" s="37"/>
      <c r="JXR157" s="37"/>
      <c r="JXS157" s="37"/>
      <c r="JXT157" s="37"/>
      <c r="JXU157" s="37"/>
      <c r="JXV157" s="37"/>
      <c r="JXW157" s="37"/>
      <c r="JXX157" s="37"/>
      <c r="JXY157" s="37"/>
      <c r="JXZ157" s="37"/>
      <c r="JYA157" s="37"/>
      <c r="JYB157" s="37"/>
      <c r="JYC157" s="37"/>
      <c r="JYD157" s="37"/>
      <c r="JYE157" s="37"/>
      <c r="JYF157" s="37"/>
      <c r="JYG157" s="37"/>
      <c r="JYH157" s="37"/>
      <c r="JYI157" s="37"/>
      <c r="JYJ157" s="37"/>
      <c r="JYK157" s="37"/>
      <c r="JYL157" s="37"/>
      <c r="JYM157" s="37"/>
      <c r="JYN157" s="37"/>
      <c r="JYO157" s="37"/>
      <c r="JYP157" s="37"/>
      <c r="JYQ157" s="37"/>
      <c r="JYR157" s="37"/>
      <c r="JYS157" s="37"/>
      <c r="JYT157" s="37"/>
      <c r="JYU157" s="37"/>
      <c r="JYV157" s="37"/>
      <c r="JYW157" s="37"/>
      <c r="JYX157" s="37"/>
      <c r="JYY157" s="37"/>
      <c r="JYZ157" s="37"/>
      <c r="JZA157" s="37"/>
      <c r="JZB157" s="37"/>
      <c r="JZC157" s="37"/>
      <c r="JZD157" s="37"/>
      <c r="JZE157" s="37"/>
      <c r="JZF157" s="37"/>
      <c r="JZG157" s="37"/>
      <c r="JZH157" s="37"/>
      <c r="JZI157" s="37"/>
      <c r="JZJ157" s="37"/>
      <c r="JZK157" s="37"/>
      <c r="JZL157" s="37"/>
      <c r="JZM157" s="37"/>
      <c r="JZN157" s="37"/>
      <c r="JZO157" s="37"/>
      <c r="JZP157" s="37"/>
      <c r="JZQ157" s="37"/>
      <c r="JZR157" s="37"/>
      <c r="JZS157" s="37"/>
      <c r="JZT157" s="37"/>
      <c r="JZU157" s="37"/>
      <c r="JZV157" s="37"/>
      <c r="JZW157" s="37"/>
      <c r="JZX157" s="37"/>
      <c r="JZY157" s="37"/>
      <c r="JZZ157" s="37"/>
      <c r="KAA157" s="37"/>
      <c r="KAB157" s="37"/>
      <c r="KAC157" s="37"/>
      <c r="KAD157" s="37"/>
      <c r="KAE157" s="37"/>
      <c r="KAF157" s="37"/>
      <c r="KAG157" s="37"/>
      <c r="KAH157" s="37"/>
      <c r="KAI157" s="37"/>
      <c r="KAJ157" s="37"/>
      <c r="KAK157" s="37"/>
      <c r="KAL157" s="37"/>
      <c r="KAM157" s="37"/>
      <c r="KAN157" s="37"/>
      <c r="KAO157" s="37"/>
      <c r="KAP157" s="37"/>
      <c r="KAQ157" s="37"/>
      <c r="KAR157" s="37"/>
      <c r="KAS157" s="37"/>
      <c r="KAT157" s="37"/>
      <c r="KAU157" s="37"/>
      <c r="KAV157" s="37"/>
      <c r="KAW157" s="37"/>
      <c r="KAX157" s="37"/>
      <c r="KAY157" s="37"/>
      <c r="KAZ157" s="37"/>
      <c r="KBA157" s="37"/>
      <c r="KBB157" s="37"/>
      <c r="KBC157" s="37"/>
      <c r="KBD157" s="37"/>
      <c r="KBE157" s="37"/>
      <c r="KBF157" s="37"/>
      <c r="KBG157" s="37"/>
      <c r="KBH157" s="37"/>
      <c r="KBI157" s="37"/>
      <c r="KBJ157" s="37"/>
      <c r="KBK157" s="37"/>
      <c r="KBL157" s="37"/>
      <c r="KBM157" s="37"/>
      <c r="KBN157" s="37"/>
      <c r="KBO157" s="37"/>
      <c r="KBP157" s="37"/>
      <c r="KBQ157" s="37"/>
      <c r="KBR157" s="37"/>
      <c r="KBS157" s="37"/>
      <c r="KBT157" s="37"/>
      <c r="KBU157" s="37"/>
      <c r="KBV157" s="37"/>
      <c r="KBW157" s="37"/>
      <c r="KBX157" s="37"/>
      <c r="KBY157" s="37"/>
      <c r="KBZ157" s="37"/>
      <c r="KCA157" s="37"/>
      <c r="KCB157" s="37"/>
      <c r="KCC157" s="37"/>
      <c r="KCD157" s="37"/>
      <c r="KCE157" s="37"/>
      <c r="KCF157" s="37"/>
      <c r="KCG157" s="37"/>
      <c r="KCH157" s="37"/>
      <c r="KCI157" s="37"/>
      <c r="KCJ157" s="37"/>
      <c r="KCK157" s="37"/>
      <c r="KCL157" s="37"/>
      <c r="KCM157" s="37"/>
      <c r="KCN157" s="37"/>
      <c r="KCO157" s="37"/>
      <c r="KCP157" s="37"/>
      <c r="KCQ157" s="37"/>
      <c r="KCR157" s="37"/>
      <c r="KCS157" s="37"/>
      <c r="KCT157" s="37"/>
      <c r="KCU157" s="37"/>
      <c r="KCV157" s="37"/>
      <c r="KCW157" s="37"/>
      <c r="KCX157" s="37"/>
      <c r="KCY157" s="37"/>
      <c r="KCZ157" s="37"/>
      <c r="KDA157" s="37"/>
      <c r="KDB157" s="37"/>
      <c r="KDC157" s="37"/>
      <c r="KDD157" s="37"/>
      <c r="KDE157" s="37"/>
      <c r="KDF157" s="37"/>
      <c r="KDG157" s="37"/>
      <c r="KDH157" s="37"/>
      <c r="KDI157" s="37"/>
      <c r="KDJ157" s="37"/>
      <c r="KDK157" s="37"/>
      <c r="KDL157" s="37"/>
      <c r="KDM157" s="37"/>
      <c r="KDN157" s="37"/>
      <c r="KDO157" s="37"/>
      <c r="KDP157" s="37"/>
      <c r="KDQ157" s="37"/>
      <c r="KDR157" s="37"/>
      <c r="KDS157" s="37"/>
      <c r="KDT157" s="37"/>
      <c r="KDU157" s="37"/>
      <c r="KDV157" s="37"/>
      <c r="KDW157" s="37"/>
      <c r="KDX157" s="37"/>
      <c r="KDY157" s="37"/>
      <c r="KDZ157" s="37"/>
      <c r="KEA157" s="37"/>
      <c r="KEB157" s="37"/>
      <c r="KEC157" s="37"/>
      <c r="KED157" s="37"/>
      <c r="KEE157" s="37"/>
      <c r="KEF157" s="37"/>
      <c r="KEG157" s="37"/>
      <c r="KEH157" s="37"/>
      <c r="KEI157" s="37"/>
      <c r="KEJ157" s="37"/>
      <c r="KEK157" s="37"/>
      <c r="KEL157" s="37"/>
      <c r="KEM157" s="37"/>
      <c r="KEN157" s="37"/>
      <c r="KEO157" s="37"/>
      <c r="KEP157" s="37"/>
      <c r="KEQ157" s="37"/>
      <c r="KER157" s="37"/>
      <c r="KES157" s="37"/>
      <c r="KET157" s="37"/>
      <c r="KEU157" s="37"/>
      <c r="KEV157" s="37"/>
      <c r="KEW157" s="37"/>
      <c r="KEX157" s="37"/>
      <c r="KEY157" s="37"/>
      <c r="KEZ157" s="37"/>
      <c r="KFA157" s="37"/>
      <c r="KFB157" s="37"/>
      <c r="KFC157" s="37"/>
      <c r="KFD157" s="37"/>
      <c r="KFE157" s="37"/>
      <c r="KFF157" s="37"/>
      <c r="KFG157" s="37"/>
      <c r="KFH157" s="37"/>
      <c r="KFI157" s="37"/>
      <c r="KFJ157" s="37"/>
      <c r="KFK157" s="37"/>
      <c r="KFL157" s="37"/>
      <c r="KFM157" s="37"/>
      <c r="KFN157" s="37"/>
      <c r="KFO157" s="37"/>
      <c r="KFP157" s="37"/>
      <c r="KFQ157" s="37"/>
      <c r="KFR157" s="37"/>
      <c r="KFS157" s="37"/>
      <c r="KFT157" s="37"/>
      <c r="KFU157" s="37"/>
      <c r="KFV157" s="37"/>
      <c r="KFW157" s="37"/>
      <c r="KFX157" s="37"/>
      <c r="KFY157" s="37"/>
      <c r="KFZ157" s="37"/>
      <c r="KGA157" s="37"/>
      <c r="KGB157" s="37"/>
      <c r="KGC157" s="37"/>
      <c r="KGD157" s="37"/>
      <c r="KGE157" s="37"/>
      <c r="KGF157" s="37"/>
      <c r="KGG157" s="37"/>
      <c r="KGH157" s="37"/>
      <c r="KGI157" s="37"/>
      <c r="KGJ157" s="37"/>
      <c r="KGK157" s="37"/>
      <c r="KGL157" s="37"/>
      <c r="KGM157" s="37"/>
      <c r="KGN157" s="37"/>
      <c r="KGO157" s="37"/>
      <c r="KGP157" s="37"/>
      <c r="KGQ157" s="37"/>
      <c r="KGR157" s="37"/>
      <c r="KGS157" s="37"/>
      <c r="KGT157" s="37"/>
      <c r="KGU157" s="37"/>
      <c r="KGV157" s="37"/>
      <c r="KGW157" s="37"/>
      <c r="KGX157" s="37"/>
      <c r="KGY157" s="37"/>
      <c r="KGZ157" s="37"/>
      <c r="KHA157" s="37"/>
      <c r="KHB157" s="37"/>
      <c r="KHC157" s="37"/>
      <c r="KHD157" s="37"/>
      <c r="KHE157" s="37"/>
      <c r="KHF157" s="37"/>
      <c r="KHG157" s="37"/>
      <c r="KHH157" s="37"/>
      <c r="KHI157" s="37"/>
      <c r="KHJ157" s="37"/>
      <c r="KHK157" s="37"/>
      <c r="KHL157" s="37"/>
      <c r="KHM157" s="37"/>
      <c r="KHN157" s="37"/>
      <c r="KHO157" s="37"/>
      <c r="KHP157" s="37"/>
      <c r="KHQ157" s="37"/>
      <c r="KHR157" s="37"/>
      <c r="KHS157" s="37"/>
      <c r="KHT157" s="37"/>
      <c r="KHU157" s="37"/>
      <c r="KHV157" s="37"/>
      <c r="KHW157" s="37"/>
      <c r="KHX157" s="37"/>
      <c r="KHY157" s="37"/>
      <c r="KHZ157" s="37"/>
      <c r="KIA157" s="37"/>
      <c r="KIB157" s="37"/>
      <c r="KIC157" s="37"/>
      <c r="KID157" s="37"/>
      <c r="KIE157" s="37"/>
      <c r="KIF157" s="37"/>
      <c r="KIG157" s="37"/>
      <c r="KIH157" s="37"/>
      <c r="KII157" s="37"/>
      <c r="KIJ157" s="37"/>
      <c r="KIK157" s="37"/>
      <c r="KIL157" s="37"/>
      <c r="KIM157" s="37"/>
      <c r="KIN157" s="37"/>
      <c r="KIO157" s="37"/>
      <c r="KIP157" s="37"/>
      <c r="KIQ157" s="37"/>
      <c r="KIR157" s="37"/>
      <c r="KIS157" s="37"/>
      <c r="KIT157" s="37"/>
      <c r="KIU157" s="37"/>
      <c r="KIV157" s="37"/>
      <c r="KIW157" s="37"/>
      <c r="KIX157" s="37"/>
      <c r="KIY157" s="37"/>
      <c r="KIZ157" s="37"/>
      <c r="KJA157" s="37"/>
      <c r="KJB157" s="37"/>
      <c r="KJC157" s="37"/>
      <c r="KJD157" s="37"/>
      <c r="KJE157" s="37"/>
      <c r="KJF157" s="37"/>
      <c r="KJG157" s="37"/>
      <c r="KJH157" s="37"/>
      <c r="KJI157" s="37"/>
      <c r="KJJ157" s="37"/>
      <c r="KJK157" s="37"/>
      <c r="KJL157" s="37"/>
      <c r="KJM157" s="37"/>
      <c r="KJN157" s="37"/>
      <c r="KJO157" s="37"/>
      <c r="KJP157" s="37"/>
      <c r="KJQ157" s="37"/>
      <c r="KJR157" s="37"/>
      <c r="KJS157" s="37"/>
      <c r="KJT157" s="37"/>
      <c r="KJU157" s="37"/>
      <c r="KJV157" s="37"/>
      <c r="KJW157" s="37"/>
      <c r="KJX157" s="37"/>
      <c r="KJY157" s="37"/>
      <c r="KJZ157" s="37"/>
      <c r="KKA157" s="37"/>
      <c r="KKB157" s="37"/>
      <c r="KKC157" s="37"/>
      <c r="KKD157" s="37"/>
      <c r="KKE157" s="37"/>
      <c r="KKF157" s="37"/>
      <c r="KKG157" s="37"/>
      <c r="KKH157" s="37"/>
      <c r="KKI157" s="37"/>
      <c r="KKJ157" s="37"/>
      <c r="KKK157" s="37"/>
      <c r="KKL157" s="37"/>
      <c r="KKM157" s="37"/>
      <c r="KKN157" s="37"/>
      <c r="KKO157" s="37"/>
      <c r="KKP157" s="37"/>
      <c r="KKQ157" s="37"/>
      <c r="KKR157" s="37"/>
      <c r="KKS157" s="37"/>
      <c r="KKT157" s="37"/>
      <c r="KKU157" s="37"/>
      <c r="KKV157" s="37"/>
      <c r="KKW157" s="37"/>
      <c r="KKX157" s="37"/>
      <c r="KKY157" s="37"/>
      <c r="KKZ157" s="37"/>
      <c r="KLA157" s="37"/>
      <c r="KLB157" s="37"/>
      <c r="KLC157" s="37"/>
      <c r="KLD157" s="37"/>
      <c r="KLE157" s="37"/>
      <c r="KLF157" s="37"/>
      <c r="KLG157" s="37"/>
      <c r="KLH157" s="37"/>
      <c r="KLI157" s="37"/>
      <c r="KLJ157" s="37"/>
      <c r="KLK157" s="37"/>
      <c r="KLL157" s="37"/>
      <c r="KLM157" s="37"/>
      <c r="KLN157" s="37"/>
      <c r="KLO157" s="37"/>
      <c r="KLP157" s="37"/>
      <c r="KLQ157" s="37"/>
      <c r="KLR157" s="37"/>
      <c r="KLS157" s="37"/>
      <c r="KLT157" s="37"/>
      <c r="KLU157" s="37"/>
      <c r="KLV157" s="37"/>
      <c r="KLW157" s="37"/>
      <c r="KLX157" s="37"/>
      <c r="KLY157" s="37"/>
      <c r="KLZ157" s="37"/>
      <c r="KMA157" s="37"/>
      <c r="KMB157" s="37"/>
      <c r="KMC157" s="37"/>
      <c r="KMD157" s="37"/>
      <c r="KME157" s="37"/>
      <c r="KMF157" s="37"/>
      <c r="KMG157" s="37"/>
      <c r="KMH157" s="37"/>
      <c r="KMI157" s="37"/>
      <c r="KMJ157" s="37"/>
      <c r="KMK157" s="37"/>
      <c r="KML157" s="37"/>
      <c r="KMM157" s="37"/>
      <c r="KMN157" s="37"/>
      <c r="KMO157" s="37"/>
      <c r="KMP157" s="37"/>
      <c r="KMQ157" s="37"/>
      <c r="KMR157" s="37"/>
      <c r="KMS157" s="37"/>
      <c r="KMT157" s="37"/>
      <c r="KMU157" s="37"/>
      <c r="KMV157" s="37"/>
      <c r="KMW157" s="37"/>
      <c r="KMX157" s="37"/>
      <c r="KMY157" s="37"/>
      <c r="KMZ157" s="37"/>
      <c r="KNA157" s="37"/>
      <c r="KNB157" s="37"/>
      <c r="KNC157" s="37"/>
      <c r="KND157" s="37"/>
      <c r="KNE157" s="37"/>
      <c r="KNF157" s="37"/>
      <c r="KNG157" s="37"/>
      <c r="KNH157" s="37"/>
      <c r="KNI157" s="37"/>
      <c r="KNJ157" s="37"/>
      <c r="KNK157" s="37"/>
      <c r="KNL157" s="37"/>
      <c r="KNM157" s="37"/>
      <c r="KNN157" s="37"/>
      <c r="KNO157" s="37"/>
      <c r="KNP157" s="37"/>
      <c r="KNQ157" s="37"/>
      <c r="KNR157" s="37"/>
      <c r="KNS157" s="37"/>
      <c r="KNT157" s="37"/>
      <c r="KNU157" s="37"/>
      <c r="KNV157" s="37"/>
      <c r="KNW157" s="37"/>
      <c r="KNX157" s="37"/>
      <c r="KNY157" s="37"/>
      <c r="KNZ157" s="37"/>
      <c r="KOA157" s="37"/>
      <c r="KOB157" s="37"/>
      <c r="KOC157" s="37"/>
      <c r="KOD157" s="37"/>
      <c r="KOE157" s="37"/>
      <c r="KOF157" s="37"/>
      <c r="KOG157" s="37"/>
      <c r="KOH157" s="37"/>
      <c r="KOI157" s="37"/>
      <c r="KOJ157" s="37"/>
      <c r="KOK157" s="37"/>
      <c r="KOL157" s="37"/>
      <c r="KOM157" s="37"/>
      <c r="KON157" s="37"/>
      <c r="KOO157" s="37"/>
      <c r="KOP157" s="37"/>
      <c r="KOQ157" s="37"/>
      <c r="KOR157" s="37"/>
      <c r="KOS157" s="37"/>
      <c r="KOT157" s="37"/>
      <c r="KOU157" s="37"/>
      <c r="KOV157" s="37"/>
      <c r="KOW157" s="37"/>
      <c r="KOX157" s="37"/>
      <c r="KOY157" s="37"/>
      <c r="KOZ157" s="37"/>
      <c r="KPA157" s="37"/>
      <c r="KPB157" s="37"/>
      <c r="KPC157" s="37"/>
      <c r="KPD157" s="37"/>
      <c r="KPE157" s="37"/>
      <c r="KPF157" s="37"/>
      <c r="KPG157" s="37"/>
      <c r="KPH157" s="37"/>
      <c r="KPI157" s="37"/>
      <c r="KPJ157" s="37"/>
      <c r="KPK157" s="37"/>
      <c r="KPL157" s="37"/>
      <c r="KPM157" s="37"/>
      <c r="KPN157" s="37"/>
      <c r="KPO157" s="37"/>
      <c r="KPP157" s="37"/>
      <c r="KPQ157" s="37"/>
      <c r="KPR157" s="37"/>
      <c r="KPS157" s="37"/>
      <c r="KPT157" s="37"/>
      <c r="KPU157" s="37"/>
      <c r="KPV157" s="37"/>
      <c r="KPW157" s="37"/>
      <c r="KPX157" s="37"/>
      <c r="KPY157" s="37"/>
      <c r="KPZ157" s="37"/>
      <c r="KQA157" s="37"/>
      <c r="KQB157" s="37"/>
      <c r="KQC157" s="37"/>
      <c r="KQD157" s="37"/>
      <c r="KQE157" s="37"/>
      <c r="KQF157" s="37"/>
      <c r="KQG157" s="37"/>
      <c r="KQH157" s="37"/>
      <c r="KQI157" s="37"/>
      <c r="KQJ157" s="37"/>
      <c r="KQK157" s="37"/>
      <c r="KQL157" s="37"/>
      <c r="KQM157" s="37"/>
      <c r="KQN157" s="37"/>
      <c r="KQO157" s="37"/>
      <c r="KQP157" s="37"/>
      <c r="KQQ157" s="37"/>
      <c r="KQR157" s="37"/>
      <c r="KQS157" s="37"/>
      <c r="KQT157" s="37"/>
      <c r="KQU157" s="37"/>
      <c r="KQV157" s="37"/>
      <c r="KQW157" s="37"/>
      <c r="KQX157" s="37"/>
      <c r="KQY157" s="37"/>
      <c r="KQZ157" s="37"/>
      <c r="KRA157" s="37"/>
      <c r="KRB157" s="37"/>
      <c r="KRC157" s="37"/>
      <c r="KRD157" s="37"/>
      <c r="KRE157" s="37"/>
      <c r="KRF157" s="37"/>
      <c r="KRG157" s="37"/>
      <c r="KRH157" s="37"/>
      <c r="KRI157" s="37"/>
      <c r="KRJ157" s="37"/>
      <c r="KRK157" s="37"/>
      <c r="KRL157" s="37"/>
      <c r="KRM157" s="37"/>
      <c r="KRN157" s="37"/>
      <c r="KRO157" s="37"/>
      <c r="KRP157" s="37"/>
      <c r="KRQ157" s="37"/>
      <c r="KRR157" s="37"/>
      <c r="KRS157" s="37"/>
      <c r="KRT157" s="37"/>
      <c r="KRU157" s="37"/>
      <c r="KRV157" s="37"/>
      <c r="KRW157" s="37"/>
      <c r="KRX157" s="37"/>
      <c r="KRY157" s="37"/>
      <c r="KRZ157" s="37"/>
      <c r="KSA157" s="37"/>
      <c r="KSB157" s="37"/>
      <c r="KSC157" s="37"/>
      <c r="KSD157" s="37"/>
      <c r="KSE157" s="37"/>
      <c r="KSF157" s="37"/>
      <c r="KSG157" s="37"/>
      <c r="KSH157" s="37"/>
      <c r="KSI157" s="37"/>
      <c r="KSJ157" s="37"/>
      <c r="KSK157" s="37"/>
      <c r="KSL157" s="37"/>
      <c r="KSM157" s="37"/>
      <c r="KSN157" s="37"/>
      <c r="KSO157" s="37"/>
      <c r="KSP157" s="37"/>
      <c r="KSQ157" s="37"/>
      <c r="KSR157" s="37"/>
      <c r="KSS157" s="37"/>
      <c r="KST157" s="37"/>
      <c r="KSU157" s="37"/>
      <c r="KSV157" s="37"/>
      <c r="KSW157" s="37"/>
      <c r="KSX157" s="37"/>
      <c r="KSY157" s="37"/>
      <c r="KSZ157" s="37"/>
      <c r="KTA157" s="37"/>
      <c r="KTB157" s="37"/>
      <c r="KTC157" s="37"/>
      <c r="KTD157" s="37"/>
      <c r="KTE157" s="37"/>
      <c r="KTF157" s="37"/>
      <c r="KTG157" s="37"/>
      <c r="KTH157" s="37"/>
      <c r="KTI157" s="37"/>
      <c r="KTJ157" s="37"/>
      <c r="KTK157" s="37"/>
      <c r="KTL157" s="37"/>
      <c r="KTM157" s="37"/>
      <c r="KTN157" s="37"/>
      <c r="KTO157" s="37"/>
      <c r="KTP157" s="37"/>
      <c r="KTQ157" s="37"/>
      <c r="KTR157" s="37"/>
      <c r="KTS157" s="37"/>
      <c r="KTT157" s="37"/>
      <c r="KTU157" s="37"/>
      <c r="KTV157" s="37"/>
      <c r="KTW157" s="37"/>
      <c r="KTX157" s="37"/>
      <c r="KTY157" s="37"/>
      <c r="KTZ157" s="37"/>
      <c r="KUA157" s="37"/>
      <c r="KUB157" s="37"/>
      <c r="KUC157" s="37"/>
      <c r="KUD157" s="37"/>
      <c r="KUE157" s="37"/>
      <c r="KUF157" s="37"/>
      <c r="KUG157" s="37"/>
      <c r="KUH157" s="37"/>
      <c r="KUI157" s="37"/>
      <c r="KUJ157" s="37"/>
      <c r="KUK157" s="37"/>
      <c r="KUL157" s="37"/>
      <c r="KUM157" s="37"/>
      <c r="KUN157" s="37"/>
      <c r="KUO157" s="37"/>
      <c r="KUP157" s="37"/>
      <c r="KUQ157" s="37"/>
      <c r="KUR157" s="37"/>
      <c r="KUS157" s="37"/>
      <c r="KUT157" s="37"/>
      <c r="KUU157" s="37"/>
      <c r="KUV157" s="37"/>
      <c r="KUW157" s="37"/>
      <c r="KUX157" s="37"/>
      <c r="KUY157" s="37"/>
      <c r="KUZ157" s="37"/>
      <c r="KVA157" s="37"/>
      <c r="KVB157" s="37"/>
      <c r="KVC157" s="37"/>
      <c r="KVD157" s="37"/>
      <c r="KVE157" s="37"/>
      <c r="KVF157" s="37"/>
      <c r="KVG157" s="37"/>
      <c r="KVH157" s="37"/>
      <c r="KVI157" s="37"/>
      <c r="KVJ157" s="37"/>
      <c r="KVK157" s="37"/>
      <c r="KVL157" s="37"/>
      <c r="KVM157" s="37"/>
      <c r="KVN157" s="37"/>
      <c r="KVO157" s="37"/>
      <c r="KVP157" s="37"/>
      <c r="KVQ157" s="37"/>
      <c r="KVR157" s="37"/>
      <c r="KVS157" s="37"/>
      <c r="KVT157" s="37"/>
      <c r="KVU157" s="37"/>
      <c r="KVV157" s="37"/>
      <c r="KVW157" s="37"/>
      <c r="KVX157" s="37"/>
      <c r="KVY157" s="37"/>
      <c r="KVZ157" s="37"/>
      <c r="KWA157" s="37"/>
      <c r="KWB157" s="37"/>
      <c r="KWC157" s="37"/>
      <c r="KWD157" s="37"/>
      <c r="KWE157" s="37"/>
      <c r="KWF157" s="37"/>
      <c r="KWG157" s="37"/>
      <c r="KWH157" s="37"/>
      <c r="KWI157" s="37"/>
      <c r="KWJ157" s="37"/>
      <c r="KWK157" s="37"/>
      <c r="KWL157" s="37"/>
      <c r="KWM157" s="37"/>
      <c r="KWN157" s="37"/>
      <c r="KWO157" s="37"/>
      <c r="KWP157" s="37"/>
      <c r="KWQ157" s="37"/>
      <c r="KWR157" s="37"/>
      <c r="KWS157" s="37"/>
      <c r="KWT157" s="37"/>
      <c r="KWU157" s="37"/>
      <c r="KWV157" s="37"/>
      <c r="KWW157" s="37"/>
      <c r="KWX157" s="37"/>
      <c r="KWY157" s="37"/>
      <c r="KWZ157" s="37"/>
      <c r="KXA157" s="37"/>
      <c r="KXB157" s="37"/>
      <c r="KXC157" s="37"/>
      <c r="KXD157" s="37"/>
      <c r="KXE157" s="37"/>
      <c r="KXF157" s="37"/>
      <c r="KXG157" s="37"/>
      <c r="KXH157" s="37"/>
      <c r="KXI157" s="37"/>
      <c r="KXJ157" s="37"/>
      <c r="KXK157" s="37"/>
      <c r="KXL157" s="37"/>
      <c r="KXM157" s="37"/>
      <c r="KXN157" s="37"/>
      <c r="KXO157" s="37"/>
      <c r="KXP157" s="37"/>
      <c r="KXQ157" s="37"/>
      <c r="KXR157" s="37"/>
      <c r="KXS157" s="37"/>
      <c r="KXT157" s="37"/>
      <c r="KXU157" s="37"/>
      <c r="KXV157" s="37"/>
      <c r="KXW157" s="37"/>
      <c r="KXX157" s="37"/>
      <c r="KXY157" s="37"/>
      <c r="KXZ157" s="37"/>
      <c r="KYA157" s="37"/>
      <c r="KYB157" s="37"/>
      <c r="KYC157" s="37"/>
      <c r="KYD157" s="37"/>
      <c r="KYE157" s="37"/>
      <c r="KYF157" s="37"/>
      <c r="KYG157" s="37"/>
      <c r="KYH157" s="37"/>
      <c r="KYI157" s="37"/>
      <c r="KYJ157" s="37"/>
      <c r="KYK157" s="37"/>
      <c r="KYL157" s="37"/>
      <c r="KYM157" s="37"/>
      <c r="KYN157" s="37"/>
      <c r="KYO157" s="37"/>
      <c r="KYP157" s="37"/>
      <c r="KYQ157" s="37"/>
      <c r="KYR157" s="37"/>
      <c r="KYS157" s="37"/>
      <c r="KYT157" s="37"/>
      <c r="KYU157" s="37"/>
      <c r="KYV157" s="37"/>
      <c r="KYW157" s="37"/>
      <c r="KYX157" s="37"/>
      <c r="KYY157" s="37"/>
      <c r="KYZ157" s="37"/>
      <c r="KZA157" s="37"/>
      <c r="KZB157" s="37"/>
      <c r="KZC157" s="37"/>
      <c r="KZD157" s="37"/>
      <c r="KZE157" s="37"/>
      <c r="KZF157" s="37"/>
      <c r="KZG157" s="37"/>
      <c r="KZH157" s="37"/>
      <c r="KZI157" s="37"/>
      <c r="KZJ157" s="37"/>
      <c r="KZK157" s="37"/>
      <c r="KZL157" s="37"/>
      <c r="KZM157" s="37"/>
      <c r="KZN157" s="37"/>
      <c r="KZO157" s="37"/>
      <c r="KZP157" s="37"/>
      <c r="KZQ157" s="37"/>
      <c r="KZR157" s="37"/>
      <c r="KZS157" s="37"/>
      <c r="KZT157" s="37"/>
      <c r="KZU157" s="37"/>
      <c r="KZV157" s="37"/>
      <c r="KZW157" s="37"/>
      <c r="KZX157" s="37"/>
      <c r="KZY157" s="37"/>
      <c r="KZZ157" s="37"/>
      <c r="LAA157" s="37"/>
      <c r="LAB157" s="37"/>
      <c r="LAC157" s="37"/>
      <c r="LAD157" s="37"/>
      <c r="LAE157" s="37"/>
      <c r="LAF157" s="37"/>
      <c r="LAG157" s="37"/>
      <c r="LAH157" s="37"/>
      <c r="LAI157" s="37"/>
      <c r="LAJ157" s="37"/>
      <c r="LAK157" s="37"/>
      <c r="LAL157" s="37"/>
      <c r="LAM157" s="37"/>
      <c r="LAN157" s="37"/>
      <c r="LAO157" s="37"/>
      <c r="LAP157" s="37"/>
      <c r="LAQ157" s="37"/>
      <c r="LAR157" s="37"/>
      <c r="LAS157" s="37"/>
      <c r="LAT157" s="37"/>
      <c r="LAU157" s="37"/>
      <c r="LAV157" s="37"/>
      <c r="LAW157" s="37"/>
      <c r="LAX157" s="37"/>
      <c r="LAY157" s="37"/>
      <c r="LAZ157" s="37"/>
      <c r="LBA157" s="37"/>
      <c r="LBB157" s="37"/>
      <c r="LBC157" s="37"/>
      <c r="LBD157" s="37"/>
      <c r="LBE157" s="37"/>
      <c r="LBF157" s="37"/>
      <c r="LBG157" s="37"/>
      <c r="LBH157" s="37"/>
      <c r="LBI157" s="37"/>
      <c r="LBJ157" s="37"/>
      <c r="LBK157" s="37"/>
      <c r="LBL157" s="37"/>
      <c r="LBM157" s="37"/>
      <c r="LBN157" s="37"/>
      <c r="LBO157" s="37"/>
      <c r="LBP157" s="37"/>
      <c r="LBQ157" s="37"/>
      <c r="LBR157" s="37"/>
      <c r="LBS157" s="37"/>
      <c r="LBT157" s="37"/>
      <c r="LBU157" s="37"/>
      <c r="LBV157" s="37"/>
      <c r="LBW157" s="37"/>
      <c r="LBX157" s="37"/>
      <c r="LBY157" s="37"/>
      <c r="LBZ157" s="37"/>
      <c r="LCA157" s="37"/>
      <c r="LCB157" s="37"/>
      <c r="LCC157" s="37"/>
      <c r="LCD157" s="37"/>
      <c r="LCE157" s="37"/>
      <c r="LCF157" s="37"/>
      <c r="LCG157" s="37"/>
      <c r="LCH157" s="37"/>
      <c r="LCI157" s="37"/>
      <c r="LCJ157" s="37"/>
      <c r="LCK157" s="37"/>
      <c r="LCL157" s="37"/>
      <c r="LCM157" s="37"/>
      <c r="LCN157" s="37"/>
      <c r="LCO157" s="37"/>
      <c r="LCP157" s="37"/>
      <c r="LCQ157" s="37"/>
      <c r="LCR157" s="37"/>
      <c r="LCS157" s="37"/>
      <c r="LCT157" s="37"/>
      <c r="LCU157" s="37"/>
      <c r="LCV157" s="37"/>
      <c r="LCW157" s="37"/>
      <c r="LCX157" s="37"/>
      <c r="LCY157" s="37"/>
      <c r="LCZ157" s="37"/>
      <c r="LDA157" s="37"/>
      <c r="LDB157" s="37"/>
      <c r="LDC157" s="37"/>
      <c r="LDD157" s="37"/>
      <c r="LDE157" s="37"/>
      <c r="LDF157" s="37"/>
      <c r="LDG157" s="37"/>
      <c r="LDH157" s="37"/>
      <c r="LDI157" s="37"/>
      <c r="LDJ157" s="37"/>
      <c r="LDK157" s="37"/>
      <c r="LDL157" s="37"/>
      <c r="LDM157" s="37"/>
      <c r="LDN157" s="37"/>
      <c r="LDO157" s="37"/>
      <c r="LDP157" s="37"/>
      <c r="LDQ157" s="37"/>
      <c r="LDR157" s="37"/>
      <c r="LDS157" s="37"/>
      <c r="LDT157" s="37"/>
      <c r="LDU157" s="37"/>
      <c r="LDV157" s="37"/>
      <c r="LDW157" s="37"/>
      <c r="LDX157" s="37"/>
      <c r="LDY157" s="37"/>
      <c r="LDZ157" s="37"/>
      <c r="LEA157" s="37"/>
      <c r="LEB157" s="37"/>
      <c r="LEC157" s="37"/>
      <c r="LED157" s="37"/>
      <c r="LEE157" s="37"/>
      <c r="LEF157" s="37"/>
      <c r="LEG157" s="37"/>
      <c r="LEH157" s="37"/>
      <c r="LEI157" s="37"/>
      <c r="LEJ157" s="37"/>
      <c r="LEK157" s="37"/>
      <c r="LEL157" s="37"/>
      <c r="LEM157" s="37"/>
      <c r="LEN157" s="37"/>
      <c r="LEO157" s="37"/>
      <c r="LEP157" s="37"/>
      <c r="LEQ157" s="37"/>
      <c r="LER157" s="37"/>
      <c r="LES157" s="37"/>
      <c r="LET157" s="37"/>
      <c r="LEU157" s="37"/>
      <c r="LEV157" s="37"/>
      <c r="LEW157" s="37"/>
      <c r="LEX157" s="37"/>
      <c r="LEY157" s="37"/>
      <c r="LEZ157" s="37"/>
      <c r="LFA157" s="37"/>
      <c r="LFB157" s="37"/>
      <c r="LFC157" s="37"/>
      <c r="LFD157" s="37"/>
      <c r="LFE157" s="37"/>
      <c r="LFF157" s="37"/>
      <c r="LFG157" s="37"/>
      <c r="LFH157" s="37"/>
      <c r="LFI157" s="37"/>
      <c r="LFJ157" s="37"/>
      <c r="LFK157" s="37"/>
      <c r="LFL157" s="37"/>
      <c r="LFM157" s="37"/>
      <c r="LFN157" s="37"/>
      <c r="LFO157" s="37"/>
      <c r="LFP157" s="37"/>
      <c r="LFQ157" s="37"/>
      <c r="LFR157" s="37"/>
      <c r="LFS157" s="37"/>
      <c r="LFT157" s="37"/>
      <c r="LFU157" s="37"/>
      <c r="LFV157" s="37"/>
      <c r="LFW157" s="37"/>
      <c r="LFX157" s="37"/>
      <c r="LFY157" s="37"/>
      <c r="LFZ157" s="37"/>
      <c r="LGA157" s="37"/>
      <c r="LGB157" s="37"/>
      <c r="LGC157" s="37"/>
      <c r="LGD157" s="37"/>
      <c r="LGE157" s="37"/>
      <c r="LGF157" s="37"/>
      <c r="LGG157" s="37"/>
      <c r="LGH157" s="37"/>
      <c r="LGI157" s="37"/>
      <c r="LGJ157" s="37"/>
      <c r="LGK157" s="37"/>
      <c r="LGL157" s="37"/>
      <c r="LGM157" s="37"/>
      <c r="LGN157" s="37"/>
      <c r="LGO157" s="37"/>
      <c r="LGP157" s="37"/>
      <c r="LGQ157" s="37"/>
      <c r="LGR157" s="37"/>
      <c r="LGS157" s="37"/>
      <c r="LGT157" s="37"/>
      <c r="LGU157" s="37"/>
      <c r="LGV157" s="37"/>
      <c r="LGW157" s="37"/>
      <c r="LGX157" s="37"/>
      <c r="LGY157" s="37"/>
      <c r="LGZ157" s="37"/>
      <c r="LHA157" s="37"/>
      <c r="LHB157" s="37"/>
      <c r="LHC157" s="37"/>
      <c r="LHD157" s="37"/>
      <c r="LHE157" s="37"/>
      <c r="LHF157" s="37"/>
      <c r="LHG157" s="37"/>
      <c r="LHH157" s="37"/>
      <c r="LHI157" s="37"/>
      <c r="LHJ157" s="37"/>
      <c r="LHK157" s="37"/>
      <c r="LHL157" s="37"/>
      <c r="LHM157" s="37"/>
      <c r="LHN157" s="37"/>
      <c r="LHO157" s="37"/>
      <c r="LHP157" s="37"/>
      <c r="LHQ157" s="37"/>
      <c r="LHR157" s="37"/>
      <c r="LHS157" s="37"/>
      <c r="LHT157" s="37"/>
      <c r="LHU157" s="37"/>
      <c r="LHV157" s="37"/>
      <c r="LHW157" s="37"/>
      <c r="LHX157" s="37"/>
      <c r="LHY157" s="37"/>
      <c r="LHZ157" s="37"/>
      <c r="LIA157" s="37"/>
      <c r="LIB157" s="37"/>
      <c r="LIC157" s="37"/>
      <c r="LID157" s="37"/>
      <c r="LIE157" s="37"/>
      <c r="LIF157" s="37"/>
      <c r="LIG157" s="37"/>
      <c r="LIH157" s="37"/>
      <c r="LII157" s="37"/>
      <c r="LIJ157" s="37"/>
      <c r="LIK157" s="37"/>
      <c r="LIL157" s="37"/>
      <c r="LIM157" s="37"/>
      <c r="LIN157" s="37"/>
      <c r="LIO157" s="37"/>
      <c r="LIP157" s="37"/>
      <c r="LIQ157" s="37"/>
      <c r="LIR157" s="37"/>
      <c r="LIS157" s="37"/>
      <c r="LIT157" s="37"/>
      <c r="LIU157" s="37"/>
      <c r="LIV157" s="37"/>
      <c r="LIW157" s="37"/>
      <c r="LIX157" s="37"/>
      <c r="LIY157" s="37"/>
      <c r="LIZ157" s="37"/>
      <c r="LJA157" s="37"/>
      <c r="LJB157" s="37"/>
      <c r="LJC157" s="37"/>
      <c r="LJD157" s="37"/>
      <c r="LJE157" s="37"/>
      <c r="LJF157" s="37"/>
      <c r="LJG157" s="37"/>
      <c r="LJH157" s="37"/>
      <c r="LJI157" s="37"/>
      <c r="LJJ157" s="37"/>
      <c r="LJK157" s="37"/>
      <c r="LJL157" s="37"/>
      <c r="LJM157" s="37"/>
      <c r="LJN157" s="37"/>
      <c r="LJO157" s="37"/>
      <c r="LJP157" s="37"/>
      <c r="LJQ157" s="37"/>
      <c r="LJR157" s="37"/>
      <c r="LJS157" s="37"/>
      <c r="LJT157" s="37"/>
      <c r="LJU157" s="37"/>
      <c r="LJV157" s="37"/>
      <c r="LJW157" s="37"/>
      <c r="LJX157" s="37"/>
      <c r="LJY157" s="37"/>
      <c r="LJZ157" s="37"/>
      <c r="LKA157" s="37"/>
      <c r="LKB157" s="37"/>
      <c r="LKC157" s="37"/>
      <c r="LKD157" s="37"/>
      <c r="LKE157" s="37"/>
      <c r="LKF157" s="37"/>
      <c r="LKG157" s="37"/>
      <c r="LKH157" s="37"/>
      <c r="LKI157" s="37"/>
      <c r="LKJ157" s="37"/>
      <c r="LKK157" s="37"/>
      <c r="LKL157" s="37"/>
      <c r="LKM157" s="37"/>
      <c r="LKN157" s="37"/>
      <c r="LKO157" s="37"/>
      <c r="LKP157" s="37"/>
      <c r="LKQ157" s="37"/>
      <c r="LKR157" s="37"/>
      <c r="LKS157" s="37"/>
      <c r="LKT157" s="37"/>
      <c r="LKU157" s="37"/>
      <c r="LKV157" s="37"/>
      <c r="LKW157" s="37"/>
      <c r="LKX157" s="37"/>
      <c r="LKY157" s="37"/>
      <c r="LKZ157" s="37"/>
      <c r="LLA157" s="37"/>
      <c r="LLB157" s="37"/>
      <c r="LLC157" s="37"/>
      <c r="LLD157" s="37"/>
      <c r="LLE157" s="37"/>
      <c r="LLF157" s="37"/>
      <c r="LLG157" s="37"/>
      <c r="LLH157" s="37"/>
      <c r="LLI157" s="37"/>
      <c r="LLJ157" s="37"/>
      <c r="LLK157" s="37"/>
      <c r="LLL157" s="37"/>
      <c r="LLM157" s="37"/>
      <c r="LLN157" s="37"/>
      <c r="LLO157" s="37"/>
      <c r="LLP157" s="37"/>
      <c r="LLQ157" s="37"/>
      <c r="LLR157" s="37"/>
      <c r="LLS157" s="37"/>
      <c r="LLT157" s="37"/>
      <c r="LLU157" s="37"/>
      <c r="LLV157" s="37"/>
      <c r="LLW157" s="37"/>
      <c r="LLX157" s="37"/>
      <c r="LLY157" s="37"/>
      <c r="LLZ157" s="37"/>
      <c r="LMA157" s="37"/>
      <c r="LMB157" s="37"/>
      <c r="LMC157" s="37"/>
      <c r="LMD157" s="37"/>
      <c r="LME157" s="37"/>
      <c r="LMF157" s="37"/>
      <c r="LMG157" s="37"/>
      <c r="LMH157" s="37"/>
      <c r="LMI157" s="37"/>
      <c r="LMJ157" s="37"/>
      <c r="LMK157" s="37"/>
      <c r="LML157" s="37"/>
      <c r="LMM157" s="37"/>
      <c r="LMN157" s="37"/>
      <c r="LMO157" s="37"/>
      <c r="LMP157" s="37"/>
      <c r="LMQ157" s="37"/>
      <c r="LMR157" s="37"/>
      <c r="LMS157" s="37"/>
      <c r="LMT157" s="37"/>
      <c r="LMU157" s="37"/>
      <c r="LMV157" s="37"/>
      <c r="LMW157" s="37"/>
      <c r="LMX157" s="37"/>
      <c r="LMY157" s="37"/>
      <c r="LMZ157" s="37"/>
      <c r="LNA157" s="37"/>
      <c r="LNB157" s="37"/>
      <c r="LNC157" s="37"/>
      <c r="LND157" s="37"/>
      <c r="LNE157" s="37"/>
      <c r="LNF157" s="37"/>
      <c r="LNG157" s="37"/>
      <c r="LNH157" s="37"/>
      <c r="LNI157" s="37"/>
      <c r="LNJ157" s="37"/>
      <c r="LNK157" s="37"/>
      <c r="LNL157" s="37"/>
      <c r="LNM157" s="37"/>
      <c r="LNN157" s="37"/>
      <c r="LNO157" s="37"/>
      <c r="LNP157" s="37"/>
      <c r="LNQ157" s="37"/>
      <c r="LNR157" s="37"/>
      <c r="LNS157" s="37"/>
      <c r="LNT157" s="37"/>
      <c r="LNU157" s="37"/>
      <c r="LNV157" s="37"/>
      <c r="LNW157" s="37"/>
      <c r="LNX157" s="37"/>
      <c r="LNY157" s="37"/>
      <c r="LNZ157" s="37"/>
      <c r="LOA157" s="37"/>
      <c r="LOB157" s="37"/>
      <c r="LOC157" s="37"/>
      <c r="LOD157" s="37"/>
      <c r="LOE157" s="37"/>
      <c r="LOF157" s="37"/>
      <c r="LOG157" s="37"/>
      <c r="LOH157" s="37"/>
      <c r="LOI157" s="37"/>
      <c r="LOJ157" s="37"/>
      <c r="LOK157" s="37"/>
      <c r="LOL157" s="37"/>
      <c r="LOM157" s="37"/>
      <c r="LON157" s="37"/>
      <c r="LOO157" s="37"/>
      <c r="LOP157" s="37"/>
      <c r="LOQ157" s="37"/>
      <c r="LOR157" s="37"/>
      <c r="LOS157" s="37"/>
      <c r="LOT157" s="37"/>
      <c r="LOU157" s="37"/>
      <c r="LOV157" s="37"/>
      <c r="LOW157" s="37"/>
      <c r="LOX157" s="37"/>
      <c r="LOY157" s="37"/>
      <c r="LOZ157" s="37"/>
      <c r="LPA157" s="37"/>
      <c r="LPB157" s="37"/>
      <c r="LPC157" s="37"/>
      <c r="LPD157" s="37"/>
      <c r="LPE157" s="37"/>
      <c r="LPF157" s="37"/>
      <c r="LPG157" s="37"/>
      <c r="LPH157" s="37"/>
      <c r="LPI157" s="37"/>
      <c r="LPJ157" s="37"/>
      <c r="LPK157" s="37"/>
      <c r="LPL157" s="37"/>
      <c r="LPM157" s="37"/>
      <c r="LPN157" s="37"/>
      <c r="LPO157" s="37"/>
      <c r="LPP157" s="37"/>
      <c r="LPQ157" s="37"/>
      <c r="LPR157" s="37"/>
      <c r="LPS157" s="37"/>
      <c r="LPT157" s="37"/>
      <c r="LPU157" s="37"/>
      <c r="LPV157" s="37"/>
      <c r="LPW157" s="37"/>
      <c r="LPX157" s="37"/>
      <c r="LPY157" s="37"/>
      <c r="LPZ157" s="37"/>
      <c r="LQA157" s="37"/>
      <c r="LQB157" s="37"/>
      <c r="LQC157" s="37"/>
      <c r="LQD157" s="37"/>
      <c r="LQE157" s="37"/>
      <c r="LQF157" s="37"/>
      <c r="LQG157" s="37"/>
      <c r="LQH157" s="37"/>
      <c r="LQI157" s="37"/>
      <c r="LQJ157" s="37"/>
      <c r="LQK157" s="37"/>
      <c r="LQL157" s="37"/>
      <c r="LQM157" s="37"/>
      <c r="LQN157" s="37"/>
      <c r="LQO157" s="37"/>
      <c r="LQP157" s="37"/>
      <c r="LQQ157" s="37"/>
      <c r="LQR157" s="37"/>
      <c r="LQS157" s="37"/>
      <c r="LQT157" s="37"/>
      <c r="LQU157" s="37"/>
      <c r="LQV157" s="37"/>
      <c r="LQW157" s="37"/>
      <c r="LQX157" s="37"/>
      <c r="LQY157" s="37"/>
      <c r="LQZ157" s="37"/>
      <c r="LRA157" s="37"/>
      <c r="LRB157" s="37"/>
      <c r="LRC157" s="37"/>
      <c r="LRD157" s="37"/>
      <c r="LRE157" s="37"/>
      <c r="LRF157" s="37"/>
      <c r="LRG157" s="37"/>
      <c r="LRH157" s="37"/>
      <c r="LRI157" s="37"/>
      <c r="LRJ157" s="37"/>
      <c r="LRK157" s="37"/>
      <c r="LRL157" s="37"/>
      <c r="LRM157" s="37"/>
      <c r="LRN157" s="37"/>
      <c r="LRO157" s="37"/>
      <c r="LRP157" s="37"/>
      <c r="LRQ157" s="37"/>
      <c r="LRR157" s="37"/>
      <c r="LRS157" s="37"/>
      <c r="LRT157" s="37"/>
      <c r="LRU157" s="37"/>
      <c r="LRV157" s="37"/>
      <c r="LRW157" s="37"/>
      <c r="LRX157" s="37"/>
      <c r="LRY157" s="37"/>
      <c r="LRZ157" s="37"/>
      <c r="LSA157" s="37"/>
      <c r="LSB157" s="37"/>
      <c r="LSC157" s="37"/>
      <c r="LSD157" s="37"/>
      <c r="LSE157" s="37"/>
      <c r="LSF157" s="37"/>
      <c r="LSG157" s="37"/>
      <c r="LSH157" s="37"/>
      <c r="LSI157" s="37"/>
      <c r="LSJ157" s="37"/>
      <c r="LSK157" s="37"/>
      <c r="LSL157" s="37"/>
      <c r="LSM157" s="37"/>
      <c r="LSN157" s="37"/>
      <c r="LSO157" s="37"/>
      <c r="LSP157" s="37"/>
      <c r="LSQ157" s="37"/>
      <c r="LSR157" s="37"/>
      <c r="LSS157" s="37"/>
      <c r="LST157" s="37"/>
      <c r="LSU157" s="37"/>
      <c r="LSV157" s="37"/>
      <c r="LSW157" s="37"/>
      <c r="LSX157" s="37"/>
      <c r="LSY157" s="37"/>
      <c r="LSZ157" s="37"/>
      <c r="LTA157" s="37"/>
      <c r="LTB157" s="37"/>
      <c r="LTC157" s="37"/>
      <c r="LTD157" s="37"/>
      <c r="LTE157" s="37"/>
      <c r="LTF157" s="37"/>
      <c r="LTG157" s="37"/>
      <c r="LTH157" s="37"/>
      <c r="LTI157" s="37"/>
      <c r="LTJ157" s="37"/>
      <c r="LTK157" s="37"/>
      <c r="LTL157" s="37"/>
      <c r="LTM157" s="37"/>
      <c r="LTN157" s="37"/>
      <c r="LTO157" s="37"/>
      <c r="LTP157" s="37"/>
      <c r="LTQ157" s="37"/>
      <c r="LTR157" s="37"/>
      <c r="LTS157" s="37"/>
      <c r="LTT157" s="37"/>
      <c r="LTU157" s="37"/>
      <c r="LTV157" s="37"/>
      <c r="LTW157" s="37"/>
      <c r="LTX157" s="37"/>
      <c r="LTY157" s="37"/>
      <c r="LTZ157" s="37"/>
      <c r="LUA157" s="37"/>
      <c r="LUB157" s="37"/>
      <c r="LUC157" s="37"/>
      <c r="LUD157" s="37"/>
      <c r="LUE157" s="37"/>
      <c r="LUF157" s="37"/>
      <c r="LUG157" s="37"/>
      <c r="LUH157" s="37"/>
      <c r="LUI157" s="37"/>
      <c r="LUJ157" s="37"/>
      <c r="LUK157" s="37"/>
      <c r="LUL157" s="37"/>
      <c r="LUM157" s="37"/>
      <c r="LUN157" s="37"/>
      <c r="LUO157" s="37"/>
      <c r="LUP157" s="37"/>
      <c r="LUQ157" s="37"/>
      <c r="LUR157" s="37"/>
      <c r="LUS157" s="37"/>
      <c r="LUT157" s="37"/>
      <c r="LUU157" s="37"/>
      <c r="LUV157" s="37"/>
      <c r="LUW157" s="37"/>
      <c r="LUX157" s="37"/>
      <c r="LUY157" s="37"/>
      <c r="LUZ157" s="37"/>
      <c r="LVA157" s="37"/>
      <c r="LVB157" s="37"/>
      <c r="LVC157" s="37"/>
      <c r="LVD157" s="37"/>
      <c r="LVE157" s="37"/>
      <c r="LVF157" s="37"/>
      <c r="LVG157" s="37"/>
      <c r="LVH157" s="37"/>
      <c r="LVI157" s="37"/>
      <c r="LVJ157" s="37"/>
      <c r="LVK157" s="37"/>
      <c r="LVL157" s="37"/>
      <c r="LVM157" s="37"/>
      <c r="LVN157" s="37"/>
      <c r="LVO157" s="37"/>
      <c r="LVP157" s="37"/>
      <c r="LVQ157" s="37"/>
      <c r="LVR157" s="37"/>
      <c r="LVS157" s="37"/>
      <c r="LVT157" s="37"/>
      <c r="LVU157" s="37"/>
      <c r="LVV157" s="37"/>
      <c r="LVW157" s="37"/>
      <c r="LVX157" s="37"/>
      <c r="LVY157" s="37"/>
      <c r="LVZ157" s="37"/>
      <c r="LWA157" s="37"/>
      <c r="LWB157" s="37"/>
      <c r="LWC157" s="37"/>
      <c r="LWD157" s="37"/>
      <c r="LWE157" s="37"/>
      <c r="LWF157" s="37"/>
      <c r="LWG157" s="37"/>
      <c r="LWH157" s="37"/>
      <c r="LWI157" s="37"/>
      <c r="LWJ157" s="37"/>
      <c r="LWK157" s="37"/>
      <c r="LWL157" s="37"/>
      <c r="LWM157" s="37"/>
      <c r="LWN157" s="37"/>
      <c r="LWO157" s="37"/>
      <c r="LWP157" s="37"/>
      <c r="LWQ157" s="37"/>
      <c r="LWR157" s="37"/>
      <c r="LWS157" s="37"/>
      <c r="LWT157" s="37"/>
      <c r="LWU157" s="37"/>
      <c r="LWV157" s="37"/>
      <c r="LWW157" s="37"/>
      <c r="LWX157" s="37"/>
      <c r="LWY157" s="37"/>
      <c r="LWZ157" s="37"/>
      <c r="LXA157" s="37"/>
      <c r="LXB157" s="37"/>
      <c r="LXC157" s="37"/>
      <c r="LXD157" s="37"/>
      <c r="LXE157" s="37"/>
      <c r="LXF157" s="37"/>
      <c r="LXG157" s="37"/>
      <c r="LXH157" s="37"/>
      <c r="LXI157" s="37"/>
      <c r="LXJ157" s="37"/>
      <c r="LXK157" s="37"/>
      <c r="LXL157" s="37"/>
      <c r="LXM157" s="37"/>
      <c r="LXN157" s="37"/>
      <c r="LXO157" s="37"/>
      <c r="LXP157" s="37"/>
      <c r="LXQ157" s="37"/>
      <c r="LXR157" s="37"/>
      <c r="LXS157" s="37"/>
      <c r="LXT157" s="37"/>
      <c r="LXU157" s="37"/>
      <c r="LXV157" s="37"/>
      <c r="LXW157" s="37"/>
      <c r="LXX157" s="37"/>
      <c r="LXY157" s="37"/>
      <c r="LXZ157" s="37"/>
      <c r="LYA157" s="37"/>
      <c r="LYB157" s="37"/>
      <c r="LYC157" s="37"/>
      <c r="LYD157" s="37"/>
      <c r="LYE157" s="37"/>
      <c r="LYF157" s="37"/>
      <c r="LYG157" s="37"/>
      <c r="LYH157" s="37"/>
      <c r="LYI157" s="37"/>
      <c r="LYJ157" s="37"/>
      <c r="LYK157" s="37"/>
      <c r="LYL157" s="37"/>
      <c r="LYM157" s="37"/>
      <c r="LYN157" s="37"/>
      <c r="LYO157" s="37"/>
      <c r="LYP157" s="37"/>
      <c r="LYQ157" s="37"/>
      <c r="LYR157" s="37"/>
      <c r="LYS157" s="37"/>
      <c r="LYT157" s="37"/>
      <c r="LYU157" s="37"/>
      <c r="LYV157" s="37"/>
      <c r="LYW157" s="37"/>
      <c r="LYX157" s="37"/>
      <c r="LYY157" s="37"/>
      <c r="LYZ157" s="37"/>
      <c r="LZA157" s="37"/>
      <c r="LZB157" s="37"/>
      <c r="LZC157" s="37"/>
      <c r="LZD157" s="37"/>
      <c r="LZE157" s="37"/>
      <c r="LZF157" s="37"/>
      <c r="LZG157" s="37"/>
      <c r="LZH157" s="37"/>
      <c r="LZI157" s="37"/>
      <c r="LZJ157" s="37"/>
      <c r="LZK157" s="37"/>
      <c r="LZL157" s="37"/>
      <c r="LZM157" s="37"/>
      <c r="LZN157" s="37"/>
      <c r="LZO157" s="37"/>
      <c r="LZP157" s="37"/>
      <c r="LZQ157" s="37"/>
      <c r="LZR157" s="37"/>
      <c r="LZS157" s="37"/>
      <c r="LZT157" s="37"/>
      <c r="LZU157" s="37"/>
      <c r="LZV157" s="37"/>
      <c r="LZW157" s="37"/>
      <c r="LZX157" s="37"/>
      <c r="LZY157" s="37"/>
      <c r="LZZ157" s="37"/>
      <c r="MAA157" s="37"/>
      <c r="MAB157" s="37"/>
      <c r="MAC157" s="37"/>
      <c r="MAD157" s="37"/>
      <c r="MAE157" s="37"/>
      <c r="MAF157" s="37"/>
      <c r="MAG157" s="37"/>
      <c r="MAH157" s="37"/>
      <c r="MAI157" s="37"/>
      <c r="MAJ157" s="37"/>
      <c r="MAK157" s="37"/>
      <c r="MAL157" s="37"/>
      <c r="MAM157" s="37"/>
      <c r="MAN157" s="37"/>
      <c r="MAO157" s="37"/>
      <c r="MAP157" s="37"/>
      <c r="MAQ157" s="37"/>
      <c r="MAR157" s="37"/>
      <c r="MAS157" s="37"/>
      <c r="MAT157" s="37"/>
      <c r="MAU157" s="37"/>
      <c r="MAV157" s="37"/>
      <c r="MAW157" s="37"/>
      <c r="MAX157" s="37"/>
      <c r="MAY157" s="37"/>
      <c r="MAZ157" s="37"/>
      <c r="MBA157" s="37"/>
      <c r="MBB157" s="37"/>
      <c r="MBC157" s="37"/>
      <c r="MBD157" s="37"/>
      <c r="MBE157" s="37"/>
      <c r="MBF157" s="37"/>
      <c r="MBG157" s="37"/>
      <c r="MBH157" s="37"/>
      <c r="MBI157" s="37"/>
      <c r="MBJ157" s="37"/>
      <c r="MBK157" s="37"/>
      <c r="MBL157" s="37"/>
      <c r="MBM157" s="37"/>
      <c r="MBN157" s="37"/>
      <c r="MBO157" s="37"/>
      <c r="MBP157" s="37"/>
      <c r="MBQ157" s="37"/>
      <c r="MBR157" s="37"/>
      <c r="MBS157" s="37"/>
      <c r="MBT157" s="37"/>
      <c r="MBU157" s="37"/>
      <c r="MBV157" s="37"/>
      <c r="MBW157" s="37"/>
      <c r="MBX157" s="37"/>
      <c r="MBY157" s="37"/>
      <c r="MBZ157" s="37"/>
      <c r="MCA157" s="37"/>
      <c r="MCB157" s="37"/>
      <c r="MCC157" s="37"/>
      <c r="MCD157" s="37"/>
      <c r="MCE157" s="37"/>
      <c r="MCF157" s="37"/>
      <c r="MCG157" s="37"/>
      <c r="MCH157" s="37"/>
      <c r="MCI157" s="37"/>
      <c r="MCJ157" s="37"/>
      <c r="MCK157" s="37"/>
      <c r="MCL157" s="37"/>
      <c r="MCM157" s="37"/>
      <c r="MCN157" s="37"/>
      <c r="MCO157" s="37"/>
      <c r="MCP157" s="37"/>
      <c r="MCQ157" s="37"/>
      <c r="MCR157" s="37"/>
      <c r="MCS157" s="37"/>
      <c r="MCT157" s="37"/>
      <c r="MCU157" s="37"/>
      <c r="MCV157" s="37"/>
      <c r="MCW157" s="37"/>
      <c r="MCX157" s="37"/>
      <c r="MCY157" s="37"/>
      <c r="MCZ157" s="37"/>
      <c r="MDA157" s="37"/>
      <c r="MDB157" s="37"/>
      <c r="MDC157" s="37"/>
      <c r="MDD157" s="37"/>
      <c r="MDE157" s="37"/>
      <c r="MDF157" s="37"/>
      <c r="MDG157" s="37"/>
      <c r="MDH157" s="37"/>
      <c r="MDI157" s="37"/>
      <c r="MDJ157" s="37"/>
      <c r="MDK157" s="37"/>
      <c r="MDL157" s="37"/>
      <c r="MDM157" s="37"/>
      <c r="MDN157" s="37"/>
      <c r="MDO157" s="37"/>
      <c r="MDP157" s="37"/>
      <c r="MDQ157" s="37"/>
      <c r="MDR157" s="37"/>
      <c r="MDS157" s="37"/>
      <c r="MDT157" s="37"/>
      <c r="MDU157" s="37"/>
      <c r="MDV157" s="37"/>
      <c r="MDW157" s="37"/>
      <c r="MDX157" s="37"/>
      <c r="MDY157" s="37"/>
      <c r="MDZ157" s="37"/>
      <c r="MEA157" s="37"/>
      <c r="MEB157" s="37"/>
      <c r="MEC157" s="37"/>
      <c r="MED157" s="37"/>
      <c r="MEE157" s="37"/>
      <c r="MEF157" s="37"/>
      <c r="MEG157" s="37"/>
      <c r="MEH157" s="37"/>
      <c r="MEI157" s="37"/>
      <c r="MEJ157" s="37"/>
      <c r="MEK157" s="37"/>
      <c r="MEL157" s="37"/>
      <c r="MEM157" s="37"/>
      <c r="MEN157" s="37"/>
      <c r="MEO157" s="37"/>
      <c r="MEP157" s="37"/>
      <c r="MEQ157" s="37"/>
      <c r="MER157" s="37"/>
      <c r="MES157" s="37"/>
      <c r="MET157" s="37"/>
      <c r="MEU157" s="37"/>
      <c r="MEV157" s="37"/>
      <c r="MEW157" s="37"/>
      <c r="MEX157" s="37"/>
      <c r="MEY157" s="37"/>
      <c r="MEZ157" s="37"/>
      <c r="MFA157" s="37"/>
      <c r="MFB157" s="37"/>
      <c r="MFC157" s="37"/>
      <c r="MFD157" s="37"/>
      <c r="MFE157" s="37"/>
      <c r="MFF157" s="37"/>
      <c r="MFG157" s="37"/>
      <c r="MFH157" s="37"/>
      <c r="MFI157" s="37"/>
      <c r="MFJ157" s="37"/>
      <c r="MFK157" s="37"/>
      <c r="MFL157" s="37"/>
      <c r="MFM157" s="37"/>
      <c r="MFN157" s="37"/>
      <c r="MFO157" s="37"/>
      <c r="MFP157" s="37"/>
      <c r="MFQ157" s="37"/>
      <c r="MFR157" s="37"/>
      <c r="MFS157" s="37"/>
      <c r="MFT157" s="37"/>
      <c r="MFU157" s="37"/>
      <c r="MFV157" s="37"/>
      <c r="MFW157" s="37"/>
      <c r="MFX157" s="37"/>
      <c r="MFY157" s="37"/>
      <c r="MFZ157" s="37"/>
      <c r="MGA157" s="37"/>
      <c r="MGB157" s="37"/>
      <c r="MGC157" s="37"/>
      <c r="MGD157" s="37"/>
      <c r="MGE157" s="37"/>
      <c r="MGF157" s="37"/>
      <c r="MGG157" s="37"/>
      <c r="MGH157" s="37"/>
      <c r="MGI157" s="37"/>
      <c r="MGJ157" s="37"/>
      <c r="MGK157" s="37"/>
      <c r="MGL157" s="37"/>
      <c r="MGM157" s="37"/>
      <c r="MGN157" s="37"/>
      <c r="MGO157" s="37"/>
      <c r="MGP157" s="37"/>
      <c r="MGQ157" s="37"/>
      <c r="MGR157" s="37"/>
      <c r="MGS157" s="37"/>
      <c r="MGT157" s="37"/>
      <c r="MGU157" s="37"/>
      <c r="MGV157" s="37"/>
      <c r="MGW157" s="37"/>
      <c r="MGX157" s="37"/>
      <c r="MGY157" s="37"/>
      <c r="MGZ157" s="37"/>
      <c r="MHA157" s="37"/>
      <c r="MHB157" s="37"/>
      <c r="MHC157" s="37"/>
      <c r="MHD157" s="37"/>
      <c r="MHE157" s="37"/>
      <c r="MHF157" s="37"/>
      <c r="MHG157" s="37"/>
      <c r="MHH157" s="37"/>
      <c r="MHI157" s="37"/>
      <c r="MHJ157" s="37"/>
      <c r="MHK157" s="37"/>
      <c r="MHL157" s="37"/>
      <c r="MHM157" s="37"/>
      <c r="MHN157" s="37"/>
      <c r="MHO157" s="37"/>
      <c r="MHP157" s="37"/>
      <c r="MHQ157" s="37"/>
      <c r="MHR157" s="37"/>
      <c r="MHS157" s="37"/>
      <c r="MHT157" s="37"/>
      <c r="MHU157" s="37"/>
      <c r="MHV157" s="37"/>
      <c r="MHW157" s="37"/>
      <c r="MHX157" s="37"/>
      <c r="MHY157" s="37"/>
      <c r="MHZ157" s="37"/>
      <c r="MIA157" s="37"/>
      <c r="MIB157" s="37"/>
      <c r="MIC157" s="37"/>
      <c r="MID157" s="37"/>
      <c r="MIE157" s="37"/>
      <c r="MIF157" s="37"/>
      <c r="MIG157" s="37"/>
      <c r="MIH157" s="37"/>
      <c r="MII157" s="37"/>
      <c r="MIJ157" s="37"/>
      <c r="MIK157" s="37"/>
      <c r="MIL157" s="37"/>
      <c r="MIM157" s="37"/>
      <c r="MIN157" s="37"/>
      <c r="MIO157" s="37"/>
      <c r="MIP157" s="37"/>
      <c r="MIQ157" s="37"/>
      <c r="MIR157" s="37"/>
      <c r="MIS157" s="37"/>
      <c r="MIT157" s="37"/>
      <c r="MIU157" s="37"/>
      <c r="MIV157" s="37"/>
      <c r="MIW157" s="37"/>
      <c r="MIX157" s="37"/>
      <c r="MIY157" s="37"/>
      <c r="MIZ157" s="37"/>
      <c r="MJA157" s="37"/>
      <c r="MJB157" s="37"/>
      <c r="MJC157" s="37"/>
      <c r="MJD157" s="37"/>
      <c r="MJE157" s="37"/>
      <c r="MJF157" s="37"/>
      <c r="MJG157" s="37"/>
      <c r="MJH157" s="37"/>
      <c r="MJI157" s="37"/>
      <c r="MJJ157" s="37"/>
      <c r="MJK157" s="37"/>
      <c r="MJL157" s="37"/>
      <c r="MJM157" s="37"/>
      <c r="MJN157" s="37"/>
      <c r="MJO157" s="37"/>
      <c r="MJP157" s="37"/>
      <c r="MJQ157" s="37"/>
      <c r="MJR157" s="37"/>
      <c r="MJS157" s="37"/>
      <c r="MJT157" s="37"/>
      <c r="MJU157" s="37"/>
      <c r="MJV157" s="37"/>
      <c r="MJW157" s="37"/>
      <c r="MJX157" s="37"/>
      <c r="MJY157" s="37"/>
      <c r="MJZ157" s="37"/>
      <c r="MKA157" s="37"/>
      <c r="MKB157" s="37"/>
      <c r="MKC157" s="37"/>
      <c r="MKD157" s="37"/>
      <c r="MKE157" s="37"/>
      <c r="MKF157" s="37"/>
      <c r="MKG157" s="37"/>
      <c r="MKH157" s="37"/>
      <c r="MKI157" s="37"/>
      <c r="MKJ157" s="37"/>
      <c r="MKK157" s="37"/>
      <c r="MKL157" s="37"/>
      <c r="MKM157" s="37"/>
      <c r="MKN157" s="37"/>
      <c r="MKO157" s="37"/>
      <c r="MKP157" s="37"/>
      <c r="MKQ157" s="37"/>
      <c r="MKR157" s="37"/>
      <c r="MKS157" s="37"/>
      <c r="MKT157" s="37"/>
      <c r="MKU157" s="37"/>
      <c r="MKV157" s="37"/>
      <c r="MKW157" s="37"/>
      <c r="MKX157" s="37"/>
      <c r="MKY157" s="37"/>
      <c r="MKZ157" s="37"/>
      <c r="MLA157" s="37"/>
      <c r="MLB157" s="37"/>
      <c r="MLC157" s="37"/>
      <c r="MLD157" s="37"/>
      <c r="MLE157" s="37"/>
      <c r="MLF157" s="37"/>
      <c r="MLG157" s="37"/>
      <c r="MLH157" s="37"/>
      <c r="MLI157" s="37"/>
      <c r="MLJ157" s="37"/>
      <c r="MLK157" s="37"/>
      <c r="MLL157" s="37"/>
      <c r="MLM157" s="37"/>
      <c r="MLN157" s="37"/>
      <c r="MLO157" s="37"/>
      <c r="MLP157" s="37"/>
      <c r="MLQ157" s="37"/>
      <c r="MLR157" s="37"/>
      <c r="MLS157" s="37"/>
      <c r="MLT157" s="37"/>
      <c r="MLU157" s="37"/>
      <c r="MLV157" s="37"/>
      <c r="MLW157" s="37"/>
      <c r="MLX157" s="37"/>
      <c r="MLY157" s="37"/>
      <c r="MLZ157" s="37"/>
      <c r="MMA157" s="37"/>
      <c r="MMB157" s="37"/>
      <c r="MMC157" s="37"/>
      <c r="MMD157" s="37"/>
      <c r="MME157" s="37"/>
      <c r="MMF157" s="37"/>
      <c r="MMG157" s="37"/>
      <c r="MMH157" s="37"/>
      <c r="MMI157" s="37"/>
      <c r="MMJ157" s="37"/>
      <c r="MMK157" s="37"/>
      <c r="MML157" s="37"/>
      <c r="MMM157" s="37"/>
      <c r="MMN157" s="37"/>
      <c r="MMO157" s="37"/>
      <c r="MMP157" s="37"/>
      <c r="MMQ157" s="37"/>
      <c r="MMR157" s="37"/>
      <c r="MMS157" s="37"/>
      <c r="MMT157" s="37"/>
      <c r="MMU157" s="37"/>
      <c r="MMV157" s="37"/>
      <c r="MMW157" s="37"/>
      <c r="MMX157" s="37"/>
      <c r="MMY157" s="37"/>
      <c r="MMZ157" s="37"/>
      <c r="MNA157" s="37"/>
      <c r="MNB157" s="37"/>
      <c r="MNC157" s="37"/>
      <c r="MND157" s="37"/>
      <c r="MNE157" s="37"/>
      <c r="MNF157" s="37"/>
      <c r="MNG157" s="37"/>
      <c r="MNH157" s="37"/>
      <c r="MNI157" s="37"/>
      <c r="MNJ157" s="37"/>
      <c r="MNK157" s="37"/>
      <c r="MNL157" s="37"/>
      <c r="MNM157" s="37"/>
      <c r="MNN157" s="37"/>
      <c r="MNO157" s="37"/>
      <c r="MNP157" s="37"/>
      <c r="MNQ157" s="37"/>
      <c r="MNR157" s="37"/>
      <c r="MNS157" s="37"/>
      <c r="MNT157" s="37"/>
      <c r="MNU157" s="37"/>
      <c r="MNV157" s="37"/>
      <c r="MNW157" s="37"/>
      <c r="MNX157" s="37"/>
      <c r="MNY157" s="37"/>
      <c r="MNZ157" s="37"/>
      <c r="MOA157" s="37"/>
      <c r="MOB157" s="37"/>
      <c r="MOC157" s="37"/>
      <c r="MOD157" s="37"/>
      <c r="MOE157" s="37"/>
      <c r="MOF157" s="37"/>
      <c r="MOG157" s="37"/>
      <c r="MOH157" s="37"/>
      <c r="MOI157" s="37"/>
      <c r="MOJ157" s="37"/>
      <c r="MOK157" s="37"/>
      <c r="MOL157" s="37"/>
      <c r="MOM157" s="37"/>
      <c r="MON157" s="37"/>
      <c r="MOO157" s="37"/>
      <c r="MOP157" s="37"/>
      <c r="MOQ157" s="37"/>
      <c r="MOR157" s="37"/>
      <c r="MOS157" s="37"/>
      <c r="MOT157" s="37"/>
      <c r="MOU157" s="37"/>
      <c r="MOV157" s="37"/>
      <c r="MOW157" s="37"/>
      <c r="MOX157" s="37"/>
      <c r="MOY157" s="37"/>
      <c r="MOZ157" s="37"/>
      <c r="MPA157" s="37"/>
      <c r="MPB157" s="37"/>
      <c r="MPC157" s="37"/>
      <c r="MPD157" s="37"/>
      <c r="MPE157" s="37"/>
      <c r="MPF157" s="37"/>
      <c r="MPG157" s="37"/>
      <c r="MPH157" s="37"/>
      <c r="MPI157" s="37"/>
      <c r="MPJ157" s="37"/>
      <c r="MPK157" s="37"/>
      <c r="MPL157" s="37"/>
      <c r="MPM157" s="37"/>
      <c r="MPN157" s="37"/>
      <c r="MPO157" s="37"/>
      <c r="MPP157" s="37"/>
      <c r="MPQ157" s="37"/>
      <c r="MPR157" s="37"/>
      <c r="MPS157" s="37"/>
      <c r="MPT157" s="37"/>
      <c r="MPU157" s="37"/>
      <c r="MPV157" s="37"/>
      <c r="MPW157" s="37"/>
      <c r="MPX157" s="37"/>
      <c r="MPY157" s="37"/>
      <c r="MPZ157" s="37"/>
      <c r="MQA157" s="37"/>
      <c r="MQB157" s="37"/>
      <c r="MQC157" s="37"/>
      <c r="MQD157" s="37"/>
      <c r="MQE157" s="37"/>
      <c r="MQF157" s="37"/>
      <c r="MQG157" s="37"/>
      <c r="MQH157" s="37"/>
      <c r="MQI157" s="37"/>
      <c r="MQJ157" s="37"/>
      <c r="MQK157" s="37"/>
      <c r="MQL157" s="37"/>
      <c r="MQM157" s="37"/>
      <c r="MQN157" s="37"/>
      <c r="MQO157" s="37"/>
      <c r="MQP157" s="37"/>
      <c r="MQQ157" s="37"/>
      <c r="MQR157" s="37"/>
      <c r="MQS157" s="37"/>
      <c r="MQT157" s="37"/>
      <c r="MQU157" s="37"/>
      <c r="MQV157" s="37"/>
      <c r="MQW157" s="37"/>
      <c r="MQX157" s="37"/>
      <c r="MQY157" s="37"/>
      <c r="MQZ157" s="37"/>
      <c r="MRA157" s="37"/>
      <c r="MRB157" s="37"/>
      <c r="MRC157" s="37"/>
      <c r="MRD157" s="37"/>
      <c r="MRE157" s="37"/>
      <c r="MRF157" s="37"/>
      <c r="MRG157" s="37"/>
      <c r="MRH157" s="37"/>
      <c r="MRI157" s="37"/>
      <c r="MRJ157" s="37"/>
      <c r="MRK157" s="37"/>
      <c r="MRL157" s="37"/>
      <c r="MRM157" s="37"/>
      <c r="MRN157" s="37"/>
      <c r="MRO157" s="37"/>
      <c r="MRP157" s="37"/>
      <c r="MRQ157" s="37"/>
      <c r="MRR157" s="37"/>
      <c r="MRS157" s="37"/>
      <c r="MRT157" s="37"/>
      <c r="MRU157" s="37"/>
      <c r="MRV157" s="37"/>
      <c r="MRW157" s="37"/>
      <c r="MRX157" s="37"/>
      <c r="MRY157" s="37"/>
      <c r="MRZ157" s="37"/>
      <c r="MSA157" s="37"/>
      <c r="MSB157" s="37"/>
      <c r="MSC157" s="37"/>
      <c r="MSD157" s="37"/>
      <c r="MSE157" s="37"/>
      <c r="MSF157" s="37"/>
      <c r="MSG157" s="37"/>
      <c r="MSH157" s="37"/>
      <c r="MSI157" s="37"/>
      <c r="MSJ157" s="37"/>
      <c r="MSK157" s="37"/>
      <c r="MSL157" s="37"/>
      <c r="MSM157" s="37"/>
      <c r="MSN157" s="37"/>
      <c r="MSO157" s="37"/>
      <c r="MSP157" s="37"/>
      <c r="MSQ157" s="37"/>
      <c r="MSR157" s="37"/>
      <c r="MSS157" s="37"/>
      <c r="MST157" s="37"/>
      <c r="MSU157" s="37"/>
      <c r="MSV157" s="37"/>
      <c r="MSW157" s="37"/>
      <c r="MSX157" s="37"/>
      <c r="MSY157" s="37"/>
      <c r="MSZ157" s="37"/>
      <c r="MTA157" s="37"/>
      <c r="MTB157" s="37"/>
      <c r="MTC157" s="37"/>
      <c r="MTD157" s="37"/>
      <c r="MTE157" s="37"/>
      <c r="MTF157" s="37"/>
      <c r="MTG157" s="37"/>
      <c r="MTH157" s="37"/>
      <c r="MTI157" s="37"/>
      <c r="MTJ157" s="37"/>
      <c r="MTK157" s="37"/>
      <c r="MTL157" s="37"/>
      <c r="MTM157" s="37"/>
      <c r="MTN157" s="37"/>
      <c r="MTO157" s="37"/>
      <c r="MTP157" s="37"/>
      <c r="MTQ157" s="37"/>
      <c r="MTR157" s="37"/>
      <c r="MTS157" s="37"/>
      <c r="MTT157" s="37"/>
      <c r="MTU157" s="37"/>
      <c r="MTV157" s="37"/>
      <c r="MTW157" s="37"/>
      <c r="MTX157" s="37"/>
      <c r="MTY157" s="37"/>
      <c r="MTZ157" s="37"/>
      <c r="MUA157" s="37"/>
      <c r="MUB157" s="37"/>
      <c r="MUC157" s="37"/>
      <c r="MUD157" s="37"/>
      <c r="MUE157" s="37"/>
      <c r="MUF157" s="37"/>
      <c r="MUG157" s="37"/>
      <c r="MUH157" s="37"/>
      <c r="MUI157" s="37"/>
      <c r="MUJ157" s="37"/>
      <c r="MUK157" s="37"/>
      <c r="MUL157" s="37"/>
      <c r="MUM157" s="37"/>
      <c r="MUN157" s="37"/>
      <c r="MUO157" s="37"/>
      <c r="MUP157" s="37"/>
      <c r="MUQ157" s="37"/>
      <c r="MUR157" s="37"/>
      <c r="MUS157" s="37"/>
      <c r="MUT157" s="37"/>
      <c r="MUU157" s="37"/>
      <c r="MUV157" s="37"/>
      <c r="MUW157" s="37"/>
      <c r="MUX157" s="37"/>
      <c r="MUY157" s="37"/>
      <c r="MUZ157" s="37"/>
      <c r="MVA157" s="37"/>
      <c r="MVB157" s="37"/>
      <c r="MVC157" s="37"/>
      <c r="MVD157" s="37"/>
      <c r="MVE157" s="37"/>
      <c r="MVF157" s="37"/>
      <c r="MVG157" s="37"/>
      <c r="MVH157" s="37"/>
      <c r="MVI157" s="37"/>
      <c r="MVJ157" s="37"/>
      <c r="MVK157" s="37"/>
      <c r="MVL157" s="37"/>
      <c r="MVM157" s="37"/>
      <c r="MVN157" s="37"/>
      <c r="MVO157" s="37"/>
      <c r="MVP157" s="37"/>
      <c r="MVQ157" s="37"/>
      <c r="MVR157" s="37"/>
      <c r="MVS157" s="37"/>
      <c r="MVT157" s="37"/>
      <c r="MVU157" s="37"/>
      <c r="MVV157" s="37"/>
      <c r="MVW157" s="37"/>
      <c r="MVX157" s="37"/>
      <c r="MVY157" s="37"/>
      <c r="MVZ157" s="37"/>
      <c r="MWA157" s="37"/>
      <c r="MWB157" s="37"/>
      <c r="MWC157" s="37"/>
      <c r="MWD157" s="37"/>
      <c r="MWE157" s="37"/>
      <c r="MWF157" s="37"/>
      <c r="MWG157" s="37"/>
      <c r="MWH157" s="37"/>
      <c r="MWI157" s="37"/>
      <c r="MWJ157" s="37"/>
      <c r="MWK157" s="37"/>
      <c r="MWL157" s="37"/>
      <c r="MWM157" s="37"/>
      <c r="MWN157" s="37"/>
      <c r="MWO157" s="37"/>
      <c r="MWP157" s="37"/>
      <c r="MWQ157" s="37"/>
      <c r="MWR157" s="37"/>
      <c r="MWS157" s="37"/>
      <c r="MWT157" s="37"/>
      <c r="MWU157" s="37"/>
      <c r="MWV157" s="37"/>
      <c r="MWW157" s="37"/>
      <c r="MWX157" s="37"/>
      <c r="MWY157" s="37"/>
      <c r="MWZ157" s="37"/>
      <c r="MXA157" s="37"/>
      <c r="MXB157" s="37"/>
      <c r="MXC157" s="37"/>
      <c r="MXD157" s="37"/>
      <c r="MXE157" s="37"/>
      <c r="MXF157" s="37"/>
      <c r="MXG157" s="37"/>
      <c r="MXH157" s="37"/>
      <c r="MXI157" s="37"/>
      <c r="MXJ157" s="37"/>
      <c r="MXK157" s="37"/>
      <c r="MXL157" s="37"/>
      <c r="MXM157" s="37"/>
      <c r="MXN157" s="37"/>
      <c r="MXO157" s="37"/>
      <c r="MXP157" s="37"/>
      <c r="MXQ157" s="37"/>
      <c r="MXR157" s="37"/>
      <c r="MXS157" s="37"/>
      <c r="MXT157" s="37"/>
      <c r="MXU157" s="37"/>
      <c r="MXV157" s="37"/>
      <c r="MXW157" s="37"/>
      <c r="MXX157" s="37"/>
      <c r="MXY157" s="37"/>
      <c r="MXZ157" s="37"/>
      <c r="MYA157" s="37"/>
      <c r="MYB157" s="37"/>
      <c r="MYC157" s="37"/>
      <c r="MYD157" s="37"/>
      <c r="MYE157" s="37"/>
      <c r="MYF157" s="37"/>
      <c r="MYG157" s="37"/>
      <c r="MYH157" s="37"/>
      <c r="MYI157" s="37"/>
      <c r="MYJ157" s="37"/>
      <c r="MYK157" s="37"/>
      <c r="MYL157" s="37"/>
      <c r="MYM157" s="37"/>
      <c r="MYN157" s="37"/>
      <c r="MYO157" s="37"/>
      <c r="MYP157" s="37"/>
      <c r="MYQ157" s="37"/>
      <c r="MYR157" s="37"/>
      <c r="MYS157" s="37"/>
      <c r="MYT157" s="37"/>
      <c r="MYU157" s="37"/>
      <c r="MYV157" s="37"/>
      <c r="MYW157" s="37"/>
      <c r="MYX157" s="37"/>
      <c r="MYY157" s="37"/>
      <c r="MYZ157" s="37"/>
      <c r="MZA157" s="37"/>
      <c r="MZB157" s="37"/>
      <c r="MZC157" s="37"/>
      <c r="MZD157" s="37"/>
      <c r="MZE157" s="37"/>
      <c r="MZF157" s="37"/>
      <c r="MZG157" s="37"/>
      <c r="MZH157" s="37"/>
      <c r="MZI157" s="37"/>
      <c r="MZJ157" s="37"/>
      <c r="MZK157" s="37"/>
      <c r="MZL157" s="37"/>
      <c r="MZM157" s="37"/>
      <c r="MZN157" s="37"/>
      <c r="MZO157" s="37"/>
      <c r="MZP157" s="37"/>
      <c r="MZQ157" s="37"/>
      <c r="MZR157" s="37"/>
      <c r="MZS157" s="37"/>
      <c r="MZT157" s="37"/>
      <c r="MZU157" s="37"/>
      <c r="MZV157" s="37"/>
      <c r="MZW157" s="37"/>
      <c r="MZX157" s="37"/>
      <c r="MZY157" s="37"/>
      <c r="MZZ157" s="37"/>
      <c r="NAA157" s="37"/>
      <c r="NAB157" s="37"/>
      <c r="NAC157" s="37"/>
      <c r="NAD157" s="37"/>
      <c r="NAE157" s="37"/>
      <c r="NAF157" s="37"/>
      <c r="NAG157" s="37"/>
      <c r="NAH157" s="37"/>
      <c r="NAI157" s="37"/>
      <c r="NAJ157" s="37"/>
      <c r="NAK157" s="37"/>
      <c r="NAL157" s="37"/>
      <c r="NAM157" s="37"/>
      <c r="NAN157" s="37"/>
      <c r="NAO157" s="37"/>
      <c r="NAP157" s="37"/>
      <c r="NAQ157" s="37"/>
      <c r="NAR157" s="37"/>
      <c r="NAS157" s="37"/>
      <c r="NAT157" s="37"/>
      <c r="NAU157" s="37"/>
      <c r="NAV157" s="37"/>
      <c r="NAW157" s="37"/>
      <c r="NAX157" s="37"/>
      <c r="NAY157" s="37"/>
      <c r="NAZ157" s="37"/>
      <c r="NBA157" s="37"/>
      <c r="NBB157" s="37"/>
      <c r="NBC157" s="37"/>
      <c r="NBD157" s="37"/>
      <c r="NBE157" s="37"/>
      <c r="NBF157" s="37"/>
      <c r="NBG157" s="37"/>
      <c r="NBH157" s="37"/>
      <c r="NBI157" s="37"/>
      <c r="NBJ157" s="37"/>
      <c r="NBK157" s="37"/>
      <c r="NBL157" s="37"/>
      <c r="NBM157" s="37"/>
      <c r="NBN157" s="37"/>
      <c r="NBO157" s="37"/>
      <c r="NBP157" s="37"/>
      <c r="NBQ157" s="37"/>
      <c r="NBR157" s="37"/>
      <c r="NBS157" s="37"/>
      <c r="NBT157" s="37"/>
      <c r="NBU157" s="37"/>
      <c r="NBV157" s="37"/>
      <c r="NBW157" s="37"/>
      <c r="NBX157" s="37"/>
      <c r="NBY157" s="37"/>
      <c r="NBZ157" s="37"/>
      <c r="NCA157" s="37"/>
      <c r="NCB157" s="37"/>
      <c r="NCC157" s="37"/>
      <c r="NCD157" s="37"/>
      <c r="NCE157" s="37"/>
      <c r="NCF157" s="37"/>
      <c r="NCG157" s="37"/>
      <c r="NCH157" s="37"/>
      <c r="NCI157" s="37"/>
      <c r="NCJ157" s="37"/>
      <c r="NCK157" s="37"/>
      <c r="NCL157" s="37"/>
      <c r="NCM157" s="37"/>
      <c r="NCN157" s="37"/>
      <c r="NCO157" s="37"/>
      <c r="NCP157" s="37"/>
      <c r="NCQ157" s="37"/>
      <c r="NCR157" s="37"/>
      <c r="NCS157" s="37"/>
      <c r="NCT157" s="37"/>
      <c r="NCU157" s="37"/>
      <c r="NCV157" s="37"/>
      <c r="NCW157" s="37"/>
      <c r="NCX157" s="37"/>
      <c r="NCY157" s="37"/>
      <c r="NCZ157" s="37"/>
      <c r="NDA157" s="37"/>
      <c r="NDB157" s="37"/>
      <c r="NDC157" s="37"/>
      <c r="NDD157" s="37"/>
      <c r="NDE157" s="37"/>
      <c r="NDF157" s="37"/>
      <c r="NDG157" s="37"/>
      <c r="NDH157" s="37"/>
      <c r="NDI157" s="37"/>
      <c r="NDJ157" s="37"/>
      <c r="NDK157" s="37"/>
      <c r="NDL157" s="37"/>
      <c r="NDM157" s="37"/>
      <c r="NDN157" s="37"/>
      <c r="NDO157" s="37"/>
      <c r="NDP157" s="37"/>
      <c r="NDQ157" s="37"/>
      <c r="NDR157" s="37"/>
      <c r="NDS157" s="37"/>
      <c r="NDT157" s="37"/>
      <c r="NDU157" s="37"/>
      <c r="NDV157" s="37"/>
      <c r="NDW157" s="37"/>
      <c r="NDX157" s="37"/>
      <c r="NDY157" s="37"/>
      <c r="NDZ157" s="37"/>
      <c r="NEA157" s="37"/>
      <c r="NEB157" s="37"/>
      <c r="NEC157" s="37"/>
      <c r="NED157" s="37"/>
      <c r="NEE157" s="37"/>
      <c r="NEF157" s="37"/>
      <c r="NEG157" s="37"/>
      <c r="NEH157" s="37"/>
      <c r="NEI157" s="37"/>
      <c r="NEJ157" s="37"/>
      <c r="NEK157" s="37"/>
      <c r="NEL157" s="37"/>
      <c r="NEM157" s="37"/>
      <c r="NEN157" s="37"/>
      <c r="NEO157" s="37"/>
      <c r="NEP157" s="37"/>
      <c r="NEQ157" s="37"/>
      <c r="NER157" s="37"/>
      <c r="NES157" s="37"/>
      <c r="NET157" s="37"/>
      <c r="NEU157" s="37"/>
      <c r="NEV157" s="37"/>
      <c r="NEW157" s="37"/>
      <c r="NEX157" s="37"/>
      <c r="NEY157" s="37"/>
      <c r="NEZ157" s="37"/>
      <c r="NFA157" s="37"/>
      <c r="NFB157" s="37"/>
      <c r="NFC157" s="37"/>
      <c r="NFD157" s="37"/>
      <c r="NFE157" s="37"/>
      <c r="NFF157" s="37"/>
      <c r="NFG157" s="37"/>
      <c r="NFH157" s="37"/>
      <c r="NFI157" s="37"/>
      <c r="NFJ157" s="37"/>
      <c r="NFK157" s="37"/>
      <c r="NFL157" s="37"/>
      <c r="NFM157" s="37"/>
      <c r="NFN157" s="37"/>
      <c r="NFO157" s="37"/>
      <c r="NFP157" s="37"/>
      <c r="NFQ157" s="37"/>
      <c r="NFR157" s="37"/>
      <c r="NFS157" s="37"/>
      <c r="NFT157" s="37"/>
      <c r="NFU157" s="37"/>
      <c r="NFV157" s="37"/>
      <c r="NFW157" s="37"/>
      <c r="NFX157" s="37"/>
      <c r="NFY157" s="37"/>
      <c r="NFZ157" s="37"/>
      <c r="NGA157" s="37"/>
      <c r="NGB157" s="37"/>
      <c r="NGC157" s="37"/>
      <c r="NGD157" s="37"/>
      <c r="NGE157" s="37"/>
      <c r="NGF157" s="37"/>
      <c r="NGG157" s="37"/>
      <c r="NGH157" s="37"/>
      <c r="NGI157" s="37"/>
      <c r="NGJ157" s="37"/>
      <c r="NGK157" s="37"/>
      <c r="NGL157" s="37"/>
      <c r="NGM157" s="37"/>
      <c r="NGN157" s="37"/>
      <c r="NGO157" s="37"/>
      <c r="NGP157" s="37"/>
      <c r="NGQ157" s="37"/>
      <c r="NGR157" s="37"/>
      <c r="NGS157" s="37"/>
      <c r="NGT157" s="37"/>
      <c r="NGU157" s="37"/>
      <c r="NGV157" s="37"/>
      <c r="NGW157" s="37"/>
      <c r="NGX157" s="37"/>
      <c r="NGY157" s="37"/>
      <c r="NGZ157" s="37"/>
      <c r="NHA157" s="37"/>
      <c r="NHB157" s="37"/>
      <c r="NHC157" s="37"/>
      <c r="NHD157" s="37"/>
      <c r="NHE157" s="37"/>
      <c r="NHF157" s="37"/>
      <c r="NHG157" s="37"/>
      <c r="NHH157" s="37"/>
      <c r="NHI157" s="37"/>
      <c r="NHJ157" s="37"/>
      <c r="NHK157" s="37"/>
      <c r="NHL157" s="37"/>
      <c r="NHM157" s="37"/>
      <c r="NHN157" s="37"/>
      <c r="NHO157" s="37"/>
      <c r="NHP157" s="37"/>
      <c r="NHQ157" s="37"/>
      <c r="NHR157" s="37"/>
      <c r="NHS157" s="37"/>
      <c r="NHT157" s="37"/>
      <c r="NHU157" s="37"/>
      <c r="NHV157" s="37"/>
      <c r="NHW157" s="37"/>
      <c r="NHX157" s="37"/>
      <c r="NHY157" s="37"/>
      <c r="NHZ157" s="37"/>
      <c r="NIA157" s="37"/>
      <c r="NIB157" s="37"/>
      <c r="NIC157" s="37"/>
      <c r="NID157" s="37"/>
      <c r="NIE157" s="37"/>
      <c r="NIF157" s="37"/>
      <c r="NIG157" s="37"/>
      <c r="NIH157" s="37"/>
      <c r="NII157" s="37"/>
      <c r="NIJ157" s="37"/>
      <c r="NIK157" s="37"/>
      <c r="NIL157" s="37"/>
      <c r="NIM157" s="37"/>
      <c r="NIN157" s="37"/>
      <c r="NIO157" s="37"/>
      <c r="NIP157" s="37"/>
      <c r="NIQ157" s="37"/>
      <c r="NIR157" s="37"/>
      <c r="NIS157" s="37"/>
      <c r="NIT157" s="37"/>
      <c r="NIU157" s="37"/>
      <c r="NIV157" s="37"/>
      <c r="NIW157" s="37"/>
      <c r="NIX157" s="37"/>
      <c r="NIY157" s="37"/>
      <c r="NIZ157" s="37"/>
      <c r="NJA157" s="37"/>
      <c r="NJB157" s="37"/>
      <c r="NJC157" s="37"/>
      <c r="NJD157" s="37"/>
      <c r="NJE157" s="37"/>
      <c r="NJF157" s="37"/>
      <c r="NJG157" s="37"/>
      <c r="NJH157" s="37"/>
      <c r="NJI157" s="37"/>
      <c r="NJJ157" s="37"/>
      <c r="NJK157" s="37"/>
      <c r="NJL157" s="37"/>
      <c r="NJM157" s="37"/>
      <c r="NJN157" s="37"/>
      <c r="NJO157" s="37"/>
      <c r="NJP157" s="37"/>
      <c r="NJQ157" s="37"/>
      <c r="NJR157" s="37"/>
      <c r="NJS157" s="37"/>
      <c r="NJT157" s="37"/>
      <c r="NJU157" s="37"/>
      <c r="NJV157" s="37"/>
      <c r="NJW157" s="37"/>
      <c r="NJX157" s="37"/>
      <c r="NJY157" s="37"/>
      <c r="NJZ157" s="37"/>
      <c r="NKA157" s="37"/>
      <c r="NKB157" s="37"/>
      <c r="NKC157" s="37"/>
      <c r="NKD157" s="37"/>
      <c r="NKE157" s="37"/>
      <c r="NKF157" s="37"/>
      <c r="NKG157" s="37"/>
      <c r="NKH157" s="37"/>
      <c r="NKI157" s="37"/>
      <c r="NKJ157" s="37"/>
      <c r="NKK157" s="37"/>
      <c r="NKL157" s="37"/>
      <c r="NKM157" s="37"/>
      <c r="NKN157" s="37"/>
      <c r="NKO157" s="37"/>
      <c r="NKP157" s="37"/>
      <c r="NKQ157" s="37"/>
      <c r="NKR157" s="37"/>
      <c r="NKS157" s="37"/>
      <c r="NKT157" s="37"/>
      <c r="NKU157" s="37"/>
      <c r="NKV157" s="37"/>
      <c r="NKW157" s="37"/>
      <c r="NKX157" s="37"/>
      <c r="NKY157" s="37"/>
      <c r="NKZ157" s="37"/>
      <c r="NLA157" s="37"/>
      <c r="NLB157" s="37"/>
      <c r="NLC157" s="37"/>
      <c r="NLD157" s="37"/>
      <c r="NLE157" s="37"/>
      <c r="NLF157" s="37"/>
      <c r="NLG157" s="37"/>
      <c r="NLH157" s="37"/>
      <c r="NLI157" s="37"/>
      <c r="NLJ157" s="37"/>
      <c r="NLK157" s="37"/>
      <c r="NLL157" s="37"/>
      <c r="NLM157" s="37"/>
      <c r="NLN157" s="37"/>
      <c r="NLO157" s="37"/>
      <c r="NLP157" s="37"/>
      <c r="NLQ157" s="37"/>
      <c r="NLR157" s="37"/>
      <c r="NLS157" s="37"/>
      <c r="NLT157" s="37"/>
      <c r="NLU157" s="37"/>
      <c r="NLV157" s="37"/>
      <c r="NLW157" s="37"/>
      <c r="NLX157" s="37"/>
      <c r="NLY157" s="37"/>
      <c r="NLZ157" s="37"/>
      <c r="NMA157" s="37"/>
      <c r="NMB157" s="37"/>
      <c r="NMC157" s="37"/>
      <c r="NMD157" s="37"/>
      <c r="NME157" s="37"/>
      <c r="NMF157" s="37"/>
      <c r="NMG157" s="37"/>
      <c r="NMH157" s="37"/>
      <c r="NMI157" s="37"/>
      <c r="NMJ157" s="37"/>
      <c r="NMK157" s="37"/>
      <c r="NML157" s="37"/>
      <c r="NMM157" s="37"/>
      <c r="NMN157" s="37"/>
      <c r="NMO157" s="37"/>
      <c r="NMP157" s="37"/>
      <c r="NMQ157" s="37"/>
      <c r="NMR157" s="37"/>
      <c r="NMS157" s="37"/>
      <c r="NMT157" s="37"/>
      <c r="NMU157" s="37"/>
      <c r="NMV157" s="37"/>
      <c r="NMW157" s="37"/>
      <c r="NMX157" s="37"/>
      <c r="NMY157" s="37"/>
      <c r="NMZ157" s="37"/>
      <c r="NNA157" s="37"/>
      <c r="NNB157" s="37"/>
      <c r="NNC157" s="37"/>
      <c r="NND157" s="37"/>
      <c r="NNE157" s="37"/>
      <c r="NNF157" s="37"/>
      <c r="NNG157" s="37"/>
      <c r="NNH157" s="37"/>
      <c r="NNI157" s="37"/>
      <c r="NNJ157" s="37"/>
      <c r="NNK157" s="37"/>
      <c r="NNL157" s="37"/>
      <c r="NNM157" s="37"/>
      <c r="NNN157" s="37"/>
      <c r="NNO157" s="37"/>
      <c r="NNP157" s="37"/>
      <c r="NNQ157" s="37"/>
      <c r="NNR157" s="37"/>
      <c r="NNS157" s="37"/>
      <c r="NNT157" s="37"/>
      <c r="NNU157" s="37"/>
      <c r="NNV157" s="37"/>
      <c r="NNW157" s="37"/>
      <c r="NNX157" s="37"/>
      <c r="NNY157" s="37"/>
      <c r="NNZ157" s="37"/>
      <c r="NOA157" s="37"/>
      <c r="NOB157" s="37"/>
      <c r="NOC157" s="37"/>
      <c r="NOD157" s="37"/>
      <c r="NOE157" s="37"/>
      <c r="NOF157" s="37"/>
      <c r="NOG157" s="37"/>
      <c r="NOH157" s="37"/>
      <c r="NOI157" s="37"/>
      <c r="NOJ157" s="37"/>
      <c r="NOK157" s="37"/>
      <c r="NOL157" s="37"/>
      <c r="NOM157" s="37"/>
      <c r="NON157" s="37"/>
      <c r="NOO157" s="37"/>
      <c r="NOP157" s="37"/>
      <c r="NOQ157" s="37"/>
      <c r="NOR157" s="37"/>
      <c r="NOS157" s="37"/>
      <c r="NOT157" s="37"/>
      <c r="NOU157" s="37"/>
      <c r="NOV157" s="37"/>
      <c r="NOW157" s="37"/>
      <c r="NOX157" s="37"/>
      <c r="NOY157" s="37"/>
      <c r="NOZ157" s="37"/>
      <c r="NPA157" s="37"/>
      <c r="NPB157" s="37"/>
      <c r="NPC157" s="37"/>
      <c r="NPD157" s="37"/>
      <c r="NPE157" s="37"/>
      <c r="NPF157" s="37"/>
      <c r="NPG157" s="37"/>
      <c r="NPH157" s="37"/>
      <c r="NPI157" s="37"/>
      <c r="NPJ157" s="37"/>
      <c r="NPK157" s="37"/>
      <c r="NPL157" s="37"/>
      <c r="NPM157" s="37"/>
      <c r="NPN157" s="37"/>
      <c r="NPO157" s="37"/>
      <c r="NPP157" s="37"/>
      <c r="NPQ157" s="37"/>
      <c r="NPR157" s="37"/>
      <c r="NPS157" s="37"/>
      <c r="NPT157" s="37"/>
      <c r="NPU157" s="37"/>
      <c r="NPV157" s="37"/>
      <c r="NPW157" s="37"/>
      <c r="NPX157" s="37"/>
      <c r="NPY157" s="37"/>
      <c r="NPZ157" s="37"/>
      <c r="NQA157" s="37"/>
      <c r="NQB157" s="37"/>
      <c r="NQC157" s="37"/>
      <c r="NQD157" s="37"/>
      <c r="NQE157" s="37"/>
      <c r="NQF157" s="37"/>
      <c r="NQG157" s="37"/>
      <c r="NQH157" s="37"/>
      <c r="NQI157" s="37"/>
      <c r="NQJ157" s="37"/>
      <c r="NQK157" s="37"/>
      <c r="NQL157" s="37"/>
      <c r="NQM157" s="37"/>
      <c r="NQN157" s="37"/>
      <c r="NQO157" s="37"/>
      <c r="NQP157" s="37"/>
      <c r="NQQ157" s="37"/>
      <c r="NQR157" s="37"/>
      <c r="NQS157" s="37"/>
      <c r="NQT157" s="37"/>
      <c r="NQU157" s="37"/>
      <c r="NQV157" s="37"/>
      <c r="NQW157" s="37"/>
      <c r="NQX157" s="37"/>
      <c r="NQY157" s="37"/>
      <c r="NQZ157" s="37"/>
      <c r="NRA157" s="37"/>
      <c r="NRB157" s="37"/>
      <c r="NRC157" s="37"/>
      <c r="NRD157" s="37"/>
      <c r="NRE157" s="37"/>
      <c r="NRF157" s="37"/>
      <c r="NRG157" s="37"/>
      <c r="NRH157" s="37"/>
      <c r="NRI157" s="37"/>
      <c r="NRJ157" s="37"/>
      <c r="NRK157" s="37"/>
      <c r="NRL157" s="37"/>
      <c r="NRM157" s="37"/>
      <c r="NRN157" s="37"/>
      <c r="NRO157" s="37"/>
      <c r="NRP157" s="37"/>
      <c r="NRQ157" s="37"/>
      <c r="NRR157" s="37"/>
      <c r="NRS157" s="37"/>
      <c r="NRT157" s="37"/>
      <c r="NRU157" s="37"/>
      <c r="NRV157" s="37"/>
      <c r="NRW157" s="37"/>
      <c r="NRX157" s="37"/>
      <c r="NRY157" s="37"/>
      <c r="NRZ157" s="37"/>
      <c r="NSA157" s="37"/>
      <c r="NSB157" s="37"/>
      <c r="NSC157" s="37"/>
      <c r="NSD157" s="37"/>
      <c r="NSE157" s="37"/>
      <c r="NSF157" s="37"/>
      <c r="NSG157" s="37"/>
      <c r="NSH157" s="37"/>
      <c r="NSI157" s="37"/>
      <c r="NSJ157" s="37"/>
      <c r="NSK157" s="37"/>
      <c r="NSL157" s="37"/>
      <c r="NSM157" s="37"/>
      <c r="NSN157" s="37"/>
      <c r="NSO157" s="37"/>
      <c r="NSP157" s="37"/>
      <c r="NSQ157" s="37"/>
      <c r="NSR157" s="37"/>
      <c r="NSS157" s="37"/>
      <c r="NST157" s="37"/>
      <c r="NSU157" s="37"/>
      <c r="NSV157" s="37"/>
      <c r="NSW157" s="37"/>
      <c r="NSX157" s="37"/>
      <c r="NSY157" s="37"/>
      <c r="NSZ157" s="37"/>
      <c r="NTA157" s="37"/>
      <c r="NTB157" s="37"/>
      <c r="NTC157" s="37"/>
      <c r="NTD157" s="37"/>
      <c r="NTE157" s="37"/>
      <c r="NTF157" s="37"/>
      <c r="NTG157" s="37"/>
      <c r="NTH157" s="37"/>
      <c r="NTI157" s="37"/>
      <c r="NTJ157" s="37"/>
      <c r="NTK157" s="37"/>
      <c r="NTL157" s="37"/>
      <c r="NTM157" s="37"/>
      <c r="NTN157" s="37"/>
      <c r="NTO157" s="37"/>
      <c r="NTP157" s="37"/>
      <c r="NTQ157" s="37"/>
      <c r="NTR157" s="37"/>
      <c r="NTS157" s="37"/>
      <c r="NTT157" s="37"/>
      <c r="NTU157" s="37"/>
      <c r="NTV157" s="37"/>
      <c r="NTW157" s="37"/>
      <c r="NTX157" s="37"/>
      <c r="NTY157" s="37"/>
      <c r="NTZ157" s="37"/>
      <c r="NUA157" s="37"/>
      <c r="NUB157" s="37"/>
      <c r="NUC157" s="37"/>
      <c r="NUD157" s="37"/>
      <c r="NUE157" s="37"/>
      <c r="NUF157" s="37"/>
      <c r="NUG157" s="37"/>
      <c r="NUH157" s="37"/>
      <c r="NUI157" s="37"/>
      <c r="NUJ157" s="37"/>
      <c r="NUK157" s="37"/>
      <c r="NUL157" s="37"/>
      <c r="NUM157" s="37"/>
      <c r="NUN157" s="37"/>
      <c r="NUO157" s="37"/>
      <c r="NUP157" s="37"/>
      <c r="NUQ157" s="37"/>
      <c r="NUR157" s="37"/>
      <c r="NUS157" s="37"/>
      <c r="NUT157" s="37"/>
      <c r="NUU157" s="37"/>
      <c r="NUV157" s="37"/>
      <c r="NUW157" s="37"/>
      <c r="NUX157" s="37"/>
      <c r="NUY157" s="37"/>
      <c r="NUZ157" s="37"/>
      <c r="NVA157" s="37"/>
      <c r="NVB157" s="37"/>
      <c r="NVC157" s="37"/>
      <c r="NVD157" s="37"/>
      <c r="NVE157" s="37"/>
      <c r="NVF157" s="37"/>
      <c r="NVG157" s="37"/>
      <c r="NVH157" s="37"/>
      <c r="NVI157" s="37"/>
      <c r="NVJ157" s="37"/>
      <c r="NVK157" s="37"/>
      <c r="NVL157" s="37"/>
      <c r="NVM157" s="37"/>
      <c r="NVN157" s="37"/>
      <c r="NVO157" s="37"/>
      <c r="NVP157" s="37"/>
      <c r="NVQ157" s="37"/>
      <c r="NVR157" s="37"/>
      <c r="NVS157" s="37"/>
      <c r="NVT157" s="37"/>
      <c r="NVU157" s="37"/>
      <c r="NVV157" s="37"/>
      <c r="NVW157" s="37"/>
      <c r="NVX157" s="37"/>
      <c r="NVY157" s="37"/>
      <c r="NVZ157" s="37"/>
      <c r="NWA157" s="37"/>
      <c r="NWB157" s="37"/>
      <c r="NWC157" s="37"/>
      <c r="NWD157" s="37"/>
      <c r="NWE157" s="37"/>
      <c r="NWF157" s="37"/>
      <c r="NWG157" s="37"/>
      <c r="NWH157" s="37"/>
      <c r="NWI157" s="37"/>
      <c r="NWJ157" s="37"/>
      <c r="NWK157" s="37"/>
      <c r="NWL157" s="37"/>
      <c r="NWM157" s="37"/>
      <c r="NWN157" s="37"/>
      <c r="NWO157" s="37"/>
      <c r="NWP157" s="37"/>
      <c r="NWQ157" s="37"/>
      <c r="NWR157" s="37"/>
      <c r="NWS157" s="37"/>
      <c r="NWT157" s="37"/>
      <c r="NWU157" s="37"/>
      <c r="NWV157" s="37"/>
      <c r="NWW157" s="37"/>
      <c r="NWX157" s="37"/>
      <c r="NWY157" s="37"/>
      <c r="NWZ157" s="37"/>
      <c r="NXA157" s="37"/>
      <c r="NXB157" s="37"/>
      <c r="NXC157" s="37"/>
      <c r="NXD157" s="37"/>
      <c r="NXE157" s="37"/>
      <c r="NXF157" s="37"/>
      <c r="NXG157" s="37"/>
      <c r="NXH157" s="37"/>
      <c r="NXI157" s="37"/>
      <c r="NXJ157" s="37"/>
      <c r="NXK157" s="37"/>
      <c r="NXL157" s="37"/>
      <c r="NXM157" s="37"/>
      <c r="NXN157" s="37"/>
      <c r="NXO157" s="37"/>
      <c r="NXP157" s="37"/>
      <c r="NXQ157" s="37"/>
      <c r="NXR157" s="37"/>
      <c r="NXS157" s="37"/>
      <c r="NXT157" s="37"/>
      <c r="NXU157" s="37"/>
      <c r="NXV157" s="37"/>
      <c r="NXW157" s="37"/>
      <c r="NXX157" s="37"/>
      <c r="NXY157" s="37"/>
      <c r="NXZ157" s="37"/>
      <c r="NYA157" s="37"/>
      <c r="NYB157" s="37"/>
      <c r="NYC157" s="37"/>
      <c r="NYD157" s="37"/>
      <c r="NYE157" s="37"/>
      <c r="NYF157" s="37"/>
      <c r="NYG157" s="37"/>
      <c r="NYH157" s="37"/>
      <c r="NYI157" s="37"/>
      <c r="NYJ157" s="37"/>
      <c r="NYK157" s="37"/>
      <c r="NYL157" s="37"/>
      <c r="NYM157" s="37"/>
      <c r="NYN157" s="37"/>
      <c r="NYO157" s="37"/>
      <c r="NYP157" s="37"/>
      <c r="NYQ157" s="37"/>
      <c r="NYR157" s="37"/>
      <c r="NYS157" s="37"/>
      <c r="NYT157" s="37"/>
      <c r="NYU157" s="37"/>
      <c r="NYV157" s="37"/>
      <c r="NYW157" s="37"/>
      <c r="NYX157" s="37"/>
      <c r="NYY157" s="37"/>
      <c r="NYZ157" s="37"/>
      <c r="NZA157" s="37"/>
      <c r="NZB157" s="37"/>
      <c r="NZC157" s="37"/>
      <c r="NZD157" s="37"/>
      <c r="NZE157" s="37"/>
      <c r="NZF157" s="37"/>
      <c r="NZG157" s="37"/>
      <c r="NZH157" s="37"/>
      <c r="NZI157" s="37"/>
      <c r="NZJ157" s="37"/>
      <c r="NZK157" s="37"/>
      <c r="NZL157" s="37"/>
      <c r="NZM157" s="37"/>
      <c r="NZN157" s="37"/>
      <c r="NZO157" s="37"/>
      <c r="NZP157" s="37"/>
      <c r="NZQ157" s="37"/>
      <c r="NZR157" s="37"/>
      <c r="NZS157" s="37"/>
      <c r="NZT157" s="37"/>
      <c r="NZU157" s="37"/>
      <c r="NZV157" s="37"/>
      <c r="NZW157" s="37"/>
      <c r="NZX157" s="37"/>
      <c r="NZY157" s="37"/>
      <c r="NZZ157" s="37"/>
      <c r="OAA157" s="37"/>
      <c r="OAB157" s="37"/>
      <c r="OAC157" s="37"/>
      <c r="OAD157" s="37"/>
      <c r="OAE157" s="37"/>
      <c r="OAF157" s="37"/>
      <c r="OAG157" s="37"/>
      <c r="OAH157" s="37"/>
      <c r="OAI157" s="37"/>
      <c r="OAJ157" s="37"/>
      <c r="OAK157" s="37"/>
      <c r="OAL157" s="37"/>
      <c r="OAM157" s="37"/>
      <c r="OAN157" s="37"/>
      <c r="OAO157" s="37"/>
      <c r="OAP157" s="37"/>
      <c r="OAQ157" s="37"/>
      <c r="OAR157" s="37"/>
      <c r="OAS157" s="37"/>
      <c r="OAT157" s="37"/>
      <c r="OAU157" s="37"/>
      <c r="OAV157" s="37"/>
      <c r="OAW157" s="37"/>
      <c r="OAX157" s="37"/>
      <c r="OAY157" s="37"/>
      <c r="OAZ157" s="37"/>
      <c r="OBA157" s="37"/>
      <c r="OBB157" s="37"/>
      <c r="OBC157" s="37"/>
      <c r="OBD157" s="37"/>
      <c r="OBE157" s="37"/>
      <c r="OBF157" s="37"/>
      <c r="OBG157" s="37"/>
      <c r="OBH157" s="37"/>
      <c r="OBI157" s="37"/>
      <c r="OBJ157" s="37"/>
      <c r="OBK157" s="37"/>
      <c r="OBL157" s="37"/>
      <c r="OBM157" s="37"/>
      <c r="OBN157" s="37"/>
      <c r="OBO157" s="37"/>
      <c r="OBP157" s="37"/>
      <c r="OBQ157" s="37"/>
      <c r="OBR157" s="37"/>
      <c r="OBS157" s="37"/>
      <c r="OBT157" s="37"/>
      <c r="OBU157" s="37"/>
      <c r="OBV157" s="37"/>
      <c r="OBW157" s="37"/>
      <c r="OBX157" s="37"/>
      <c r="OBY157" s="37"/>
      <c r="OBZ157" s="37"/>
      <c r="OCA157" s="37"/>
      <c r="OCB157" s="37"/>
      <c r="OCC157" s="37"/>
      <c r="OCD157" s="37"/>
      <c r="OCE157" s="37"/>
      <c r="OCF157" s="37"/>
      <c r="OCG157" s="37"/>
      <c r="OCH157" s="37"/>
      <c r="OCI157" s="37"/>
      <c r="OCJ157" s="37"/>
      <c r="OCK157" s="37"/>
      <c r="OCL157" s="37"/>
      <c r="OCM157" s="37"/>
      <c r="OCN157" s="37"/>
      <c r="OCO157" s="37"/>
      <c r="OCP157" s="37"/>
      <c r="OCQ157" s="37"/>
      <c r="OCR157" s="37"/>
      <c r="OCS157" s="37"/>
      <c r="OCT157" s="37"/>
      <c r="OCU157" s="37"/>
      <c r="OCV157" s="37"/>
      <c r="OCW157" s="37"/>
      <c r="OCX157" s="37"/>
      <c r="OCY157" s="37"/>
      <c r="OCZ157" s="37"/>
      <c r="ODA157" s="37"/>
      <c r="ODB157" s="37"/>
      <c r="ODC157" s="37"/>
      <c r="ODD157" s="37"/>
      <c r="ODE157" s="37"/>
      <c r="ODF157" s="37"/>
      <c r="ODG157" s="37"/>
      <c r="ODH157" s="37"/>
      <c r="ODI157" s="37"/>
      <c r="ODJ157" s="37"/>
      <c r="ODK157" s="37"/>
      <c r="ODL157" s="37"/>
      <c r="ODM157" s="37"/>
      <c r="ODN157" s="37"/>
      <c r="ODO157" s="37"/>
      <c r="ODP157" s="37"/>
      <c r="ODQ157" s="37"/>
      <c r="ODR157" s="37"/>
      <c r="ODS157" s="37"/>
      <c r="ODT157" s="37"/>
      <c r="ODU157" s="37"/>
      <c r="ODV157" s="37"/>
      <c r="ODW157" s="37"/>
      <c r="ODX157" s="37"/>
      <c r="ODY157" s="37"/>
      <c r="ODZ157" s="37"/>
      <c r="OEA157" s="37"/>
      <c r="OEB157" s="37"/>
      <c r="OEC157" s="37"/>
      <c r="OED157" s="37"/>
      <c r="OEE157" s="37"/>
      <c r="OEF157" s="37"/>
      <c r="OEG157" s="37"/>
      <c r="OEH157" s="37"/>
      <c r="OEI157" s="37"/>
      <c r="OEJ157" s="37"/>
      <c r="OEK157" s="37"/>
      <c r="OEL157" s="37"/>
      <c r="OEM157" s="37"/>
      <c r="OEN157" s="37"/>
      <c r="OEO157" s="37"/>
      <c r="OEP157" s="37"/>
      <c r="OEQ157" s="37"/>
      <c r="OER157" s="37"/>
      <c r="OES157" s="37"/>
      <c r="OET157" s="37"/>
      <c r="OEU157" s="37"/>
      <c r="OEV157" s="37"/>
      <c r="OEW157" s="37"/>
      <c r="OEX157" s="37"/>
      <c r="OEY157" s="37"/>
      <c r="OEZ157" s="37"/>
      <c r="OFA157" s="37"/>
      <c r="OFB157" s="37"/>
      <c r="OFC157" s="37"/>
      <c r="OFD157" s="37"/>
      <c r="OFE157" s="37"/>
      <c r="OFF157" s="37"/>
      <c r="OFG157" s="37"/>
      <c r="OFH157" s="37"/>
      <c r="OFI157" s="37"/>
      <c r="OFJ157" s="37"/>
      <c r="OFK157" s="37"/>
      <c r="OFL157" s="37"/>
      <c r="OFM157" s="37"/>
      <c r="OFN157" s="37"/>
      <c r="OFO157" s="37"/>
      <c r="OFP157" s="37"/>
      <c r="OFQ157" s="37"/>
      <c r="OFR157" s="37"/>
      <c r="OFS157" s="37"/>
      <c r="OFT157" s="37"/>
      <c r="OFU157" s="37"/>
      <c r="OFV157" s="37"/>
      <c r="OFW157" s="37"/>
      <c r="OFX157" s="37"/>
      <c r="OFY157" s="37"/>
      <c r="OFZ157" s="37"/>
      <c r="OGA157" s="37"/>
      <c r="OGB157" s="37"/>
      <c r="OGC157" s="37"/>
      <c r="OGD157" s="37"/>
      <c r="OGE157" s="37"/>
      <c r="OGF157" s="37"/>
      <c r="OGG157" s="37"/>
      <c r="OGH157" s="37"/>
      <c r="OGI157" s="37"/>
      <c r="OGJ157" s="37"/>
      <c r="OGK157" s="37"/>
      <c r="OGL157" s="37"/>
      <c r="OGM157" s="37"/>
      <c r="OGN157" s="37"/>
      <c r="OGO157" s="37"/>
      <c r="OGP157" s="37"/>
      <c r="OGQ157" s="37"/>
      <c r="OGR157" s="37"/>
      <c r="OGS157" s="37"/>
      <c r="OGT157" s="37"/>
      <c r="OGU157" s="37"/>
      <c r="OGV157" s="37"/>
      <c r="OGW157" s="37"/>
      <c r="OGX157" s="37"/>
      <c r="OGY157" s="37"/>
      <c r="OGZ157" s="37"/>
      <c r="OHA157" s="37"/>
      <c r="OHB157" s="37"/>
      <c r="OHC157" s="37"/>
      <c r="OHD157" s="37"/>
      <c r="OHE157" s="37"/>
      <c r="OHF157" s="37"/>
      <c r="OHG157" s="37"/>
      <c r="OHH157" s="37"/>
      <c r="OHI157" s="37"/>
      <c r="OHJ157" s="37"/>
      <c r="OHK157" s="37"/>
      <c r="OHL157" s="37"/>
      <c r="OHM157" s="37"/>
      <c r="OHN157" s="37"/>
      <c r="OHO157" s="37"/>
      <c r="OHP157" s="37"/>
      <c r="OHQ157" s="37"/>
      <c r="OHR157" s="37"/>
      <c r="OHS157" s="37"/>
      <c r="OHT157" s="37"/>
      <c r="OHU157" s="37"/>
      <c r="OHV157" s="37"/>
      <c r="OHW157" s="37"/>
      <c r="OHX157" s="37"/>
      <c r="OHY157" s="37"/>
      <c r="OHZ157" s="37"/>
      <c r="OIA157" s="37"/>
      <c r="OIB157" s="37"/>
      <c r="OIC157" s="37"/>
      <c r="OID157" s="37"/>
      <c r="OIE157" s="37"/>
      <c r="OIF157" s="37"/>
      <c r="OIG157" s="37"/>
      <c r="OIH157" s="37"/>
      <c r="OII157" s="37"/>
      <c r="OIJ157" s="37"/>
      <c r="OIK157" s="37"/>
      <c r="OIL157" s="37"/>
      <c r="OIM157" s="37"/>
      <c r="OIN157" s="37"/>
      <c r="OIO157" s="37"/>
      <c r="OIP157" s="37"/>
      <c r="OIQ157" s="37"/>
      <c r="OIR157" s="37"/>
      <c r="OIS157" s="37"/>
      <c r="OIT157" s="37"/>
      <c r="OIU157" s="37"/>
      <c r="OIV157" s="37"/>
      <c r="OIW157" s="37"/>
      <c r="OIX157" s="37"/>
      <c r="OIY157" s="37"/>
      <c r="OIZ157" s="37"/>
      <c r="OJA157" s="37"/>
      <c r="OJB157" s="37"/>
      <c r="OJC157" s="37"/>
      <c r="OJD157" s="37"/>
      <c r="OJE157" s="37"/>
      <c r="OJF157" s="37"/>
      <c r="OJG157" s="37"/>
      <c r="OJH157" s="37"/>
      <c r="OJI157" s="37"/>
      <c r="OJJ157" s="37"/>
      <c r="OJK157" s="37"/>
      <c r="OJL157" s="37"/>
      <c r="OJM157" s="37"/>
      <c r="OJN157" s="37"/>
      <c r="OJO157" s="37"/>
      <c r="OJP157" s="37"/>
      <c r="OJQ157" s="37"/>
      <c r="OJR157" s="37"/>
      <c r="OJS157" s="37"/>
      <c r="OJT157" s="37"/>
      <c r="OJU157" s="37"/>
      <c r="OJV157" s="37"/>
      <c r="OJW157" s="37"/>
      <c r="OJX157" s="37"/>
      <c r="OJY157" s="37"/>
      <c r="OJZ157" s="37"/>
      <c r="OKA157" s="37"/>
      <c r="OKB157" s="37"/>
      <c r="OKC157" s="37"/>
      <c r="OKD157" s="37"/>
      <c r="OKE157" s="37"/>
      <c r="OKF157" s="37"/>
      <c r="OKG157" s="37"/>
      <c r="OKH157" s="37"/>
      <c r="OKI157" s="37"/>
      <c r="OKJ157" s="37"/>
      <c r="OKK157" s="37"/>
      <c r="OKL157" s="37"/>
      <c r="OKM157" s="37"/>
      <c r="OKN157" s="37"/>
      <c r="OKO157" s="37"/>
      <c r="OKP157" s="37"/>
      <c r="OKQ157" s="37"/>
      <c r="OKR157" s="37"/>
      <c r="OKS157" s="37"/>
      <c r="OKT157" s="37"/>
      <c r="OKU157" s="37"/>
      <c r="OKV157" s="37"/>
      <c r="OKW157" s="37"/>
      <c r="OKX157" s="37"/>
      <c r="OKY157" s="37"/>
      <c r="OKZ157" s="37"/>
      <c r="OLA157" s="37"/>
      <c r="OLB157" s="37"/>
      <c r="OLC157" s="37"/>
      <c r="OLD157" s="37"/>
      <c r="OLE157" s="37"/>
      <c r="OLF157" s="37"/>
      <c r="OLG157" s="37"/>
      <c r="OLH157" s="37"/>
      <c r="OLI157" s="37"/>
      <c r="OLJ157" s="37"/>
      <c r="OLK157" s="37"/>
      <c r="OLL157" s="37"/>
      <c r="OLM157" s="37"/>
      <c r="OLN157" s="37"/>
      <c r="OLO157" s="37"/>
      <c r="OLP157" s="37"/>
      <c r="OLQ157" s="37"/>
      <c r="OLR157" s="37"/>
      <c r="OLS157" s="37"/>
      <c r="OLT157" s="37"/>
      <c r="OLU157" s="37"/>
      <c r="OLV157" s="37"/>
      <c r="OLW157" s="37"/>
      <c r="OLX157" s="37"/>
      <c r="OLY157" s="37"/>
      <c r="OLZ157" s="37"/>
      <c r="OMA157" s="37"/>
      <c r="OMB157" s="37"/>
      <c r="OMC157" s="37"/>
      <c r="OMD157" s="37"/>
      <c r="OME157" s="37"/>
      <c r="OMF157" s="37"/>
      <c r="OMG157" s="37"/>
      <c r="OMH157" s="37"/>
      <c r="OMI157" s="37"/>
      <c r="OMJ157" s="37"/>
      <c r="OMK157" s="37"/>
      <c r="OML157" s="37"/>
      <c r="OMM157" s="37"/>
      <c r="OMN157" s="37"/>
      <c r="OMO157" s="37"/>
      <c r="OMP157" s="37"/>
      <c r="OMQ157" s="37"/>
      <c r="OMR157" s="37"/>
      <c r="OMS157" s="37"/>
      <c r="OMT157" s="37"/>
      <c r="OMU157" s="37"/>
      <c r="OMV157" s="37"/>
      <c r="OMW157" s="37"/>
      <c r="OMX157" s="37"/>
      <c r="OMY157" s="37"/>
      <c r="OMZ157" s="37"/>
      <c r="ONA157" s="37"/>
      <c r="ONB157" s="37"/>
      <c r="ONC157" s="37"/>
      <c r="OND157" s="37"/>
      <c r="ONE157" s="37"/>
      <c r="ONF157" s="37"/>
      <c r="ONG157" s="37"/>
      <c r="ONH157" s="37"/>
      <c r="ONI157" s="37"/>
      <c r="ONJ157" s="37"/>
      <c r="ONK157" s="37"/>
      <c r="ONL157" s="37"/>
      <c r="ONM157" s="37"/>
      <c r="ONN157" s="37"/>
      <c r="ONO157" s="37"/>
      <c r="ONP157" s="37"/>
      <c r="ONQ157" s="37"/>
      <c r="ONR157" s="37"/>
      <c r="ONS157" s="37"/>
      <c r="ONT157" s="37"/>
      <c r="ONU157" s="37"/>
      <c r="ONV157" s="37"/>
      <c r="ONW157" s="37"/>
      <c r="ONX157" s="37"/>
      <c r="ONY157" s="37"/>
      <c r="ONZ157" s="37"/>
      <c r="OOA157" s="37"/>
      <c r="OOB157" s="37"/>
      <c r="OOC157" s="37"/>
      <c r="OOD157" s="37"/>
      <c r="OOE157" s="37"/>
      <c r="OOF157" s="37"/>
      <c r="OOG157" s="37"/>
      <c r="OOH157" s="37"/>
      <c r="OOI157" s="37"/>
      <c r="OOJ157" s="37"/>
      <c r="OOK157" s="37"/>
      <c r="OOL157" s="37"/>
      <c r="OOM157" s="37"/>
      <c r="OON157" s="37"/>
      <c r="OOO157" s="37"/>
      <c r="OOP157" s="37"/>
      <c r="OOQ157" s="37"/>
      <c r="OOR157" s="37"/>
      <c r="OOS157" s="37"/>
      <c r="OOT157" s="37"/>
      <c r="OOU157" s="37"/>
      <c r="OOV157" s="37"/>
      <c r="OOW157" s="37"/>
      <c r="OOX157" s="37"/>
      <c r="OOY157" s="37"/>
      <c r="OOZ157" s="37"/>
      <c r="OPA157" s="37"/>
      <c r="OPB157" s="37"/>
      <c r="OPC157" s="37"/>
      <c r="OPD157" s="37"/>
      <c r="OPE157" s="37"/>
      <c r="OPF157" s="37"/>
      <c r="OPG157" s="37"/>
      <c r="OPH157" s="37"/>
      <c r="OPI157" s="37"/>
      <c r="OPJ157" s="37"/>
      <c r="OPK157" s="37"/>
      <c r="OPL157" s="37"/>
      <c r="OPM157" s="37"/>
      <c r="OPN157" s="37"/>
      <c r="OPO157" s="37"/>
      <c r="OPP157" s="37"/>
      <c r="OPQ157" s="37"/>
      <c r="OPR157" s="37"/>
      <c r="OPS157" s="37"/>
      <c r="OPT157" s="37"/>
      <c r="OPU157" s="37"/>
      <c r="OPV157" s="37"/>
      <c r="OPW157" s="37"/>
      <c r="OPX157" s="37"/>
      <c r="OPY157" s="37"/>
      <c r="OPZ157" s="37"/>
      <c r="OQA157" s="37"/>
      <c r="OQB157" s="37"/>
      <c r="OQC157" s="37"/>
      <c r="OQD157" s="37"/>
      <c r="OQE157" s="37"/>
      <c r="OQF157" s="37"/>
      <c r="OQG157" s="37"/>
      <c r="OQH157" s="37"/>
      <c r="OQI157" s="37"/>
      <c r="OQJ157" s="37"/>
      <c r="OQK157" s="37"/>
      <c r="OQL157" s="37"/>
      <c r="OQM157" s="37"/>
      <c r="OQN157" s="37"/>
      <c r="OQO157" s="37"/>
      <c r="OQP157" s="37"/>
      <c r="OQQ157" s="37"/>
      <c r="OQR157" s="37"/>
      <c r="OQS157" s="37"/>
      <c r="OQT157" s="37"/>
      <c r="OQU157" s="37"/>
      <c r="OQV157" s="37"/>
      <c r="OQW157" s="37"/>
      <c r="OQX157" s="37"/>
      <c r="OQY157" s="37"/>
      <c r="OQZ157" s="37"/>
      <c r="ORA157" s="37"/>
      <c r="ORB157" s="37"/>
      <c r="ORC157" s="37"/>
      <c r="ORD157" s="37"/>
      <c r="ORE157" s="37"/>
      <c r="ORF157" s="37"/>
      <c r="ORG157" s="37"/>
      <c r="ORH157" s="37"/>
      <c r="ORI157" s="37"/>
      <c r="ORJ157" s="37"/>
      <c r="ORK157" s="37"/>
      <c r="ORL157" s="37"/>
      <c r="ORM157" s="37"/>
      <c r="ORN157" s="37"/>
      <c r="ORO157" s="37"/>
      <c r="ORP157" s="37"/>
      <c r="ORQ157" s="37"/>
      <c r="ORR157" s="37"/>
      <c r="ORS157" s="37"/>
      <c r="ORT157" s="37"/>
      <c r="ORU157" s="37"/>
      <c r="ORV157" s="37"/>
      <c r="ORW157" s="37"/>
      <c r="ORX157" s="37"/>
      <c r="ORY157" s="37"/>
      <c r="ORZ157" s="37"/>
      <c r="OSA157" s="37"/>
      <c r="OSB157" s="37"/>
      <c r="OSC157" s="37"/>
      <c r="OSD157" s="37"/>
      <c r="OSE157" s="37"/>
      <c r="OSF157" s="37"/>
      <c r="OSG157" s="37"/>
      <c r="OSH157" s="37"/>
      <c r="OSI157" s="37"/>
      <c r="OSJ157" s="37"/>
      <c r="OSK157" s="37"/>
      <c r="OSL157" s="37"/>
      <c r="OSM157" s="37"/>
      <c r="OSN157" s="37"/>
      <c r="OSO157" s="37"/>
      <c r="OSP157" s="37"/>
      <c r="OSQ157" s="37"/>
      <c r="OSR157" s="37"/>
      <c r="OSS157" s="37"/>
      <c r="OST157" s="37"/>
      <c r="OSU157" s="37"/>
      <c r="OSV157" s="37"/>
      <c r="OSW157" s="37"/>
      <c r="OSX157" s="37"/>
      <c r="OSY157" s="37"/>
      <c r="OSZ157" s="37"/>
      <c r="OTA157" s="37"/>
      <c r="OTB157" s="37"/>
      <c r="OTC157" s="37"/>
      <c r="OTD157" s="37"/>
      <c r="OTE157" s="37"/>
      <c r="OTF157" s="37"/>
      <c r="OTG157" s="37"/>
      <c r="OTH157" s="37"/>
      <c r="OTI157" s="37"/>
      <c r="OTJ157" s="37"/>
      <c r="OTK157" s="37"/>
      <c r="OTL157" s="37"/>
      <c r="OTM157" s="37"/>
      <c r="OTN157" s="37"/>
      <c r="OTO157" s="37"/>
      <c r="OTP157" s="37"/>
      <c r="OTQ157" s="37"/>
      <c r="OTR157" s="37"/>
      <c r="OTS157" s="37"/>
      <c r="OTT157" s="37"/>
      <c r="OTU157" s="37"/>
      <c r="OTV157" s="37"/>
      <c r="OTW157" s="37"/>
      <c r="OTX157" s="37"/>
      <c r="OTY157" s="37"/>
      <c r="OTZ157" s="37"/>
      <c r="OUA157" s="37"/>
      <c r="OUB157" s="37"/>
      <c r="OUC157" s="37"/>
      <c r="OUD157" s="37"/>
      <c r="OUE157" s="37"/>
      <c r="OUF157" s="37"/>
      <c r="OUG157" s="37"/>
      <c r="OUH157" s="37"/>
      <c r="OUI157" s="37"/>
      <c r="OUJ157" s="37"/>
      <c r="OUK157" s="37"/>
      <c r="OUL157" s="37"/>
      <c r="OUM157" s="37"/>
      <c r="OUN157" s="37"/>
      <c r="OUO157" s="37"/>
      <c r="OUP157" s="37"/>
      <c r="OUQ157" s="37"/>
      <c r="OUR157" s="37"/>
      <c r="OUS157" s="37"/>
      <c r="OUT157" s="37"/>
      <c r="OUU157" s="37"/>
      <c r="OUV157" s="37"/>
      <c r="OUW157" s="37"/>
      <c r="OUX157" s="37"/>
      <c r="OUY157" s="37"/>
      <c r="OUZ157" s="37"/>
      <c r="OVA157" s="37"/>
      <c r="OVB157" s="37"/>
      <c r="OVC157" s="37"/>
      <c r="OVD157" s="37"/>
      <c r="OVE157" s="37"/>
      <c r="OVF157" s="37"/>
      <c r="OVG157" s="37"/>
      <c r="OVH157" s="37"/>
      <c r="OVI157" s="37"/>
      <c r="OVJ157" s="37"/>
      <c r="OVK157" s="37"/>
      <c r="OVL157" s="37"/>
      <c r="OVM157" s="37"/>
      <c r="OVN157" s="37"/>
      <c r="OVO157" s="37"/>
      <c r="OVP157" s="37"/>
      <c r="OVQ157" s="37"/>
      <c r="OVR157" s="37"/>
      <c r="OVS157" s="37"/>
      <c r="OVT157" s="37"/>
      <c r="OVU157" s="37"/>
      <c r="OVV157" s="37"/>
      <c r="OVW157" s="37"/>
      <c r="OVX157" s="37"/>
      <c r="OVY157" s="37"/>
      <c r="OVZ157" s="37"/>
      <c r="OWA157" s="37"/>
      <c r="OWB157" s="37"/>
      <c r="OWC157" s="37"/>
      <c r="OWD157" s="37"/>
      <c r="OWE157" s="37"/>
      <c r="OWF157" s="37"/>
      <c r="OWG157" s="37"/>
      <c r="OWH157" s="37"/>
      <c r="OWI157" s="37"/>
      <c r="OWJ157" s="37"/>
      <c r="OWK157" s="37"/>
      <c r="OWL157" s="37"/>
      <c r="OWM157" s="37"/>
      <c r="OWN157" s="37"/>
      <c r="OWO157" s="37"/>
      <c r="OWP157" s="37"/>
      <c r="OWQ157" s="37"/>
      <c r="OWR157" s="37"/>
      <c r="OWS157" s="37"/>
      <c r="OWT157" s="37"/>
      <c r="OWU157" s="37"/>
      <c r="OWV157" s="37"/>
      <c r="OWW157" s="37"/>
      <c r="OWX157" s="37"/>
      <c r="OWY157" s="37"/>
      <c r="OWZ157" s="37"/>
      <c r="OXA157" s="37"/>
      <c r="OXB157" s="37"/>
      <c r="OXC157" s="37"/>
      <c r="OXD157" s="37"/>
      <c r="OXE157" s="37"/>
      <c r="OXF157" s="37"/>
      <c r="OXG157" s="37"/>
      <c r="OXH157" s="37"/>
      <c r="OXI157" s="37"/>
      <c r="OXJ157" s="37"/>
      <c r="OXK157" s="37"/>
      <c r="OXL157" s="37"/>
      <c r="OXM157" s="37"/>
      <c r="OXN157" s="37"/>
      <c r="OXO157" s="37"/>
      <c r="OXP157" s="37"/>
      <c r="OXQ157" s="37"/>
      <c r="OXR157" s="37"/>
      <c r="OXS157" s="37"/>
      <c r="OXT157" s="37"/>
      <c r="OXU157" s="37"/>
      <c r="OXV157" s="37"/>
      <c r="OXW157" s="37"/>
      <c r="OXX157" s="37"/>
      <c r="OXY157" s="37"/>
      <c r="OXZ157" s="37"/>
      <c r="OYA157" s="37"/>
      <c r="OYB157" s="37"/>
      <c r="OYC157" s="37"/>
      <c r="OYD157" s="37"/>
      <c r="OYE157" s="37"/>
      <c r="OYF157" s="37"/>
      <c r="OYG157" s="37"/>
      <c r="OYH157" s="37"/>
      <c r="OYI157" s="37"/>
      <c r="OYJ157" s="37"/>
      <c r="OYK157" s="37"/>
      <c r="OYL157" s="37"/>
      <c r="OYM157" s="37"/>
      <c r="OYN157" s="37"/>
      <c r="OYO157" s="37"/>
      <c r="OYP157" s="37"/>
      <c r="OYQ157" s="37"/>
      <c r="OYR157" s="37"/>
      <c r="OYS157" s="37"/>
      <c r="OYT157" s="37"/>
      <c r="OYU157" s="37"/>
      <c r="OYV157" s="37"/>
      <c r="OYW157" s="37"/>
      <c r="OYX157" s="37"/>
      <c r="OYY157" s="37"/>
      <c r="OYZ157" s="37"/>
      <c r="OZA157" s="37"/>
      <c r="OZB157" s="37"/>
      <c r="OZC157" s="37"/>
      <c r="OZD157" s="37"/>
      <c r="OZE157" s="37"/>
      <c r="OZF157" s="37"/>
      <c r="OZG157" s="37"/>
      <c r="OZH157" s="37"/>
      <c r="OZI157" s="37"/>
      <c r="OZJ157" s="37"/>
      <c r="OZK157" s="37"/>
      <c r="OZL157" s="37"/>
      <c r="OZM157" s="37"/>
      <c r="OZN157" s="37"/>
      <c r="OZO157" s="37"/>
      <c r="OZP157" s="37"/>
      <c r="OZQ157" s="37"/>
      <c r="OZR157" s="37"/>
      <c r="OZS157" s="37"/>
      <c r="OZT157" s="37"/>
      <c r="OZU157" s="37"/>
      <c r="OZV157" s="37"/>
      <c r="OZW157" s="37"/>
      <c r="OZX157" s="37"/>
      <c r="OZY157" s="37"/>
      <c r="OZZ157" s="37"/>
      <c r="PAA157" s="37"/>
      <c r="PAB157" s="37"/>
      <c r="PAC157" s="37"/>
      <c r="PAD157" s="37"/>
      <c r="PAE157" s="37"/>
      <c r="PAF157" s="37"/>
      <c r="PAG157" s="37"/>
      <c r="PAH157" s="37"/>
      <c r="PAI157" s="37"/>
      <c r="PAJ157" s="37"/>
      <c r="PAK157" s="37"/>
      <c r="PAL157" s="37"/>
      <c r="PAM157" s="37"/>
      <c r="PAN157" s="37"/>
      <c r="PAO157" s="37"/>
      <c r="PAP157" s="37"/>
      <c r="PAQ157" s="37"/>
      <c r="PAR157" s="37"/>
      <c r="PAS157" s="37"/>
      <c r="PAT157" s="37"/>
      <c r="PAU157" s="37"/>
      <c r="PAV157" s="37"/>
      <c r="PAW157" s="37"/>
      <c r="PAX157" s="37"/>
      <c r="PAY157" s="37"/>
      <c r="PAZ157" s="37"/>
      <c r="PBA157" s="37"/>
      <c r="PBB157" s="37"/>
      <c r="PBC157" s="37"/>
      <c r="PBD157" s="37"/>
      <c r="PBE157" s="37"/>
      <c r="PBF157" s="37"/>
      <c r="PBG157" s="37"/>
      <c r="PBH157" s="37"/>
      <c r="PBI157" s="37"/>
      <c r="PBJ157" s="37"/>
      <c r="PBK157" s="37"/>
      <c r="PBL157" s="37"/>
      <c r="PBM157" s="37"/>
      <c r="PBN157" s="37"/>
      <c r="PBO157" s="37"/>
      <c r="PBP157" s="37"/>
      <c r="PBQ157" s="37"/>
      <c r="PBR157" s="37"/>
      <c r="PBS157" s="37"/>
      <c r="PBT157" s="37"/>
      <c r="PBU157" s="37"/>
      <c r="PBV157" s="37"/>
      <c r="PBW157" s="37"/>
      <c r="PBX157" s="37"/>
      <c r="PBY157" s="37"/>
      <c r="PBZ157" s="37"/>
      <c r="PCA157" s="37"/>
      <c r="PCB157" s="37"/>
      <c r="PCC157" s="37"/>
      <c r="PCD157" s="37"/>
      <c r="PCE157" s="37"/>
      <c r="PCF157" s="37"/>
      <c r="PCG157" s="37"/>
      <c r="PCH157" s="37"/>
      <c r="PCI157" s="37"/>
      <c r="PCJ157" s="37"/>
      <c r="PCK157" s="37"/>
      <c r="PCL157" s="37"/>
      <c r="PCM157" s="37"/>
      <c r="PCN157" s="37"/>
      <c r="PCO157" s="37"/>
      <c r="PCP157" s="37"/>
      <c r="PCQ157" s="37"/>
      <c r="PCR157" s="37"/>
      <c r="PCS157" s="37"/>
      <c r="PCT157" s="37"/>
      <c r="PCU157" s="37"/>
      <c r="PCV157" s="37"/>
      <c r="PCW157" s="37"/>
      <c r="PCX157" s="37"/>
      <c r="PCY157" s="37"/>
      <c r="PCZ157" s="37"/>
      <c r="PDA157" s="37"/>
      <c r="PDB157" s="37"/>
      <c r="PDC157" s="37"/>
      <c r="PDD157" s="37"/>
      <c r="PDE157" s="37"/>
      <c r="PDF157" s="37"/>
      <c r="PDG157" s="37"/>
      <c r="PDH157" s="37"/>
      <c r="PDI157" s="37"/>
      <c r="PDJ157" s="37"/>
      <c r="PDK157" s="37"/>
      <c r="PDL157" s="37"/>
      <c r="PDM157" s="37"/>
      <c r="PDN157" s="37"/>
      <c r="PDO157" s="37"/>
      <c r="PDP157" s="37"/>
      <c r="PDQ157" s="37"/>
      <c r="PDR157" s="37"/>
      <c r="PDS157" s="37"/>
      <c r="PDT157" s="37"/>
      <c r="PDU157" s="37"/>
      <c r="PDV157" s="37"/>
      <c r="PDW157" s="37"/>
      <c r="PDX157" s="37"/>
      <c r="PDY157" s="37"/>
      <c r="PDZ157" s="37"/>
      <c r="PEA157" s="37"/>
      <c r="PEB157" s="37"/>
      <c r="PEC157" s="37"/>
      <c r="PED157" s="37"/>
      <c r="PEE157" s="37"/>
      <c r="PEF157" s="37"/>
      <c r="PEG157" s="37"/>
      <c r="PEH157" s="37"/>
      <c r="PEI157" s="37"/>
      <c r="PEJ157" s="37"/>
      <c r="PEK157" s="37"/>
      <c r="PEL157" s="37"/>
      <c r="PEM157" s="37"/>
      <c r="PEN157" s="37"/>
      <c r="PEO157" s="37"/>
      <c r="PEP157" s="37"/>
      <c r="PEQ157" s="37"/>
      <c r="PER157" s="37"/>
      <c r="PES157" s="37"/>
      <c r="PET157" s="37"/>
      <c r="PEU157" s="37"/>
      <c r="PEV157" s="37"/>
      <c r="PEW157" s="37"/>
      <c r="PEX157" s="37"/>
      <c r="PEY157" s="37"/>
      <c r="PEZ157" s="37"/>
      <c r="PFA157" s="37"/>
      <c r="PFB157" s="37"/>
      <c r="PFC157" s="37"/>
      <c r="PFD157" s="37"/>
      <c r="PFE157" s="37"/>
      <c r="PFF157" s="37"/>
      <c r="PFG157" s="37"/>
      <c r="PFH157" s="37"/>
      <c r="PFI157" s="37"/>
      <c r="PFJ157" s="37"/>
      <c r="PFK157" s="37"/>
      <c r="PFL157" s="37"/>
      <c r="PFM157" s="37"/>
      <c r="PFN157" s="37"/>
      <c r="PFO157" s="37"/>
      <c r="PFP157" s="37"/>
      <c r="PFQ157" s="37"/>
      <c r="PFR157" s="37"/>
      <c r="PFS157" s="37"/>
      <c r="PFT157" s="37"/>
      <c r="PFU157" s="37"/>
      <c r="PFV157" s="37"/>
      <c r="PFW157" s="37"/>
      <c r="PFX157" s="37"/>
      <c r="PFY157" s="37"/>
      <c r="PFZ157" s="37"/>
      <c r="PGA157" s="37"/>
      <c r="PGB157" s="37"/>
      <c r="PGC157" s="37"/>
      <c r="PGD157" s="37"/>
      <c r="PGE157" s="37"/>
      <c r="PGF157" s="37"/>
      <c r="PGG157" s="37"/>
      <c r="PGH157" s="37"/>
      <c r="PGI157" s="37"/>
      <c r="PGJ157" s="37"/>
      <c r="PGK157" s="37"/>
      <c r="PGL157" s="37"/>
      <c r="PGM157" s="37"/>
      <c r="PGN157" s="37"/>
      <c r="PGO157" s="37"/>
      <c r="PGP157" s="37"/>
      <c r="PGQ157" s="37"/>
      <c r="PGR157" s="37"/>
      <c r="PGS157" s="37"/>
      <c r="PGT157" s="37"/>
      <c r="PGU157" s="37"/>
      <c r="PGV157" s="37"/>
      <c r="PGW157" s="37"/>
      <c r="PGX157" s="37"/>
      <c r="PGY157" s="37"/>
      <c r="PGZ157" s="37"/>
      <c r="PHA157" s="37"/>
      <c r="PHB157" s="37"/>
      <c r="PHC157" s="37"/>
      <c r="PHD157" s="37"/>
      <c r="PHE157" s="37"/>
      <c r="PHF157" s="37"/>
      <c r="PHG157" s="37"/>
      <c r="PHH157" s="37"/>
      <c r="PHI157" s="37"/>
      <c r="PHJ157" s="37"/>
      <c r="PHK157" s="37"/>
      <c r="PHL157" s="37"/>
      <c r="PHM157" s="37"/>
      <c r="PHN157" s="37"/>
      <c r="PHO157" s="37"/>
      <c r="PHP157" s="37"/>
      <c r="PHQ157" s="37"/>
      <c r="PHR157" s="37"/>
      <c r="PHS157" s="37"/>
      <c r="PHT157" s="37"/>
      <c r="PHU157" s="37"/>
      <c r="PHV157" s="37"/>
      <c r="PHW157" s="37"/>
      <c r="PHX157" s="37"/>
      <c r="PHY157" s="37"/>
      <c r="PHZ157" s="37"/>
      <c r="PIA157" s="37"/>
      <c r="PIB157" s="37"/>
      <c r="PIC157" s="37"/>
      <c r="PID157" s="37"/>
      <c r="PIE157" s="37"/>
      <c r="PIF157" s="37"/>
      <c r="PIG157" s="37"/>
      <c r="PIH157" s="37"/>
      <c r="PII157" s="37"/>
      <c r="PIJ157" s="37"/>
      <c r="PIK157" s="37"/>
      <c r="PIL157" s="37"/>
      <c r="PIM157" s="37"/>
      <c r="PIN157" s="37"/>
      <c r="PIO157" s="37"/>
      <c r="PIP157" s="37"/>
      <c r="PIQ157" s="37"/>
      <c r="PIR157" s="37"/>
      <c r="PIS157" s="37"/>
      <c r="PIT157" s="37"/>
      <c r="PIU157" s="37"/>
      <c r="PIV157" s="37"/>
      <c r="PIW157" s="37"/>
      <c r="PIX157" s="37"/>
      <c r="PIY157" s="37"/>
      <c r="PIZ157" s="37"/>
      <c r="PJA157" s="37"/>
      <c r="PJB157" s="37"/>
      <c r="PJC157" s="37"/>
      <c r="PJD157" s="37"/>
      <c r="PJE157" s="37"/>
      <c r="PJF157" s="37"/>
      <c r="PJG157" s="37"/>
      <c r="PJH157" s="37"/>
      <c r="PJI157" s="37"/>
      <c r="PJJ157" s="37"/>
      <c r="PJK157" s="37"/>
      <c r="PJL157" s="37"/>
      <c r="PJM157" s="37"/>
      <c r="PJN157" s="37"/>
      <c r="PJO157" s="37"/>
      <c r="PJP157" s="37"/>
      <c r="PJQ157" s="37"/>
      <c r="PJR157" s="37"/>
      <c r="PJS157" s="37"/>
      <c r="PJT157" s="37"/>
      <c r="PJU157" s="37"/>
      <c r="PJV157" s="37"/>
      <c r="PJW157" s="37"/>
      <c r="PJX157" s="37"/>
      <c r="PJY157" s="37"/>
      <c r="PJZ157" s="37"/>
      <c r="PKA157" s="37"/>
      <c r="PKB157" s="37"/>
      <c r="PKC157" s="37"/>
      <c r="PKD157" s="37"/>
      <c r="PKE157" s="37"/>
      <c r="PKF157" s="37"/>
      <c r="PKG157" s="37"/>
      <c r="PKH157" s="37"/>
      <c r="PKI157" s="37"/>
      <c r="PKJ157" s="37"/>
      <c r="PKK157" s="37"/>
      <c r="PKL157" s="37"/>
      <c r="PKM157" s="37"/>
      <c r="PKN157" s="37"/>
      <c r="PKO157" s="37"/>
      <c r="PKP157" s="37"/>
      <c r="PKQ157" s="37"/>
      <c r="PKR157" s="37"/>
      <c r="PKS157" s="37"/>
      <c r="PKT157" s="37"/>
      <c r="PKU157" s="37"/>
      <c r="PKV157" s="37"/>
      <c r="PKW157" s="37"/>
      <c r="PKX157" s="37"/>
      <c r="PKY157" s="37"/>
      <c r="PKZ157" s="37"/>
      <c r="PLA157" s="37"/>
      <c r="PLB157" s="37"/>
      <c r="PLC157" s="37"/>
      <c r="PLD157" s="37"/>
      <c r="PLE157" s="37"/>
      <c r="PLF157" s="37"/>
      <c r="PLG157" s="37"/>
      <c r="PLH157" s="37"/>
      <c r="PLI157" s="37"/>
      <c r="PLJ157" s="37"/>
      <c r="PLK157" s="37"/>
      <c r="PLL157" s="37"/>
      <c r="PLM157" s="37"/>
      <c r="PLN157" s="37"/>
      <c r="PLO157" s="37"/>
      <c r="PLP157" s="37"/>
      <c r="PLQ157" s="37"/>
      <c r="PLR157" s="37"/>
      <c r="PLS157" s="37"/>
      <c r="PLT157" s="37"/>
      <c r="PLU157" s="37"/>
      <c r="PLV157" s="37"/>
      <c r="PLW157" s="37"/>
      <c r="PLX157" s="37"/>
      <c r="PLY157" s="37"/>
      <c r="PLZ157" s="37"/>
      <c r="PMA157" s="37"/>
      <c r="PMB157" s="37"/>
      <c r="PMC157" s="37"/>
      <c r="PMD157" s="37"/>
      <c r="PME157" s="37"/>
      <c r="PMF157" s="37"/>
      <c r="PMG157" s="37"/>
      <c r="PMH157" s="37"/>
      <c r="PMI157" s="37"/>
      <c r="PMJ157" s="37"/>
      <c r="PMK157" s="37"/>
      <c r="PML157" s="37"/>
      <c r="PMM157" s="37"/>
      <c r="PMN157" s="37"/>
      <c r="PMO157" s="37"/>
      <c r="PMP157" s="37"/>
      <c r="PMQ157" s="37"/>
      <c r="PMR157" s="37"/>
      <c r="PMS157" s="37"/>
      <c r="PMT157" s="37"/>
      <c r="PMU157" s="37"/>
      <c r="PMV157" s="37"/>
      <c r="PMW157" s="37"/>
      <c r="PMX157" s="37"/>
      <c r="PMY157" s="37"/>
      <c r="PMZ157" s="37"/>
      <c r="PNA157" s="37"/>
      <c r="PNB157" s="37"/>
      <c r="PNC157" s="37"/>
      <c r="PND157" s="37"/>
      <c r="PNE157" s="37"/>
      <c r="PNF157" s="37"/>
      <c r="PNG157" s="37"/>
      <c r="PNH157" s="37"/>
      <c r="PNI157" s="37"/>
      <c r="PNJ157" s="37"/>
      <c r="PNK157" s="37"/>
      <c r="PNL157" s="37"/>
      <c r="PNM157" s="37"/>
      <c r="PNN157" s="37"/>
      <c r="PNO157" s="37"/>
      <c r="PNP157" s="37"/>
      <c r="PNQ157" s="37"/>
      <c r="PNR157" s="37"/>
      <c r="PNS157" s="37"/>
      <c r="PNT157" s="37"/>
      <c r="PNU157" s="37"/>
      <c r="PNV157" s="37"/>
      <c r="PNW157" s="37"/>
      <c r="PNX157" s="37"/>
      <c r="PNY157" s="37"/>
      <c r="PNZ157" s="37"/>
      <c r="POA157" s="37"/>
      <c r="POB157" s="37"/>
      <c r="POC157" s="37"/>
      <c r="POD157" s="37"/>
      <c r="POE157" s="37"/>
      <c r="POF157" s="37"/>
      <c r="POG157" s="37"/>
      <c r="POH157" s="37"/>
      <c r="POI157" s="37"/>
      <c r="POJ157" s="37"/>
      <c r="POK157" s="37"/>
      <c r="POL157" s="37"/>
      <c r="POM157" s="37"/>
      <c r="PON157" s="37"/>
      <c r="POO157" s="37"/>
      <c r="POP157" s="37"/>
      <c r="POQ157" s="37"/>
      <c r="POR157" s="37"/>
      <c r="POS157" s="37"/>
      <c r="POT157" s="37"/>
      <c r="POU157" s="37"/>
      <c r="POV157" s="37"/>
      <c r="POW157" s="37"/>
      <c r="POX157" s="37"/>
      <c r="POY157" s="37"/>
      <c r="POZ157" s="37"/>
      <c r="PPA157" s="37"/>
      <c r="PPB157" s="37"/>
      <c r="PPC157" s="37"/>
      <c r="PPD157" s="37"/>
      <c r="PPE157" s="37"/>
      <c r="PPF157" s="37"/>
      <c r="PPG157" s="37"/>
      <c r="PPH157" s="37"/>
      <c r="PPI157" s="37"/>
      <c r="PPJ157" s="37"/>
      <c r="PPK157" s="37"/>
      <c r="PPL157" s="37"/>
      <c r="PPM157" s="37"/>
      <c r="PPN157" s="37"/>
      <c r="PPO157" s="37"/>
      <c r="PPP157" s="37"/>
      <c r="PPQ157" s="37"/>
      <c r="PPR157" s="37"/>
      <c r="PPS157" s="37"/>
      <c r="PPT157" s="37"/>
      <c r="PPU157" s="37"/>
      <c r="PPV157" s="37"/>
      <c r="PPW157" s="37"/>
      <c r="PPX157" s="37"/>
      <c r="PPY157" s="37"/>
      <c r="PPZ157" s="37"/>
      <c r="PQA157" s="37"/>
      <c r="PQB157" s="37"/>
      <c r="PQC157" s="37"/>
      <c r="PQD157" s="37"/>
      <c r="PQE157" s="37"/>
      <c r="PQF157" s="37"/>
      <c r="PQG157" s="37"/>
      <c r="PQH157" s="37"/>
      <c r="PQI157" s="37"/>
      <c r="PQJ157" s="37"/>
      <c r="PQK157" s="37"/>
      <c r="PQL157" s="37"/>
      <c r="PQM157" s="37"/>
      <c r="PQN157" s="37"/>
      <c r="PQO157" s="37"/>
      <c r="PQP157" s="37"/>
      <c r="PQQ157" s="37"/>
      <c r="PQR157" s="37"/>
      <c r="PQS157" s="37"/>
      <c r="PQT157" s="37"/>
      <c r="PQU157" s="37"/>
      <c r="PQV157" s="37"/>
      <c r="PQW157" s="37"/>
      <c r="PQX157" s="37"/>
      <c r="PQY157" s="37"/>
      <c r="PQZ157" s="37"/>
      <c r="PRA157" s="37"/>
      <c r="PRB157" s="37"/>
      <c r="PRC157" s="37"/>
      <c r="PRD157" s="37"/>
      <c r="PRE157" s="37"/>
      <c r="PRF157" s="37"/>
      <c r="PRG157" s="37"/>
      <c r="PRH157" s="37"/>
      <c r="PRI157" s="37"/>
      <c r="PRJ157" s="37"/>
      <c r="PRK157" s="37"/>
      <c r="PRL157" s="37"/>
      <c r="PRM157" s="37"/>
      <c r="PRN157" s="37"/>
      <c r="PRO157" s="37"/>
      <c r="PRP157" s="37"/>
      <c r="PRQ157" s="37"/>
      <c r="PRR157" s="37"/>
      <c r="PRS157" s="37"/>
      <c r="PRT157" s="37"/>
      <c r="PRU157" s="37"/>
      <c r="PRV157" s="37"/>
      <c r="PRW157" s="37"/>
      <c r="PRX157" s="37"/>
      <c r="PRY157" s="37"/>
      <c r="PRZ157" s="37"/>
      <c r="PSA157" s="37"/>
      <c r="PSB157" s="37"/>
      <c r="PSC157" s="37"/>
      <c r="PSD157" s="37"/>
      <c r="PSE157" s="37"/>
      <c r="PSF157" s="37"/>
      <c r="PSG157" s="37"/>
      <c r="PSH157" s="37"/>
      <c r="PSI157" s="37"/>
      <c r="PSJ157" s="37"/>
      <c r="PSK157" s="37"/>
      <c r="PSL157" s="37"/>
      <c r="PSM157" s="37"/>
      <c r="PSN157" s="37"/>
      <c r="PSO157" s="37"/>
      <c r="PSP157" s="37"/>
      <c r="PSQ157" s="37"/>
      <c r="PSR157" s="37"/>
      <c r="PSS157" s="37"/>
      <c r="PST157" s="37"/>
      <c r="PSU157" s="37"/>
      <c r="PSV157" s="37"/>
      <c r="PSW157" s="37"/>
      <c r="PSX157" s="37"/>
      <c r="PSY157" s="37"/>
      <c r="PSZ157" s="37"/>
      <c r="PTA157" s="37"/>
      <c r="PTB157" s="37"/>
      <c r="PTC157" s="37"/>
      <c r="PTD157" s="37"/>
      <c r="PTE157" s="37"/>
      <c r="PTF157" s="37"/>
      <c r="PTG157" s="37"/>
      <c r="PTH157" s="37"/>
      <c r="PTI157" s="37"/>
      <c r="PTJ157" s="37"/>
      <c r="PTK157" s="37"/>
      <c r="PTL157" s="37"/>
      <c r="PTM157" s="37"/>
      <c r="PTN157" s="37"/>
      <c r="PTO157" s="37"/>
      <c r="PTP157" s="37"/>
      <c r="PTQ157" s="37"/>
      <c r="PTR157" s="37"/>
      <c r="PTS157" s="37"/>
      <c r="PTT157" s="37"/>
      <c r="PTU157" s="37"/>
      <c r="PTV157" s="37"/>
      <c r="PTW157" s="37"/>
      <c r="PTX157" s="37"/>
      <c r="PTY157" s="37"/>
      <c r="PTZ157" s="37"/>
      <c r="PUA157" s="37"/>
      <c r="PUB157" s="37"/>
      <c r="PUC157" s="37"/>
      <c r="PUD157" s="37"/>
      <c r="PUE157" s="37"/>
      <c r="PUF157" s="37"/>
      <c r="PUG157" s="37"/>
      <c r="PUH157" s="37"/>
      <c r="PUI157" s="37"/>
      <c r="PUJ157" s="37"/>
      <c r="PUK157" s="37"/>
      <c r="PUL157" s="37"/>
      <c r="PUM157" s="37"/>
      <c r="PUN157" s="37"/>
      <c r="PUO157" s="37"/>
      <c r="PUP157" s="37"/>
      <c r="PUQ157" s="37"/>
      <c r="PUR157" s="37"/>
      <c r="PUS157" s="37"/>
      <c r="PUT157" s="37"/>
      <c r="PUU157" s="37"/>
      <c r="PUV157" s="37"/>
      <c r="PUW157" s="37"/>
      <c r="PUX157" s="37"/>
      <c r="PUY157" s="37"/>
      <c r="PUZ157" s="37"/>
      <c r="PVA157" s="37"/>
      <c r="PVB157" s="37"/>
      <c r="PVC157" s="37"/>
      <c r="PVD157" s="37"/>
      <c r="PVE157" s="37"/>
      <c r="PVF157" s="37"/>
      <c r="PVG157" s="37"/>
      <c r="PVH157" s="37"/>
      <c r="PVI157" s="37"/>
      <c r="PVJ157" s="37"/>
      <c r="PVK157" s="37"/>
      <c r="PVL157" s="37"/>
      <c r="PVM157" s="37"/>
      <c r="PVN157" s="37"/>
      <c r="PVO157" s="37"/>
      <c r="PVP157" s="37"/>
      <c r="PVQ157" s="37"/>
      <c r="PVR157" s="37"/>
      <c r="PVS157" s="37"/>
      <c r="PVT157" s="37"/>
      <c r="PVU157" s="37"/>
      <c r="PVV157" s="37"/>
      <c r="PVW157" s="37"/>
      <c r="PVX157" s="37"/>
      <c r="PVY157" s="37"/>
      <c r="PVZ157" s="37"/>
      <c r="PWA157" s="37"/>
      <c r="PWB157" s="37"/>
      <c r="PWC157" s="37"/>
      <c r="PWD157" s="37"/>
      <c r="PWE157" s="37"/>
      <c r="PWF157" s="37"/>
      <c r="PWG157" s="37"/>
      <c r="PWH157" s="37"/>
      <c r="PWI157" s="37"/>
      <c r="PWJ157" s="37"/>
      <c r="PWK157" s="37"/>
      <c r="PWL157" s="37"/>
      <c r="PWM157" s="37"/>
      <c r="PWN157" s="37"/>
      <c r="PWO157" s="37"/>
      <c r="PWP157" s="37"/>
      <c r="PWQ157" s="37"/>
      <c r="PWR157" s="37"/>
      <c r="PWS157" s="37"/>
      <c r="PWT157" s="37"/>
      <c r="PWU157" s="37"/>
      <c r="PWV157" s="37"/>
      <c r="PWW157" s="37"/>
      <c r="PWX157" s="37"/>
      <c r="PWY157" s="37"/>
      <c r="PWZ157" s="37"/>
      <c r="PXA157" s="37"/>
      <c r="PXB157" s="37"/>
      <c r="PXC157" s="37"/>
      <c r="PXD157" s="37"/>
      <c r="PXE157" s="37"/>
      <c r="PXF157" s="37"/>
      <c r="PXG157" s="37"/>
      <c r="PXH157" s="37"/>
      <c r="PXI157" s="37"/>
      <c r="PXJ157" s="37"/>
      <c r="PXK157" s="37"/>
      <c r="PXL157" s="37"/>
      <c r="PXM157" s="37"/>
      <c r="PXN157" s="37"/>
      <c r="PXO157" s="37"/>
      <c r="PXP157" s="37"/>
      <c r="PXQ157" s="37"/>
      <c r="PXR157" s="37"/>
      <c r="PXS157" s="37"/>
      <c r="PXT157" s="37"/>
      <c r="PXU157" s="37"/>
      <c r="PXV157" s="37"/>
      <c r="PXW157" s="37"/>
      <c r="PXX157" s="37"/>
      <c r="PXY157" s="37"/>
      <c r="PXZ157" s="37"/>
      <c r="PYA157" s="37"/>
      <c r="PYB157" s="37"/>
      <c r="PYC157" s="37"/>
      <c r="PYD157" s="37"/>
      <c r="PYE157" s="37"/>
      <c r="PYF157" s="37"/>
      <c r="PYG157" s="37"/>
      <c r="PYH157" s="37"/>
      <c r="PYI157" s="37"/>
      <c r="PYJ157" s="37"/>
      <c r="PYK157" s="37"/>
      <c r="PYL157" s="37"/>
      <c r="PYM157" s="37"/>
      <c r="PYN157" s="37"/>
      <c r="PYO157" s="37"/>
      <c r="PYP157" s="37"/>
      <c r="PYQ157" s="37"/>
      <c r="PYR157" s="37"/>
      <c r="PYS157" s="37"/>
      <c r="PYT157" s="37"/>
      <c r="PYU157" s="37"/>
      <c r="PYV157" s="37"/>
      <c r="PYW157" s="37"/>
      <c r="PYX157" s="37"/>
      <c r="PYY157" s="37"/>
      <c r="PYZ157" s="37"/>
      <c r="PZA157" s="37"/>
      <c r="PZB157" s="37"/>
      <c r="PZC157" s="37"/>
      <c r="PZD157" s="37"/>
      <c r="PZE157" s="37"/>
      <c r="PZF157" s="37"/>
      <c r="PZG157" s="37"/>
      <c r="PZH157" s="37"/>
      <c r="PZI157" s="37"/>
      <c r="PZJ157" s="37"/>
      <c r="PZK157" s="37"/>
      <c r="PZL157" s="37"/>
      <c r="PZM157" s="37"/>
      <c r="PZN157" s="37"/>
      <c r="PZO157" s="37"/>
      <c r="PZP157" s="37"/>
      <c r="PZQ157" s="37"/>
      <c r="PZR157" s="37"/>
      <c r="PZS157" s="37"/>
      <c r="PZT157" s="37"/>
      <c r="PZU157" s="37"/>
      <c r="PZV157" s="37"/>
      <c r="PZW157" s="37"/>
      <c r="PZX157" s="37"/>
      <c r="PZY157" s="37"/>
      <c r="PZZ157" s="37"/>
      <c r="QAA157" s="37"/>
      <c r="QAB157" s="37"/>
      <c r="QAC157" s="37"/>
      <c r="QAD157" s="37"/>
      <c r="QAE157" s="37"/>
      <c r="QAF157" s="37"/>
      <c r="QAG157" s="37"/>
      <c r="QAH157" s="37"/>
      <c r="QAI157" s="37"/>
      <c r="QAJ157" s="37"/>
      <c r="QAK157" s="37"/>
      <c r="QAL157" s="37"/>
      <c r="QAM157" s="37"/>
      <c r="QAN157" s="37"/>
      <c r="QAO157" s="37"/>
      <c r="QAP157" s="37"/>
      <c r="QAQ157" s="37"/>
      <c r="QAR157" s="37"/>
      <c r="QAS157" s="37"/>
      <c r="QAT157" s="37"/>
      <c r="QAU157" s="37"/>
      <c r="QAV157" s="37"/>
      <c r="QAW157" s="37"/>
      <c r="QAX157" s="37"/>
      <c r="QAY157" s="37"/>
      <c r="QAZ157" s="37"/>
      <c r="QBA157" s="37"/>
      <c r="QBB157" s="37"/>
      <c r="QBC157" s="37"/>
      <c r="QBD157" s="37"/>
      <c r="QBE157" s="37"/>
      <c r="QBF157" s="37"/>
      <c r="QBG157" s="37"/>
      <c r="QBH157" s="37"/>
      <c r="QBI157" s="37"/>
      <c r="QBJ157" s="37"/>
      <c r="QBK157" s="37"/>
      <c r="QBL157" s="37"/>
      <c r="QBM157" s="37"/>
      <c r="QBN157" s="37"/>
      <c r="QBO157" s="37"/>
      <c r="QBP157" s="37"/>
      <c r="QBQ157" s="37"/>
      <c r="QBR157" s="37"/>
      <c r="QBS157" s="37"/>
      <c r="QBT157" s="37"/>
      <c r="QBU157" s="37"/>
      <c r="QBV157" s="37"/>
      <c r="QBW157" s="37"/>
      <c r="QBX157" s="37"/>
      <c r="QBY157" s="37"/>
      <c r="QBZ157" s="37"/>
      <c r="QCA157" s="37"/>
      <c r="QCB157" s="37"/>
      <c r="QCC157" s="37"/>
      <c r="QCD157" s="37"/>
      <c r="QCE157" s="37"/>
      <c r="QCF157" s="37"/>
      <c r="QCG157" s="37"/>
      <c r="QCH157" s="37"/>
      <c r="QCI157" s="37"/>
      <c r="QCJ157" s="37"/>
      <c r="QCK157" s="37"/>
      <c r="QCL157" s="37"/>
      <c r="QCM157" s="37"/>
      <c r="QCN157" s="37"/>
      <c r="QCO157" s="37"/>
      <c r="QCP157" s="37"/>
      <c r="QCQ157" s="37"/>
      <c r="QCR157" s="37"/>
      <c r="QCS157" s="37"/>
      <c r="QCT157" s="37"/>
      <c r="QCU157" s="37"/>
      <c r="QCV157" s="37"/>
      <c r="QCW157" s="37"/>
      <c r="QCX157" s="37"/>
      <c r="QCY157" s="37"/>
      <c r="QCZ157" s="37"/>
      <c r="QDA157" s="37"/>
      <c r="QDB157" s="37"/>
      <c r="QDC157" s="37"/>
      <c r="QDD157" s="37"/>
      <c r="QDE157" s="37"/>
      <c r="QDF157" s="37"/>
      <c r="QDG157" s="37"/>
      <c r="QDH157" s="37"/>
      <c r="QDI157" s="37"/>
      <c r="QDJ157" s="37"/>
      <c r="QDK157" s="37"/>
      <c r="QDL157" s="37"/>
      <c r="QDM157" s="37"/>
      <c r="QDN157" s="37"/>
      <c r="QDO157" s="37"/>
      <c r="QDP157" s="37"/>
      <c r="QDQ157" s="37"/>
      <c r="QDR157" s="37"/>
      <c r="QDS157" s="37"/>
      <c r="QDT157" s="37"/>
      <c r="QDU157" s="37"/>
      <c r="QDV157" s="37"/>
      <c r="QDW157" s="37"/>
      <c r="QDX157" s="37"/>
      <c r="QDY157" s="37"/>
      <c r="QDZ157" s="37"/>
      <c r="QEA157" s="37"/>
      <c r="QEB157" s="37"/>
      <c r="QEC157" s="37"/>
      <c r="QED157" s="37"/>
      <c r="QEE157" s="37"/>
      <c r="QEF157" s="37"/>
      <c r="QEG157" s="37"/>
      <c r="QEH157" s="37"/>
      <c r="QEI157" s="37"/>
      <c r="QEJ157" s="37"/>
      <c r="QEK157" s="37"/>
      <c r="QEL157" s="37"/>
      <c r="QEM157" s="37"/>
      <c r="QEN157" s="37"/>
      <c r="QEO157" s="37"/>
      <c r="QEP157" s="37"/>
      <c r="QEQ157" s="37"/>
      <c r="QER157" s="37"/>
      <c r="QES157" s="37"/>
      <c r="QET157" s="37"/>
      <c r="QEU157" s="37"/>
      <c r="QEV157" s="37"/>
      <c r="QEW157" s="37"/>
      <c r="QEX157" s="37"/>
      <c r="QEY157" s="37"/>
      <c r="QEZ157" s="37"/>
      <c r="QFA157" s="37"/>
      <c r="QFB157" s="37"/>
      <c r="QFC157" s="37"/>
      <c r="QFD157" s="37"/>
      <c r="QFE157" s="37"/>
      <c r="QFF157" s="37"/>
      <c r="QFG157" s="37"/>
      <c r="QFH157" s="37"/>
      <c r="QFI157" s="37"/>
      <c r="QFJ157" s="37"/>
      <c r="QFK157" s="37"/>
      <c r="QFL157" s="37"/>
      <c r="QFM157" s="37"/>
      <c r="QFN157" s="37"/>
      <c r="QFO157" s="37"/>
      <c r="QFP157" s="37"/>
      <c r="QFQ157" s="37"/>
      <c r="QFR157" s="37"/>
      <c r="QFS157" s="37"/>
      <c r="QFT157" s="37"/>
      <c r="QFU157" s="37"/>
      <c r="QFV157" s="37"/>
      <c r="QFW157" s="37"/>
      <c r="QFX157" s="37"/>
      <c r="QFY157" s="37"/>
      <c r="QFZ157" s="37"/>
      <c r="QGA157" s="37"/>
      <c r="QGB157" s="37"/>
      <c r="QGC157" s="37"/>
      <c r="QGD157" s="37"/>
      <c r="QGE157" s="37"/>
      <c r="QGF157" s="37"/>
      <c r="QGG157" s="37"/>
      <c r="QGH157" s="37"/>
      <c r="QGI157" s="37"/>
      <c r="QGJ157" s="37"/>
      <c r="QGK157" s="37"/>
      <c r="QGL157" s="37"/>
      <c r="QGM157" s="37"/>
      <c r="QGN157" s="37"/>
      <c r="QGO157" s="37"/>
      <c r="QGP157" s="37"/>
      <c r="QGQ157" s="37"/>
      <c r="QGR157" s="37"/>
      <c r="QGS157" s="37"/>
      <c r="QGT157" s="37"/>
      <c r="QGU157" s="37"/>
      <c r="QGV157" s="37"/>
      <c r="QGW157" s="37"/>
      <c r="QGX157" s="37"/>
      <c r="QGY157" s="37"/>
      <c r="QGZ157" s="37"/>
      <c r="QHA157" s="37"/>
      <c r="QHB157" s="37"/>
      <c r="QHC157" s="37"/>
      <c r="QHD157" s="37"/>
      <c r="QHE157" s="37"/>
      <c r="QHF157" s="37"/>
      <c r="QHG157" s="37"/>
      <c r="QHH157" s="37"/>
      <c r="QHI157" s="37"/>
      <c r="QHJ157" s="37"/>
      <c r="QHK157" s="37"/>
      <c r="QHL157" s="37"/>
      <c r="QHM157" s="37"/>
      <c r="QHN157" s="37"/>
      <c r="QHO157" s="37"/>
      <c r="QHP157" s="37"/>
      <c r="QHQ157" s="37"/>
      <c r="QHR157" s="37"/>
      <c r="QHS157" s="37"/>
      <c r="QHT157" s="37"/>
      <c r="QHU157" s="37"/>
      <c r="QHV157" s="37"/>
      <c r="QHW157" s="37"/>
      <c r="QHX157" s="37"/>
      <c r="QHY157" s="37"/>
      <c r="QHZ157" s="37"/>
      <c r="QIA157" s="37"/>
      <c r="QIB157" s="37"/>
      <c r="QIC157" s="37"/>
      <c r="QID157" s="37"/>
      <c r="QIE157" s="37"/>
      <c r="QIF157" s="37"/>
      <c r="QIG157" s="37"/>
      <c r="QIH157" s="37"/>
      <c r="QII157" s="37"/>
      <c r="QIJ157" s="37"/>
      <c r="QIK157" s="37"/>
      <c r="QIL157" s="37"/>
      <c r="QIM157" s="37"/>
      <c r="QIN157" s="37"/>
      <c r="QIO157" s="37"/>
      <c r="QIP157" s="37"/>
      <c r="QIQ157" s="37"/>
      <c r="QIR157" s="37"/>
      <c r="QIS157" s="37"/>
      <c r="QIT157" s="37"/>
      <c r="QIU157" s="37"/>
      <c r="QIV157" s="37"/>
      <c r="QIW157" s="37"/>
      <c r="QIX157" s="37"/>
      <c r="QIY157" s="37"/>
      <c r="QIZ157" s="37"/>
      <c r="QJA157" s="37"/>
      <c r="QJB157" s="37"/>
      <c r="QJC157" s="37"/>
      <c r="QJD157" s="37"/>
      <c r="QJE157" s="37"/>
      <c r="QJF157" s="37"/>
      <c r="QJG157" s="37"/>
      <c r="QJH157" s="37"/>
      <c r="QJI157" s="37"/>
      <c r="QJJ157" s="37"/>
      <c r="QJK157" s="37"/>
      <c r="QJL157" s="37"/>
      <c r="QJM157" s="37"/>
      <c r="QJN157" s="37"/>
      <c r="QJO157" s="37"/>
      <c r="QJP157" s="37"/>
      <c r="QJQ157" s="37"/>
      <c r="QJR157" s="37"/>
      <c r="QJS157" s="37"/>
      <c r="QJT157" s="37"/>
      <c r="QJU157" s="37"/>
      <c r="QJV157" s="37"/>
      <c r="QJW157" s="37"/>
      <c r="QJX157" s="37"/>
      <c r="QJY157" s="37"/>
      <c r="QJZ157" s="37"/>
      <c r="QKA157" s="37"/>
      <c r="QKB157" s="37"/>
      <c r="QKC157" s="37"/>
      <c r="QKD157" s="37"/>
      <c r="QKE157" s="37"/>
      <c r="QKF157" s="37"/>
      <c r="QKG157" s="37"/>
      <c r="QKH157" s="37"/>
      <c r="QKI157" s="37"/>
      <c r="QKJ157" s="37"/>
      <c r="QKK157" s="37"/>
      <c r="QKL157" s="37"/>
      <c r="QKM157" s="37"/>
      <c r="QKN157" s="37"/>
      <c r="QKO157" s="37"/>
      <c r="QKP157" s="37"/>
      <c r="QKQ157" s="37"/>
      <c r="QKR157" s="37"/>
      <c r="QKS157" s="37"/>
      <c r="QKT157" s="37"/>
      <c r="QKU157" s="37"/>
      <c r="QKV157" s="37"/>
      <c r="QKW157" s="37"/>
      <c r="QKX157" s="37"/>
      <c r="QKY157" s="37"/>
      <c r="QKZ157" s="37"/>
      <c r="QLA157" s="37"/>
      <c r="QLB157" s="37"/>
      <c r="QLC157" s="37"/>
      <c r="QLD157" s="37"/>
      <c r="QLE157" s="37"/>
      <c r="QLF157" s="37"/>
      <c r="QLG157" s="37"/>
      <c r="QLH157" s="37"/>
      <c r="QLI157" s="37"/>
      <c r="QLJ157" s="37"/>
      <c r="QLK157" s="37"/>
      <c r="QLL157" s="37"/>
      <c r="QLM157" s="37"/>
      <c r="QLN157" s="37"/>
      <c r="QLO157" s="37"/>
      <c r="QLP157" s="37"/>
      <c r="QLQ157" s="37"/>
      <c r="QLR157" s="37"/>
      <c r="QLS157" s="37"/>
      <c r="QLT157" s="37"/>
      <c r="QLU157" s="37"/>
      <c r="QLV157" s="37"/>
      <c r="QLW157" s="37"/>
      <c r="QLX157" s="37"/>
      <c r="QLY157" s="37"/>
      <c r="QLZ157" s="37"/>
      <c r="QMA157" s="37"/>
      <c r="QMB157" s="37"/>
      <c r="QMC157" s="37"/>
      <c r="QMD157" s="37"/>
      <c r="QME157" s="37"/>
      <c r="QMF157" s="37"/>
      <c r="QMG157" s="37"/>
      <c r="QMH157" s="37"/>
      <c r="QMI157" s="37"/>
      <c r="QMJ157" s="37"/>
      <c r="QMK157" s="37"/>
      <c r="QML157" s="37"/>
      <c r="QMM157" s="37"/>
      <c r="QMN157" s="37"/>
      <c r="QMO157" s="37"/>
      <c r="QMP157" s="37"/>
      <c r="QMQ157" s="37"/>
      <c r="QMR157" s="37"/>
      <c r="QMS157" s="37"/>
      <c r="QMT157" s="37"/>
      <c r="QMU157" s="37"/>
      <c r="QMV157" s="37"/>
      <c r="QMW157" s="37"/>
      <c r="QMX157" s="37"/>
      <c r="QMY157" s="37"/>
      <c r="QMZ157" s="37"/>
      <c r="QNA157" s="37"/>
      <c r="QNB157" s="37"/>
      <c r="QNC157" s="37"/>
      <c r="QND157" s="37"/>
      <c r="QNE157" s="37"/>
      <c r="QNF157" s="37"/>
      <c r="QNG157" s="37"/>
      <c r="QNH157" s="37"/>
      <c r="QNI157" s="37"/>
      <c r="QNJ157" s="37"/>
      <c r="QNK157" s="37"/>
      <c r="QNL157" s="37"/>
      <c r="QNM157" s="37"/>
      <c r="QNN157" s="37"/>
      <c r="QNO157" s="37"/>
      <c r="QNP157" s="37"/>
      <c r="QNQ157" s="37"/>
      <c r="QNR157" s="37"/>
      <c r="QNS157" s="37"/>
      <c r="QNT157" s="37"/>
      <c r="QNU157" s="37"/>
      <c r="QNV157" s="37"/>
      <c r="QNW157" s="37"/>
      <c r="QNX157" s="37"/>
      <c r="QNY157" s="37"/>
      <c r="QNZ157" s="37"/>
      <c r="QOA157" s="37"/>
      <c r="QOB157" s="37"/>
      <c r="QOC157" s="37"/>
      <c r="QOD157" s="37"/>
      <c r="QOE157" s="37"/>
      <c r="QOF157" s="37"/>
      <c r="QOG157" s="37"/>
      <c r="QOH157" s="37"/>
      <c r="QOI157" s="37"/>
      <c r="QOJ157" s="37"/>
      <c r="QOK157" s="37"/>
      <c r="QOL157" s="37"/>
      <c r="QOM157" s="37"/>
      <c r="QON157" s="37"/>
      <c r="QOO157" s="37"/>
      <c r="QOP157" s="37"/>
      <c r="QOQ157" s="37"/>
      <c r="QOR157" s="37"/>
      <c r="QOS157" s="37"/>
      <c r="QOT157" s="37"/>
      <c r="QOU157" s="37"/>
      <c r="QOV157" s="37"/>
      <c r="QOW157" s="37"/>
      <c r="QOX157" s="37"/>
      <c r="QOY157" s="37"/>
      <c r="QOZ157" s="37"/>
      <c r="QPA157" s="37"/>
      <c r="QPB157" s="37"/>
      <c r="QPC157" s="37"/>
      <c r="QPD157" s="37"/>
      <c r="QPE157" s="37"/>
      <c r="QPF157" s="37"/>
      <c r="QPG157" s="37"/>
      <c r="QPH157" s="37"/>
      <c r="QPI157" s="37"/>
      <c r="QPJ157" s="37"/>
      <c r="QPK157" s="37"/>
      <c r="QPL157" s="37"/>
      <c r="QPM157" s="37"/>
      <c r="QPN157" s="37"/>
      <c r="QPO157" s="37"/>
      <c r="QPP157" s="37"/>
      <c r="QPQ157" s="37"/>
      <c r="QPR157" s="37"/>
      <c r="QPS157" s="37"/>
      <c r="QPT157" s="37"/>
      <c r="QPU157" s="37"/>
      <c r="QPV157" s="37"/>
      <c r="QPW157" s="37"/>
      <c r="QPX157" s="37"/>
      <c r="QPY157" s="37"/>
      <c r="QPZ157" s="37"/>
      <c r="QQA157" s="37"/>
      <c r="QQB157" s="37"/>
      <c r="QQC157" s="37"/>
      <c r="QQD157" s="37"/>
      <c r="QQE157" s="37"/>
      <c r="QQF157" s="37"/>
      <c r="QQG157" s="37"/>
      <c r="QQH157" s="37"/>
      <c r="QQI157" s="37"/>
      <c r="QQJ157" s="37"/>
      <c r="QQK157" s="37"/>
      <c r="QQL157" s="37"/>
      <c r="QQM157" s="37"/>
      <c r="QQN157" s="37"/>
      <c r="QQO157" s="37"/>
      <c r="QQP157" s="37"/>
      <c r="QQQ157" s="37"/>
      <c r="QQR157" s="37"/>
      <c r="QQS157" s="37"/>
      <c r="QQT157" s="37"/>
      <c r="QQU157" s="37"/>
      <c r="QQV157" s="37"/>
      <c r="QQW157" s="37"/>
      <c r="QQX157" s="37"/>
      <c r="QQY157" s="37"/>
      <c r="QQZ157" s="37"/>
      <c r="QRA157" s="37"/>
      <c r="QRB157" s="37"/>
      <c r="QRC157" s="37"/>
      <c r="QRD157" s="37"/>
      <c r="QRE157" s="37"/>
      <c r="QRF157" s="37"/>
      <c r="QRG157" s="37"/>
      <c r="QRH157" s="37"/>
      <c r="QRI157" s="37"/>
      <c r="QRJ157" s="37"/>
      <c r="QRK157" s="37"/>
      <c r="QRL157" s="37"/>
      <c r="QRM157" s="37"/>
      <c r="QRN157" s="37"/>
      <c r="QRO157" s="37"/>
      <c r="QRP157" s="37"/>
      <c r="QRQ157" s="37"/>
      <c r="QRR157" s="37"/>
      <c r="QRS157" s="37"/>
      <c r="QRT157" s="37"/>
      <c r="QRU157" s="37"/>
      <c r="QRV157" s="37"/>
      <c r="QRW157" s="37"/>
      <c r="QRX157" s="37"/>
      <c r="QRY157" s="37"/>
      <c r="QRZ157" s="37"/>
      <c r="QSA157" s="37"/>
      <c r="QSB157" s="37"/>
      <c r="QSC157" s="37"/>
      <c r="QSD157" s="37"/>
      <c r="QSE157" s="37"/>
      <c r="QSF157" s="37"/>
      <c r="QSG157" s="37"/>
      <c r="QSH157" s="37"/>
      <c r="QSI157" s="37"/>
      <c r="QSJ157" s="37"/>
      <c r="QSK157" s="37"/>
      <c r="QSL157" s="37"/>
      <c r="QSM157" s="37"/>
      <c r="QSN157" s="37"/>
      <c r="QSO157" s="37"/>
      <c r="QSP157" s="37"/>
      <c r="QSQ157" s="37"/>
      <c r="QSR157" s="37"/>
      <c r="QSS157" s="37"/>
      <c r="QST157" s="37"/>
      <c r="QSU157" s="37"/>
      <c r="QSV157" s="37"/>
      <c r="QSW157" s="37"/>
      <c r="QSX157" s="37"/>
      <c r="QSY157" s="37"/>
      <c r="QSZ157" s="37"/>
      <c r="QTA157" s="37"/>
      <c r="QTB157" s="37"/>
      <c r="QTC157" s="37"/>
      <c r="QTD157" s="37"/>
      <c r="QTE157" s="37"/>
      <c r="QTF157" s="37"/>
      <c r="QTG157" s="37"/>
      <c r="QTH157" s="37"/>
      <c r="QTI157" s="37"/>
      <c r="QTJ157" s="37"/>
      <c r="QTK157" s="37"/>
      <c r="QTL157" s="37"/>
      <c r="QTM157" s="37"/>
      <c r="QTN157" s="37"/>
      <c r="QTO157" s="37"/>
      <c r="QTP157" s="37"/>
      <c r="QTQ157" s="37"/>
      <c r="QTR157" s="37"/>
      <c r="QTS157" s="37"/>
      <c r="QTT157" s="37"/>
      <c r="QTU157" s="37"/>
      <c r="QTV157" s="37"/>
      <c r="QTW157" s="37"/>
      <c r="QTX157" s="37"/>
      <c r="QTY157" s="37"/>
      <c r="QTZ157" s="37"/>
      <c r="QUA157" s="37"/>
      <c r="QUB157" s="37"/>
      <c r="QUC157" s="37"/>
      <c r="QUD157" s="37"/>
      <c r="QUE157" s="37"/>
      <c r="QUF157" s="37"/>
      <c r="QUG157" s="37"/>
      <c r="QUH157" s="37"/>
      <c r="QUI157" s="37"/>
      <c r="QUJ157" s="37"/>
      <c r="QUK157" s="37"/>
      <c r="QUL157" s="37"/>
      <c r="QUM157" s="37"/>
      <c r="QUN157" s="37"/>
      <c r="QUO157" s="37"/>
      <c r="QUP157" s="37"/>
      <c r="QUQ157" s="37"/>
      <c r="QUR157" s="37"/>
      <c r="QUS157" s="37"/>
      <c r="QUT157" s="37"/>
      <c r="QUU157" s="37"/>
      <c r="QUV157" s="37"/>
      <c r="QUW157" s="37"/>
      <c r="QUX157" s="37"/>
      <c r="QUY157" s="37"/>
      <c r="QUZ157" s="37"/>
      <c r="QVA157" s="37"/>
      <c r="QVB157" s="37"/>
      <c r="QVC157" s="37"/>
      <c r="QVD157" s="37"/>
      <c r="QVE157" s="37"/>
      <c r="QVF157" s="37"/>
      <c r="QVG157" s="37"/>
      <c r="QVH157" s="37"/>
      <c r="QVI157" s="37"/>
      <c r="QVJ157" s="37"/>
      <c r="QVK157" s="37"/>
      <c r="QVL157" s="37"/>
      <c r="QVM157" s="37"/>
      <c r="QVN157" s="37"/>
      <c r="QVO157" s="37"/>
      <c r="QVP157" s="37"/>
      <c r="QVQ157" s="37"/>
      <c r="QVR157" s="37"/>
      <c r="QVS157" s="37"/>
      <c r="QVT157" s="37"/>
      <c r="QVU157" s="37"/>
      <c r="QVV157" s="37"/>
      <c r="QVW157" s="37"/>
      <c r="QVX157" s="37"/>
      <c r="QVY157" s="37"/>
      <c r="QVZ157" s="37"/>
      <c r="QWA157" s="37"/>
      <c r="QWB157" s="37"/>
      <c r="QWC157" s="37"/>
      <c r="QWD157" s="37"/>
      <c r="QWE157" s="37"/>
      <c r="QWF157" s="37"/>
      <c r="QWG157" s="37"/>
      <c r="QWH157" s="37"/>
      <c r="QWI157" s="37"/>
      <c r="QWJ157" s="37"/>
      <c r="QWK157" s="37"/>
      <c r="QWL157" s="37"/>
      <c r="QWM157" s="37"/>
      <c r="QWN157" s="37"/>
      <c r="QWO157" s="37"/>
      <c r="QWP157" s="37"/>
      <c r="QWQ157" s="37"/>
      <c r="QWR157" s="37"/>
      <c r="QWS157" s="37"/>
      <c r="QWT157" s="37"/>
      <c r="QWU157" s="37"/>
      <c r="QWV157" s="37"/>
      <c r="QWW157" s="37"/>
      <c r="QWX157" s="37"/>
      <c r="QWY157" s="37"/>
      <c r="QWZ157" s="37"/>
      <c r="QXA157" s="37"/>
      <c r="QXB157" s="37"/>
      <c r="QXC157" s="37"/>
      <c r="QXD157" s="37"/>
      <c r="QXE157" s="37"/>
      <c r="QXF157" s="37"/>
      <c r="QXG157" s="37"/>
      <c r="QXH157" s="37"/>
      <c r="QXI157" s="37"/>
      <c r="QXJ157" s="37"/>
      <c r="QXK157" s="37"/>
      <c r="QXL157" s="37"/>
      <c r="QXM157" s="37"/>
      <c r="QXN157" s="37"/>
      <c r="QXO157" s="37"/>
      <c r="QXP157" s="37"/>
      <c r="QXQ157" s="37"/>
      <c r="QXR157" s="37"/>
      <c r="QXS157" s="37"/>
      <c r="QXT157" s="37"/>
      <c r="QXU157" s="37"/>
      <c r="QXV157" s="37"/>
      <c r="QXW157" s="37"/>
      <c r="QXX157" s="37"/>
      <c r="QXY157" s="37"/>
      <c r="QXZ157" s="37"/>
      <c r="QYA157" s="37"/>
      <c r="QYB157" s="37"/>
      <c r="QYC157" s="37"/>
      <c r="QYD157" s="37"/>
      <c r="QYE157" s="37"/>
      <c r="QYF157" s="37"/>
      <c r="QYG157" s="37"/>
      <c r="QYH157" s="37"/>
      <c r="QYI157" s="37"/>
      <c r="QYJ157" s="37"/>
      <c r="QYK157" s="37"/>
      <c r="QYL157" s="37"/>
      <c r="QYM157" s="37"/>
      <c r="QYN157" s="37"/>
      <c r="QYO157" s="37"/>
      <c r="QYP157" s="37"/>
      <c r="QYQ157" s="37"/>
      <c r="QYR157" s="37"/>
      <c r="QYS157" s="37"/>
      <c r="QYT157" s="37"/>
      <c r="QYU157" s="37"/>
      <c r="QYV157" s="37"/>
      <c r="QYW157" s="37"/>
      <c r="QYX157" s="37"/>
      <c r="QYY157" s="37"/>
      <c r="QYZ157" s="37"/>
      <c r="QZA157" s="37"/>
      <c r="QZB157" s="37"/>
      <c r="QZC157" s="37"/>
      <c r="QZD157" s="37"/>
      <c r="QZE157" s="37"/>
      <c r="QZF157" s="37"/>
      <c r="QZG157" s="37"/>
      <c r="QZH157" s="37"/>
      <c r="QZI157" s="37"/>
      <c r="QZJ157" s="37"/>
      <c r="QZK157" s="37"/>
      <c r="QZL157" s="37"/>
      <c r="QZM157" s="37"/>
      <c r="QZN157" s="37"/>
      <c r="QZO157" s="37"/>
      <c r="QZP157" s="37"/>
      <c r="QZQ157" s="37"/>
      <c r="QZR157" s="37"/>
      <c r="QZS157" s="37"/>
      <c r="QZT157" s="37"/>
      <c r="QZU157" s="37"/>
      <c r="QZV157" s="37"/>
      <c r="QZW157" s="37"/>
      <c r="QZX157" s="37"/>
      <c r="QZY157" s="37"/>
      <c r="QZZ157" s="37"/>
      <c r="RAA157" s="37"/>
      <c r="RAB157" s="37"/>
      <c r="RAC157" s="37"/>
      <c r="RAD157" s="37"/>
      <c r="RAE157" s="37"/>
      <c r="RAF157" s="37"/>
      <c r="RAG157" s="37"/>
      <c r="RAH157" s="37"/>
      <c r="RAI157" s="37"/>
      <c r="RAJ157" s="37"/>
      <c r="RAK157" s="37"/>
      <c r="RAL157" s="37"/>
      <c r="RAM157" s="37"/>
      <c r="RAN157" s="37"/>
      <c r="RAO157" s="37"/>
      <c r="RAP157" s="37"/>
      <c r="RAQ157" s="37"/>
      <c r="RAR157" s="37"/>
      <c r="RAS157" s="37"/>
      <c r="RAT157" s="37"/>
      <c r="RAU157" s="37"/>
      <c r="RAV157" s="37"/>
      <c r="RAW157" s="37"/>
      <c r="RAX157" s="37"/>
      <c r="RAY157" s="37"/>
      <c r="RAZ157" s="37"/>
      <c r="RBA157" s="37"/>
      <c r="RBB157" s="37"/>
      <c r="RBC157" s="37"/>
      <c r="RBD157" s="37"/>
      <c r="RBE157" s="37"/>
      <c r="RBF157" s="37"/>
      <c r="RBG157" s="37"/>
      <c r="RBH157" s="37"/>
      <c r="RBI157" s="37"/>
      <c r="RBJ157" s="37"/>
      <c r="RBK157" s="37"/>
      <c r="RBL157" s="37"/>
      <c r="RBM157" s="37"/>
      <c r="RBN157" s="37"/>
      <c r="RBO157" s="37"/>
      <c r="RBP157" s="37"/>
      <c r="RBQ157" s="37"/>
      <c r="RBR157" s="37"/>
      <c r="RBS157" s="37"/>
      <c r="RBT157" s="37"/>
      <c r="RBU157" s="37"/>
      <c r="RBV157" s="37"/>
      <c r="RBW157" s="37"/>
      <c r="RBX157" s="37"/>
      <c r="RBY157" s="37"/>
      <c r="RBZ157" s="37"/>
      <c r="RCA157" s="37"/>
      <c r="RCB157" s="37"/>
      <c r="RCC157" s="37"/>
      <c r="RCD157" s="37"/>
      <c r="RCE157" s="37"/>
      <c r="RCF157" s="37"/>
      <c r="RCG157" s="37"/>
      <c r="RCH157" s="37"/>
      <c r="RCI157" s="37"/>
      <c r="RCJ157" s="37"/>
      <c r="RCK157" s="37"/>
      <c r="RCL157" s="37"/>
      <c r="RCM157" s="37"/>
      <c r="RCN157" s="37"/>
      <c r="RCO157" s="37"/>
      <c r="RCP157" s="37"/>
      <c r="RCQ157" s="37"/>
      <c r="RCR157" s="37"/>
      <c r="RCS157" s="37"/>
      <c r="RCT157" s="37"/>
      <c r="RCU157" s="37"/>
      <c r="RCV157" s="37"/>
      <c r="RCW157" s="37"/>
      <c r="RCX157" s="37"/>
      <c r="RCY157" s="37"/>
      <c r="RCZ157" s="37"/>
      <c r="RDA157" s="37"/>
      <c r="RDB157" s="37"/>
      <c r="RDC157" s="37"/>
      <c r="RDD157" s="37"/>
      <c r="RDE157" s="37"/>
      <c r="RDF157" s="37"/>
      <c r="RDG157" s="37"/>
      <c r="RDH157" s="37"/>
      <c r="RDI157" s="37"/>
      <c r="RDJ157" s="37"/>
      <c r="RDK157" s="37"/>
      <c r="RDL157" s="37"/>
      <c r="RDM157" s="37"/>
      <c r="RDN157" s="37"/>
      <c r="RDO157" s="37"/>
      <c r="RDP157" s="37"/>
      <c r="RDQ157" s="37"/>
      <c r="RDR157" s="37"/>
      <c r="RDS157" s="37"/>
      <c r="RDT157" s="37"/>
      <c r="RDU157" s="37"/>
      <c r="RDV157" s="37"/>
      <c r="RDW157" s="37"/>
      <c r="RDX157" s="37"/>
      <c r="RDY157" s="37"/>
      <c r="RDZ157" s="37"/>
      <c r="REA157" s="37"/>
      <c r="REB157" s="37"/>
      <c r="REC157" s="37"/>
      <c r="RED157" s="37"/>
      <c r="REE157" s="37"/>
      <c r="REF157" s="37"/>
      <c r="REG157" s="37"/>
      <c r="REH157" s="37"/>
      <c r="REI157" s="37"/>
      <c r="REJ157" s="37"/>
      <c r="REK157" s="37"/>
      <c r="REL157" s="37"/>
      <c r="REM157" s="37"/>
      <c r="REN157" s="37"/>
      <c r="REO157" s="37"/>
      <c r="REP157" s="37"/>
      <c r="REQ157" s="37"/>
      <c r="RER157" s="37"/>
      <c r="RES157" s="37"/>
      <c r="RET157" s="37"/>
      <c r="REU157" s="37"/>
      <c r="REV157" s="37"/>
      <c r="REW157" s="37"/>
      <c r="REX157" s="37"/>
      <c r="REY157" s="37"/>
      <c r="REZ157" s="37"/>
      <c r="RFA157" s="37"/>
      <c r="RFB157" s="37"/>
      <c r="RFC157" s="37"/>
      <c r="RFD157" s="37"/>
      <c r="RFE157" s="37"/>
      <c r="RFF157" s="37"/>
      <c r="RFG157" s="37"/>
      <c r="RFH157" s="37"/>
      <c r="RFI157" s="37"/>
      <c r="RFJ157" s="37"/>
      <c r="RFK157" s="37"/>
      <c r="RFL157" s="37"/>
      <c r="RFM157" s="37"/>
      <c r="RFN157" s="37"/>
      <c r="RFO157" s="37"/>
      <c r="RFP157" s="37"/>
      <c r="RFQ157" s="37"/>
      <c r="RFR157" s="37"/>
      <c r="RFS157" s="37"/>
      <c r="RFT157" s="37"/>
      <c r="RFU157" s="37"/>
      <c r="RFV157" s="37"/>
      <c r="RFW157" s="37"/>
      <c r="RFX157" s="37"/>
      <c r="RFY157" s="37"/>
      <c r="RFZ157" s="37"/>
      <c r="RGA157" s="37"/>
      <c r="RGB157" s="37"/>
      <c r="RGC157" s="37"/>
      <c r="RGD157" s="37"/>
      <c r="RGE157" s="37"/>
      <c r="RGF157" s="37"/>
      <c r="RGG157" s="37"/>
      <c r="RGH157" s="37"/>
      <c r="RGI157" s="37"/>
      <c r="RGJ157" s="37"/>
      <c r="RGK157" s="37"/>
      <c r="RGL157" s="37"/>
      <c r="RGM157" s="37"/>
      <c r="RGN157" s="37"/>
      <c r="RGO157" s="37"/>
      <c r="RGP157" s="37"/>
      <c r="RGQ157" s="37"/>
      <c r="RGR157" s="37"/>
      <c r="RGS157" s="37"/>
      <c r="RGT157" s="37"/>
      <c r="RGU157" s="37"/>
      <c r="RGV157" s="37"/>
      <c r="RGW157" s="37"/>
      <c r="RGX157" s="37"/>
      <c r="RGY157" s="37"/>
      <c r="RGZ157" s="37"/>
      <c r="RHA157" s="37"/>
      <c r="RHB157" s="37"/>
      <c r="RHC157" s="37"/>
      <c r="RHD157" s="37"/>
      <c r="RHE157" s="37"/>
      <c r="RHF157" s="37"/>
      <c r="RHG157" s="37"/>
      <c r="RHH157" s="37"/>
      <c r="RHI157" s="37"/>
      <c r="RHJ157" s="37"/>
      <c r="RHK157" s="37"/>
      <c r="RHL157" s="37"/>
      <c r="RHM157" s="37"/>
      <c r="RHN157" s="37"/>
      <c r="RHO157" s="37"/>
      <c r="RHP157" s="37"/>
      <c r="RHQ157" s="37"/>
      <c r="RHR157" s="37"/>
      <c r="RHS157" s="37"/>
      <c r="RHT157" s="37"/>
      <c r="RHU157" s="37"/>
      <c r="RHV157" s="37"/>
      <c r="RHW157" s="37"/>
      <c r="RHX157" s="37"/>
      <c r="RHY157" s="37"/>
      <c r="RHZ157" s="37"/>
      <c r="RIA157" s="37"/>
      <c r="RIB157" s="37"/>
      <c r="RIC157" s="37"/>
      <c r="RID157" s="37"/>
      <c r="RIE157" s="37"/>
      <c r="RIF157" s="37"/>
      <c r="RIG157" s="37"/>
      <c r="RIH157" s="37"/>
      <c r="RII157" s="37"/>
      <c r="RIJ157" s="37"/>
      <c r="RIK157" s="37"/>
      <c r="RIL157" s="37"/>
      <c r="RIM157" s="37"/>
      <c r="RIN157" s="37"/>
      <c r="RIO157" s="37"/>
      <c r="RIP157" s="37"/>
      <c r="RIQ157" s="37"/>
      <c r="RIR157" s="37"/>
      <c r="RIS157" s="37"/>
      <c r="RIT157" s="37"/>
      <c r="RIU157" s="37"/>
      <c r="RIV157" s="37"/>
      <c r="RIW157" s="37"/>
      <c r="RIX157" s="37"/>
      <c r="RIY157" s="37"/>
      <c r="RIZ157" s="37"/>
      <c r="RJA157" s="37"/>
      <c r="RJB157" s="37"/>
      <c r="RJC157" s="37"/>
      <c r="RJD157" s="37"/>
      <c r="RJE157" s="37"/>
      <c r="RJF157" s="37"/>
      <c r="RJG157" s="37"/>
      <c r="RJH157" s="37"/>
      <c r="RJI157" s="37"/>
      <c r="RJJ157" s="37"/>
      <c r="RJK157" s="37"/>
      <c r="RJL157" s="37"/>
      <c r="RJM157" s="37"/>
      <c r="RJN157" s="37"/>
      <c r="RJO157" s="37"/>
      <c r="RJP157" s="37"/>
      <c r="RJQ157" s="37"/>
      <c r="RJR157" s="37"/>
      <c r="RJS157" s="37"/>
      <c r="RJT157" s="37"/>
      <c r="RJU157" s="37"/>
      <c r="RJV157" s="37"/>
      <c r="RJW157" s="37"/>
      <c r="RJX157" s="37"/>
      <c r="RJY157" s="37"/>
      <c r="RJZ157" s="37"/>
      <c r="RKA157" s="37"/>
      <c r="RKB157" s="37"/>
      <c r="RKC157" s="37"/>
      <c r="RKD157" s="37"/>
      <c r="RKE157" s="37"/>
      <c r="RKF157" s="37"/>
      <c r="RKG157" s="37"/>
      <c r="RKH157" s="37"/>
      <c r="RKI157" s="37"/>
      <c r="RKJ157" s="37"/>
      <c r="RKK157" s="37"/>
      <c r="RKL157" s="37"/>
      <c r="RKM157" s="37"/>
      <c r="RKN157" s="37"/>
      <c r="RKO157" s="37"/>
      <c r="RKP157" s="37"/>
      <c r="RKQ157" s="37"/>
      <c r="RKR157" s="37"/>
      <c r="RKS157" s="37"/>
      <c r="RKT157" s="37"/>
      <c r="RKU157" s="37"/>
      <c r="RKV157" s="37"/>
      <c r="RKW157" s="37"/>
      <c r="RKX157" s="37"/>
      <c r="RKY157" s="37"/>
      <c r="RKZ157" s="37"/>
      <c r="RLA157" s="37"/>
      <c r="RLB157" s="37"/>
      <c r="RLC157" s="37"/>
      <c r="RLD157" s="37"/>
      <c r="RLE157" s="37"/>
      <c r="RLF157" s="37"/>
      <c r="RLG157" s="37"/>
      <c r="RLH157" s="37"/>
      <c r="RLI157" s="37"/>
      <c r="RLJ157" s="37"/>
      <c r="RLK157" s="37"/>
      <c r="RLL157" s="37"/>
      <c r="RLM157" s="37"/>
      <c r="RLN157" s="37"/>
      <c r="RLO157" s="37"/>
      <c r="RLP157" s="37"/>
      <c r="RLQ157" s="37"/>
      <c r="RLR157" s="37"/>
      <c r="RLS157" s="37"/>
      <c r="RLT157" s="37"/>
      <c r="RLU157" s="37"/>
      <c r="RLV157" s="37"/>
      <c r="RLW157" s="37"/>
      <c r="RLX157" s="37"/>
      <c r="RLY157" s="37"/>
      <c r="RLZ157" s="37"/>
      <c r="RMA157" s="37"/>
      <c r="RMB157" s="37"/>
      <c r="RMC157" s="37"/>
      <c r="RMD157" s="37"/>
      <c r="RME157" s="37"/>
      <c r="RMF157" s="37"/>
      <c r="RMG157" s="37"/>
      <c r="RMH157" s="37"/>
      <c r="RMI157" s="37"/>
      <c r="RMJ157" s="37"/>
      <c r="RMK157" s="37"/>
      <c r="RML157" s="37"/>
      <c r="RMM157" s="37"/>
      <c r="RMN157" s="37"/>
      <c r="RMO157" s="37"/>
      <c r="RMP157" s="37"/>
      <c r="RMQ157" s="37"/>
      <c r="RMR157" s="37"/>
      <c r="RMS157" s="37"/>
      <c r="RMT157" s="37"/>
      <c r="RMU157" s="37"/>
      <c r="RMV157" s="37"/>
      <c r="RMW157" s="37"/>
      <c r="RMX157" s="37"/>
      <c r="RMY157" s="37"/>
      <c r="RMZ157" s="37"/>
      <c r="RNA157" s="37"/>
      <c r="RNB157" s="37"/>
      <c r="RNC157" s="37"/>
      <c r="RND157" s="37"/>
      <c r="RNE157" s="37"/>
      <c r="RNF157" s="37"/>
      <c r="RNG157" s="37"/>
      <c r="RNH157" s="37"/>
      <c r="RNI157" s="37"/>
      <c r="RNJ157" s="37"/>
      <c r="RNK157" s="37"/>
      <c r="RNL157" s="37"/>
      <c r="RNM157" s="37"/>
      <c r="RNN157" s="37"/>
      <c r="RNO157" s="37"/>
      <c r="RNP157" s="37"/>
      <c r="RNQ157" s="37"/>
      <c r="RNR157" s="37"/>
      <c r="RNS157" s="37"/>
      <c r="RNT157" s="37"/>
      <c r="RNU157" s="37"/>
      <c r="RNV157" s="37"/>
      <c r="RNW157" s="37"/>
      <c r="RNX157" s="37"/>
      <c r="RNY157" s="37"/>
      <c r="RNZ157" s="37"/>
      <c r="ROA157" s="37"/>
      <c r="ROB157" s="37"/>
      <c r="ROC157" s="37"/>
      <c r="ROD157" s="37"/>
      <c r="ROE157" s="37"/>
      <c r="ROF157" s="37"/>
      <c r="ROG157" s="37"/>
      <c r="ROH157" s="37"/>
      <c r="ROI157" s="37"/>
      <c r="ROJ157" s="37"/>
      <c r="ROK157" s="37"/>
      <c r="ROL157" s="37"/>
      <c r="ROM157" s="37"/>
      <c r="RON157" s="37"/>
      <c r="ROO157" s="37"/>
      <c r="ROP157" s="37"/>
      <c r="ROQ157" s="37"/>
      <c r="ROR157" s="37"/>
      <c r="ROS157" s="37"/>
      <c r="ROT157" s="37"/>
      <c r="ROU157" s="37"/>
      <c r="ROV157" s="37"/>
      <c r="ROW157" s="37"/>
      <c r="ROX157" s="37"/>
      <c r="ROY157" s="37"/>
      <c r="ROZ157" s="37"/>
      <c r="RPA157" s="37"/>
      <c r="RPB157" s="37"/>
      <c r="RPC157" s="37"/>
      <c r="RPD157" s="37"/>
      <c r="RPE157" s="37"/>
      <c r="RPF157" s="37"/>
      <c r="RPG157" s="37"/>
      <c r="RPH157" s="37"/>
      <c r="RPI157" s="37"/>
      <c r="RPJ157" s="37"/>
      <c r="RPK157" s="37"/>
      <c r="RPL157" s="37"/>
      <c r="RPM157" s="37"/>
      <c r="RPN157" s="37"/>
      <c r="RPO157" s="37"/>
      <c r="RPP157" s="37"/>
      <c r="RPQ157" s="37"/>
      <c r="RPR157" s="37"/>
      <c r="RPS157" s="37"/>
      <c r="RPT157" s="37"/>
      <c r="RPU157" s="37"/>
      <c r="RPV157" s="37"/>
      <c r="RPW157" s="37"/>
      <c r="RPX157" s="37"/>
      <c r="RPY157" s="37"/>
      <c r="RPZ157" s="37"/>
      <c r="RQA157" s="37"/>
      <c r="RQB157" s="37"/>
      <c r="RQC157" s="37"/>
      <c r="RQD157" s="37"/>
      <c r="RQE157" s="37"/>
      <c r="RQF157" s="37"/>
      <c r="RQG157" s="37"/>
      <c r="RQH157" s="37"/>
      <c r="RQI157" s="37"/>
      <c r="RQJ157" s="37"/>
      <c r="RQK157" s="37"/>
      <c r="RQL157" s="37"/>
      <c r="RQM157" s="37"/>
      <c r="RQN157" s="37"/>
      <c r="RQO157" s="37"/>
      <c r="RQP157" s="37"/>
      <c r="RQQ157" s="37"/>
      <c r="RQR157" s="37"/>
      <c r="RQS157" s="37"/>
      <c r="RQT157" s="37"/>
      <c r="RQU157" s="37"/>
      <c r="RQV157" s="37"/>
      <c r="RQW157" s="37"/>
      <c r="RQX157" s="37"/>
      <c r="RQY157" s="37"/>
      <c r="RQZ157" s="37"/>
      <c r="RRA157" s="37"/>
      <c r="RRB157" s="37"/>
      <c r="RRC157" s="37"/>
      <c r="RRD157" s="37"/>
      <c r="RRE157" s="37"/>
      <c r="RRF157" s="37"/>
      <c r="RRG157" s="37"/>
      <c r="RRH157" s="37"/>
      <c r="RRI157" s="37"/>
      <c r="RRJ157" s="37"/>
      <c r="RRK157" s="37"/>
      <c r="RRL157" s="37"/>
      <c r="RRM157" s="37"/>
      <c r="RRN157" s="37"/>
      <c r="RRO157" s="37"/>
      <c r="RRP157" s="37"/>
      <c r="RRQ157" s="37"/>
      <c r="RRR157" s="37"/>
      <c r="RRS157" s="37"/>
      <c r="RRT157" s="37"/>
      <c r="RRU157" s="37"/>
      <c r="RRV157" s="37"/>
      <c r="RRW157" s="37"/>
      <c r="RRX157" s="37"/>
      <c r="RRY157" s="37"/>
      <c r="RRZ157" s="37"/>
      <c r="RSA157" s="37"/>
      <c r="RSB157" s="37"/>
      <c r="RSC157" s="37"/>
      <c r="RSD157" s="37"/>
      <c r="RSE157" s="37"/>
      <c r="RSF157" s="37"/>
      <c r="RSG157" s="37"/>
      <c r="RSH157" s="37"/>
      <c r="RSI157" s="37"/>
      <c r="RSJ157" s="37"/>
      <c r="RSK157" s="37"/>
      <c r="RSL157" s="37"/>
      <c r="RSM157" s="37"/>
      <c r="RSN157" s="37"/>
      <c r="RSO157" s="37"/>
      <c r="RSP157" s="37"/>
      <c r="RSQ157" s="37"/>
      <c r="RSR157" s="37"/>
      <c r="RSS157" s="37"/>
      <c r="RST157" s="37"/>
      <c r="RSU157" s="37"/>
      <c r="RSV157" s="37"/>
      <c r="RSW157" s="37"/>
      <c r="RSX157" s="37"/>
      <c r="RSY157" s="37"/>
      <c r="RSZ157" s="37"/>
      <c r="RTA157" s="37"/>
      <c r="RTB157" s="37"/>
      <c r="RTC157" s="37"/>
      <c r="RTD157" s="37"/>
      <c r="RTE157" s="37"/>
      <c r="RTF157" s="37"/>
      <c r="RTG157" s="37"/>
      <c r="RTH157" s="37"/>
      <c r="RTI157" s="37"/>
      <c r="RTJ157" s="37"/>
      <c r="RTK157" s="37"/>
      <c r="RTL157" s="37"/>
      <c r="RTM157" s="37"/>
      <c r="RTN157" s="37"/>
      <c r="RTO157" s="37"/>
      <c r="RTP157" s="37"/>
      <c r="RTQ157" s="37"/>
      <c r="RTR157" s="37"/>
      <c r="RTS157" s="37"/>
      <c r="RTT157" s="37"/>
      <c r="RTU157" s="37"/>
      <c r="RTV157" s="37"/>
      <c r="RTW157" s="37"/>
      <c r="RTX157" s="37"/>
      <c r="RTY157" s="37"/>
      <c r="RTZ157" s="37"/>
      <c r="RUA157" s="37"/>
      <c r="RUB157" s="37"/>
      <c r="RUC157" s="37"/>
      <c r="RUD157" s="37"/>
      <c r="RUE157" s="37"/>
      <c r="RUF157" s="37"/>
      <c r="RUG157" s="37"/>
      <c r="RUH157" s="37"/>
      <c r="RUI157" s="37"/>
      <c r="RUJ157" s="37"/>
      <c r="RUK157" s="37"/>
      <c r="RUL157" s="37"/>
      <c r="RUM157" s="37"/>
      <c r="RUN157" s="37"/>
      <c r="RUO157" s="37"/>
      <c r="RUP157" s="37"/>
      <c r="RUQ157" s="37"/>
      <c r="RUR157" s="37"/>
      <c r="RUS157" s="37"/>
      <c r="RUT157" s="37"/>
      <c r="RUU157" s="37"/>
      <c r="RUV157" s="37"/>
      <c r="RUW157" s="37"/>
      <c r="RUX157" s="37"/>
      <c r="RUY157" s="37"/>
      <c r="RUZ157" s="37"/>
      <c r="RVA157" s="37"/>
      <c r="RVB157" s="37"/>
      <c r="RVC157" s="37"/>
      <c r="RVD157" s="37"/>
      <c r="RVE157" s="37"/>
      <c r="RVF157" s="37"/>
      <c r="RVG157" s="37"/>
      <c r="RVH157" s="37"/>
      <c r="RVI157" s="37"/>
      <c r="RVJ157" s="37"/>
      <c r="RVK157" s="37"/>
      <c r="RVL157" s="37"/>
      <c r="RVM157" s="37"/>
      <c r="RVN157" s="37"/>
      <c r="RVO157" s="37"/>
      <c r="RVP157" s="37"/>
      <c r="RVQ157" s="37"/>
      <c r="RVR157" s="37"/>
      <c r="RVS157" s="37"/>
      <c r="RVT157" s="37"/>
      <c r="RVU157" s="37"/>
      <c r="RVV157" s="37"/>
      <c r="RVW157" s="37"/>
      <c r="RVX157" s="37"/>
      <c r="RVY157" s="37"/>
      <c r="RVZ157" s="37"/>
      <c r="RWA157" s="37"/>
      <c r="RWB157" s="37"/>
      <c r="RWC157" s="37"/>
      <c r="RWD157" s="37"/>
      <c r="RWE157" s="37"/>
      <c r="RWF157" s="37"/>
      <c r="RWG157" s="37"/>
      <c r="RWH157" s="37"/>
      <c r="RWI157" s="37"/>
      <c r="RWJ157" s="37"/>
      <c r="RWK157" s="37"/>
      <c r="RWL157" s="37"/>
      <c r="RWM157" s="37"/>
      <c r="RWN157" s="37"/>
      <c r="RWO157" s="37"/>
      <c r="RWP157" s="37"/>
      <c r="RWQ157" s="37"/>
      <c r="RWR157" s="37"/>
      <c r="RWS157" s="37"/>
      <c r="RWT157" s="37"/>
      <c r="RWU157" s="37"/>
      <c r="RWV157" s="37"/>
      <c r="RWW157" s="37"/>
      <c r="RWX157" s="37"/>
      <c r="RWY157" s="37"/>
      <c r="RWZ157" s="37"/>
      <c r="RXA157" s="37"/>
      <c r="RXB157" s="37"/>
      <c r="RXC157" s="37"/>
      <c r="RXD157" s="37"/>
      <c r="RXE157" s="37"/>
      <c r="RXF157" s="37"/>
      <c r="RXG157" s="37"/>
      <c r="RXH157" s="37"/>
      <c r="RXI157" s="37"/>
      <c r="RXJ157" s="37"/>
      <c r="RXK157" s="37"/>
      <c r="RXL157" s="37"/>
      <c r="RXM157" s="37"/>
      <c r="RXN157" s="37"/>
      <c r="RXO157" s="37"/>
      <c r="RXP157" s="37"/>
      <c r="RXQ157" s="37"/>
      <c r="RXR157" s="37"/>
      <c r="RXS157" s="37"/>
      <c r="RXT157" s="37"/>
      <c r="RXU157" s="37"/>
      <c r="RXV157" s="37"/>
      <c r="RXW157" s="37"/>
      <c r="RXX157" s="37"/>
      <c r="RXY157" s="37"/>
      <c r="RXZ157" s="37"/>
      <c r="RYA157" s="37"/>
      <c r="RYB157" s="37"/>
      <c r="RYC157" s="37"/>
      <c r="RYD157" s="37"/>
      <c r="RYE157" s="37"/>
      <c r="RYF157" s="37"/>
      <c r="RYG157" s="37"/>
      <c r="RYH157" s="37"/>
      <c r="RYI157" s="37"/>
      <c r="RYJ157" s="37"/>
      <c r="RYK157" s="37"/>
      <c r="RYL157" s="37"/>
      <c r="RYM157" s="37"/>
      <c r="RYN157" s="37"/>
      <c r="RYO157" s="37"/>
      <c r="RYP157" s="37"/>
      <c r="RYQ157" s="37"/>
      <c r="RYR157" s="37"/>
      <c r="RYS157" s="37"/>
      <c r="RYT157" s="37"/>
      <c r="RYU157" s="37"/>
      <c r="RYV157" s="37"/>
      <c r="RYW157" s="37"/>
      <c r="RYX157" s="37"/>
      <c r="RYY157" s="37"/>
      <c r="RYZ157" s="37"/>
      <c r="RZA157" s="37"/>
      <c r="RZB157" s="37"/>
      <c r="RZC157" s="37"/>
      <c r="RZD157" s="37"/>
      <c r="RZE157" s="37"/>
      <c r="RZF157" s="37"/>
      <c r="RZG157" s="37"/>
      <c r="RZH157" s="37"/>
      <c r="RZI157" s="37"/>
      <c r="RZJ157" s="37"/>
      <c r="RZK157" s="37"/>
      <c r="RZL157" s="37"/>
      <c r="RZM157" s="37"/>
      <c r="RZN157" s="37"/>
      <c r="RZO157" s="37"/>
      <c r="RZP157" s="37"/>
      <c r="RZQ157" s="37"/>
      <c r="RZR157" s="37"/>
      <c r="RZS157" s="37"/>
      <c r="RZT157" s="37"/>
      <c r="RZU157" s="37"/>
      <c r="RZV157" s="37"/>
      <c r="RZW157" s="37"/>
      <c r="RZX157" s="37"/>
      <c r="RZY157" s="37"/>
      <c r="RZZ157" s="37"/>
      <c r="SAA157" s="37"/>
      <c r="SAB157" s="37"/>
      <c r="SAC157" s="37"/>
      <c r="SAD157" s="37"/>
      <c r="SAE157" s="37"/>
      <c r="SAF157" s="37"/>
      <c r="SAG157" s="37"/>
      <c r="SAH157" s="37"/>
      <c r="SAI157" s="37"/>
      <c r="SAJ157" s="37"/>
      <c r="SAK157" s="37"/>
      <c r="SAL157" s="37"/>
      <c r="SAM157" s="37"/>
      <c r="SAN157" s="37"/>
      <c r="SAO157" s="37"/>
      <c r="SAP157" s="37"/>
      <c r="SAQ157" s="37"/>
      <c r="SAR157" s="37"/>
      <c r="SAS157" s="37"/>
      <c r="SAT157" s="37"/>
      <c r="SAU157" s="37"/>
      <c r="SAV157" s="37"/>
      <c r="SAW157" s="37"/>
      <c r="SAX157" s="37"/>
      <c r="SAY157" s="37"/>
      <c r="SAZ157" s="37"/>
      <c r="SBA157" s="37"/>
      <c r="SBB157" s="37"/>
      <c r="SBC157" s="37"/>
      <c r="SBD157" s="37"/>
      <c r="SBE157" s="37"/>
      <c r="SBF157" s="37"/>
      <c r="SBG157" s="37"/>
      <c r="SBH157" s="37"/>
      <c r="SBI157" s="37"/>
      <c r="SBJ157" s="37"/>
      <c r="SBK157" s="37"/>
      <c r="SBL157" s="37"/>
      <c r="SBM157" s="37"/>
      <c r="SBN157" s="37"/>
      <c r="SBO157" s="37"/>
      <c r="SBP157" s="37"/>
      <c r="SBQ157" s="37"/>
      <c r="SBR157" s="37"/>
      <c r="SBS157" s="37"/>
      <c r="SBT157" s="37"/>
      <c r="SBU157" s="37"/>
      <c r="SBV157" s="37"/>
      <c r="SBW157" s="37"/>
      <c r="SBX157" s="37"/>
      <c r="SBY157" s="37"/>
      <c r="SBZ157" s="37"/>
      <c r="SCA157" s="37"/>
      <c r="SCB157" s="37"/>
      <c r="SCC157" s="37"/>
      <c r="SCD157" s="37"/>
      <c r="SCE157" s="37"/>
      <c r="SCF157" s="37"/>
      <c r="SCG157" s="37"/>
      <c r="SCH157" s="37"/>
      <c r="SCI157" s="37"/>
      <c r="SCJ157" s="37"/>
      <c r="SCK157" s="37"/>
      <c r="SCL157" s="37"/>
      <c r="SCM157" s="37"/>
      <c r="SCN157" s="37"/>
      <c r="SCO157" s="37"/>
      <c r="SCP157" s="37"/>
      <c r="SCQ157" s="37"/>
      <c r="SCR157" s="37"/>
      <c r="SCS157" s="37"/>
      <c r="SCT157" s="37"/>
      <c r="SCU157" s="37"/>
      <c r="SCV157" s="37"/>
      <c r="SCW157" s="37"/>
      <c r="SCX157" s="37"/>
      <c r="SCY157" s="37"/>
      <c r="SCZ157" s="37"/>
      <c r="SDA157" s="37"/>
      <c r="SDB157" s="37"/>
      <c r="SDC157" s="37"/>
      <c r="SDD157" s="37"/>
      <c r="SDE157" s="37"/>
      <c r="SDF157" s="37"/>
      <c r="SDG157" s="37"/>
      <c r="SDH157" s="37"/>
      <c r="SDI157" s="37"/>
      <c r="SDJ157" s="37"/>
      <c r="SDK157" s="37"/>
      <c r="SDL157" s="37"/>
      <c r="SDM157" s="37"/>
      <c r="SDN157" s="37"/>
      <c r="SDO157" s="37"/>
      <c r="SDP157" s="37"/>
      <c r="SDQ157" s="37"/>
      <c r="SDR157" s="37"/>
      <c r="SDS157" s="37"/>
      <c r="SDT157" s="37"/>
      <c r="SDU157" s="37"/>
      <c r="SDV157" s="37"/>
      <c r="SDW157" s="37"/>
      <c r="SDX157" s="37"/>
      <c r="SDY157" s="37"/>
      <c r="SDZ157" s="37"/>
      <c r="SEA157" s="37"/>
      <c r="SEB157" s="37"/>
      <c r="SEC157" s="37"/>
      <c r="SED157" s="37"/>
      <c r="SEE157" s="37"/>
      <c r="SEF157" s="37"/>
      <c r="SEG157" s="37"/>
      <c r="SEH157" s="37"/>
      <c r="SEI157" s="37"/>
      <c r="SEJ157" s="37"/>
      <c r="SEK157" s="37"/>
      <c r="SEL157" s="37"/>
      <c r="SEM157" s="37"/>
      <c r="SEN157" s="37"/>
      <c r="SEO157" s="37"/>
      <c r="SEP157" s="37"/>
      <c r="SEQ157" s="37"/>
      <c r="SER157" s="37"/>
      <c r="SES157" s="37"/>
      <c r="SET157" s="37"/>
      <c r="SEU157" s="37"/>
      <c r="SEV157" s="37"/>
      <c r="SEW157" s="37"/>
      <c r="SEX157" s="37"/>
      <c r="SEY157" s="37"/>
      <c r="SEZ157" s="37"/>
      <c r="SFA157" s="37"/>
      <c r="SFB157" s="37"/>
      <c r="SFC157" s="37"/>
      <c r="SFD157" s="37"/>
      <c r="SFE157" s="37"/>
      <c r="SFF157" s="37"/>
      <c r="SFG157" s="37"/>
      <c r="SFH157" s="37"/>
      <c r="SFI157" s="37"/>
      <c r="SFJ157" s="37"/>
      <c r="SFK157" s="37"/>
      <c r="SFL157" s="37"/>
      <c r="SFM157" s="37"/>
      <c r="SFN157" s="37"/>
      <c r="SFO157" s="37"/>
      <c r="SFP157" s="37"/>
      <c r="SFQ157" s="37"/>
      <c r="SFR157" s="37"/>
      <c r="SFS157" s="37"/>
      <c r="SFT157" s="37"/>
      <c r="SFU157" s="37"/>
      <c r="SFV157" s="37"/>
      <c r="SFW157" s="37"/>
      <c r="SFX157" s="37"/>
      <c r="SFY157" s="37"/>
      <c r="SFZ157" s="37"/>
      <c r="SGA157" s="37"/>
      <c r="SGB157" s="37"/>
      <c r="SGC157" s="37"/>
      <c r="SGD157" s="37"/>
      <c r="SGE157" s="37"/>
      <c r="SGF157" s="37"/>
      <c r="SGG157" s="37"/>
      <c r="SGH157" s="37"/>
      <c r="SGI157" s="37"/>
      <c r="SGJ157" s="37"/>
      <c r="SGK157" s="37"/>
      <c r="SGL157" s="37"/>
      <c r="SGM157" s="37"/>
      <c r="SGN157" s="37"/>
      <c r="SGO157" s="37"/>
      <c r="SGP157" s="37"/>
      <c r="SGQ157" s="37"/>
      <c r="SGR157" s="37"/>
      <c r="SGS157" s="37"/>
      <c r="SGT157" s="37"/>
      <c r="SGU157" s="37"/>
      <c r="SGV157" s="37"/>
      <c r="SGW157" s="37"/>
      <c r="SGX157" s="37"/>
      <c r="SGY157" s="37"/>
      <c r="SGZ157" s="37"/>
      <c r="SHA157" s="37"/>
      <c r="SHB157" s="37"/>
      <c r="SHC157" s="37"/>
      <c r="SHD157" s="37"/>
      <c r="SHE157" s="37"/>
      <c r="SHF157" s="37"/>
      <c r="SHG157" s="37"/>
      <c r="SHH157" s="37"/>
      <c r="SHI157" s="37"/>
      <c r="SHJ157" s="37"/>
      <c r="SHK157" s="37"/>
      <c r="SHL157" s="37"/>
      <c r="SHM157" s="37"/>
      <c r="SHN157" s="37"/>
      <c r="SHO157" s="37"/>
      <c r="SHP157" s="37"/>
      <c r="SHQ157" s="37"/>
      <c r="SHR157" s="37"/>
      <c r="SHS157" s="37"/>
      <c r="SHT157" s="37"/>
      <c r="SHU157" s="37"/>
      <c r="SHV157" s="37"/>
      <c r="SHW157" s="37"/>
      <c r="SHX157" s="37"/>
      <c r="SHY157" s="37"/>
      <c r="SHZ157" s="37"/>
      <c r="SIA157" s="37"/>
      <c r="SIB157" s="37"/>
      <c r="SIC157" s="37"/>
      <c r="SID157" s="37"/>
      <c r="SIE157" s="37"/>
      <c r="SIF157" s="37"/>
      <c r="SIG157" s="37"/>
      <c r="SIH157" s="37"/>
      <c r="SII157" s="37"/>
      <c r="SIJ157" s="37"/>
      <c r="SIK157" s="37"/>
      <c r="SIL157" s="37"/>
      <c r="SIM157" s="37"/>
      <c r="SIN157" s="37"/>
      <c r="SIO157" s="37"/>
      <c r="SIP157" s="37"/>
      <c r="SIQ157" s="37"/>
      <c r="SIR157" s="37"/>
      <c r="SIS157" s="37"/>
      <c r="SIT157" s="37"/>
      <c r="SIU157" s="37"/>
      <c r="SIV157" s="37"/>
      <c r="SIW157" s="37"/>
      <c r="SIX157" s="37"/>
      <c r="SIY157" s="37"/>
      <c r="SIZ157" s="37"/>
      <c r="SJA157" s="37"/>
      <c r="SJB157" s="37"/>
      <c r="SJC157" s="37"/>
      <c r="SJD157" s="37"/>
      <c r="SJE157" s="37"/>
      <c r="SJF157" s="37"/>
      <c r="SJG157" s="37"/>
      <c r="SJH157" s="37"/>
      <c r="SJI157" s="37"/>
      <c r="SJJ157" s="37"/>
      <c r="SJK157" s="37"/>
      <c r="SJL157" s="37"/>
      <c r="SJM157" s="37"/>
      <c r="SJN157" s="37"/>
      <c r="SJO157" s="37"/>
      <c r="SJP157" s="37"/>
      <c r="SJQ157" s="37"/>
      <c r="SJR157" s="37"/>
      <c r="SJS157" s="37"/>
      <c r="SJT157" s="37"/>
      <c r="SJU157" s="37"/>
      <c r="SJV157" s="37"/>
      <c r="SJW157" s="37"/>
      <c r="SJX157" s="37"/>
      <c r="SJY157" s="37"/>
      <c r="SJZ157" s="37"/>
      <c r="SKA157" s="37"/>
      <c r="SKB157" s="37"/>
      <c r="SKC157" s="37"/>
      <c r="SKD157" s="37"/>
      <c r="SKE157" s="37"/>
      <c r="SKF157" s="37"/>
      <c r="SKG157" s="37"/>
      <c r="SKH157" s="37"/>
      <c r="SKI157" s="37"/>
      <c r="SKJ157" s="37"/>
      <c r="SKK157" s="37"/>
      <c r="SKL157" s="37"/>
      <c r="SKM157" s="37"/>
      <c r="SKN157" s="37"/>
      <c r="SKO157" s="37"/>
      <c r="SKP157" s="37"/>
      <c r="SKQ157" s="37"/>
      <c r="SKR157" s="37"/>
      <c r="SKS157" s="37"/>
      <c r="SKT157" s="37"/>
      <c r="SKU157" s="37"/>
      <c r="SKV157" s="37"/>
      <c r="SKW157" s="37"/>
      <c r="SKX157" s="37"/>
      <c r="SKY157" s="37"/>
      <c r="SKZ157" s="37"/>
      <c r="SLA157" s="37"/>
      <c r="SLB157" s="37"/>
      <c r="SLC157" s="37"/>
      <c r="SLD157" s="37"/>
      <c r="SLE157" s="37"/>
      <c r="SLF157" s="37"/>
      <c r="SLG157" s="37"/>
      <c r="SLH157" s="37"/>
      <c r="SLI157" s="37"/>
      <c r="SLJ157" s="37"/>
      <c r="SLK157" s="37"/>
      <c r="SLL157" s="37"/>
      <c r="SLM157" s="37"/>
      <c r="SLN157" s="37"/>
      <c r="SLO157" s="37"/>
      <c r="SLP157" s="37"/>
      <c r="SLQ157" s="37"/>
      <c r="SLR157" s="37"/>
      <c r="SLS157" s="37"/>
      <c r="SLT157" s="37"/>
      <c r="SLU157" s="37"/>
      <c r="SLV157" s="37"/>
      <c r="SLW157" s="37"/>
      <c r="SLX157" s="37"/>
      <c r="SLY157" s="37"/>
      <c r="SLZ157" s="37"/>
      <c r="SMA157" s="37"/>
      <c r="SMB157" s="37"/>
      <c r="SMC157" s="37"/>
      <c r="SMD157" s="37"/>
      <c r="SME157" s="37"/>
      <c r="SMF157" s="37"/>
      <c r="SMG157" s="37"/>
      <c r="SMH157" s="37"/>
      <c r="SMI157" s="37"/>
      <c r="SMJ157" s="37"/>
      <c r="SMK157" s="37"/>
      <c r="SML157" s="37"/>
      <c r="SMM157" s="37"/>
      <c r="SMN157" s="37"/>
      <c r="SMO157" s="37"/>
      <c r="SMP157" s="37"/>
      <c r="SMQ157" s="37"/>
      <c r="SMR157" s="37"/>
      <c r="SMS157" s="37"/>
      <c r="SMT157" s="37"/>
      <c r="SMU157" s="37"/>
      <c r="SMV157" s="37"/>
      <c r="SMW157" s="37"/>
      <c r="SMX157" s="37"/>
      <c r="SMY157" s="37"/>
      <c r="SMZ157" s="37"/>
      <c r="SNA157" s="37"/>
      <c r="SNB157" s="37"/>
      <c r="SNC157" s="37"/>
      <c r="SND157" s="37"/>
      <c r="SNE157" s="37"/>
      <c r="SNF157" s="37"/>
      <c r="SNG157" s="37"/>
      <c r="SNH157" s="37"/>
      <c r="SNI157" s="37"/>
      <c r="SNJ157" s="37"/>
      <c r="SNK157" s="37"/>
      <c r="SNL157" s="37"/>
      <c r="SNM157" s="37"/>
      <c r="SNN157" s="37"/>
      <c r="SNO157" s="37"/>
      <c r="SNP157" s="37"/>
      <c r="SNQ157" s="37"/>
      <c r="SNR157" s="37"/>
      <c r="SNS157" s="37"/>
      <c r="SNT157" s="37"/>
      <c r="SNU157" s="37"/>
      <c r="SNV157" s="37"/>
      <c r="SNW157" s="37"/>
      <c r="SNX157" s="37"/>
      <c r="SNY157" s="37"/>
      <c r="SNZ157" s="37"/>
      <c r="SOA157" s="37"/>
      <c r="SOB157" s="37"/>
      <c r="SOC157" s="37"/>
      <c r="SOD157" s="37"/>
      <c r="SOE157" s="37"/>
      <c r="SOF157" s="37"/>
      <c r="SOG157" s="37"/>
      <c r="SOH157" s="37"/>
      <c r="SOI157" s="37"/>
      <c r="SOJ157" s="37"/>
      <c r="SOK157" s="37"/>
      <c r="SOL157" s="37"/>
      <c r="SOM157" s="37"/>
      <c r="SON157" s="37"/>
      <c r="SOO157" s="37"/>
      <c r="SOP157" s="37"/>
      <c r="SOQ157" s="37"/>
      <c r="SOR157" s="37"/>
      <c r="SOS157" s="37"/>
      <c r="SOT157" s="37"/>
      <c r="SOU157" s="37"/>
      <c r="SOV157" s="37"/>
      <c r="SOW157" s="37"/>
      <c r="SOX157" s="37"/>
      <c r="SOY157" s="37"/>
      <c r="SOZ157" s="37"/>
      <c r="SPA157" s="37"/>
      <c r="SPB157" s="37"/>
      <c r="SPC157" s="37"/>
      <c r="SPD157" s="37"/>
      <c r="SPE157" s="37"/>
      <c r="SPF157" s="37"/>
      <c r="SPG157" s="37"/>
      <c r="SPH157" s="37"/>
      <c r="SPI157" s="37"/>
      <c r="SPJ157" s="37"/>
      <c r="SPK157" s="37"/>
      <c r="SPL157" s="37"/>
      <c r="SPM157" s="37"/>
      <c r="SPN157" s="37"/>
      <c r="SPO157" s="37"/>
      <c r="SPP157" s="37"/>
      <c r="SPQ157" s="37"/>
      <c r="SPR157" s="37"/>
      <c r="SPS157" s="37"/>
      <c r="SPT157" s="37"/>
      <c r="SPU157" s="37"/>
      <c r="SPV157" s="37"/>
      <c r="SPW157" s="37"/>
      <c r="SPX157" s="37"/>
      <c r="SPY157" s="37"/>
      <c r="SPZ157" s="37"/>
      <c r="SQA157" s="37"/>
      <c r="SQB157" s="37"/>
      <c r="SQC157" s="37"/>
      <c r="SQD157" s="37"/>
      <c r="SQE157" s="37"/>
      <c r="SQF157" s="37"/>
      <c r="SQG157" s="37"/>
      <c r="SQH157" s="37"/>
      <c r="SQI157" s="37"/>
      <c r="SQJ157" s="37"/>
      <c r="SQK157" s="37"/>
      <c r="SQL157" s="37"/>
      <c r="SQM157" s="37"/>
      <c r="SQN157" s="37"/>
      <c r="SQO157" s="37"/>
      <c r="SQP157" s="37"/>
      <c r="SQQ157" s="37"/>
      <c r="SQR157" s="37"/>
      <c r="SQS157" s="37"/>
      <c r="SQT157" s="37"/>
      <c r="SQU157" s="37"/>
      <c r="SQV157" s="37"/>
      <c r="SQW157" s="37"/>
      <c r="SQX157" s="37"/>
      <c r="SQY157" s="37"/>
      <c r="SQZ157" s="37"/>
      <c r="SRA157" s="37"/>
      <c r="SRB157" s="37"/>
      <c r="SRC157" s="37"/>
      <c r="SRD157" s="37"/>
      <c r="SRE157" s="37"/>
      <c r="SRF157" s="37"/>
      <c r="SRG157" s="37"/>
      <c r="SRH157" s="37"/>
      <c r="SRI157" s="37"/>
      <c r="SRJ157" s="37"/>
      <c r="SRK157" s="37"/>
      <c r="SRL157" s="37"/>
      <c r="SRM157" s="37"/>
      <c r="SRN157" s="37"/>
      <c r="SRO157" s="37"/>
      <c r="SRP157" s="37"/>
      <c r="SRQ157" s="37"/>
      <c r="SRR157" s="37"/>
      <c r="SRS157" s="37"/>
      <c r="SRT157" s="37"/>
      <c r="SRU157" s="37"/>
      <c r="SRV157" s="37"/>
      <c r="SRW157" s="37"/>
      <c r="SRX157" s="37"/>
      <c r="SRY157" s="37"/>
      <c r="SRZ157" s="37"/>
      <c r="SSA157" s="37"/>
      <c r="SSB157" s="37"/>
      <c r="SSC157" s="37"/>
      <c r="SSD157" s="37"/>
      <c r="SSE157" s="37"/>
      <c r="SSF157" s="37"/>
      <c r="SSG157" s="37"/>
      <c r="SSH157" s="37"/>
      <c r="SSI157" s="37"/>
      <c r="SSJ157" s="37"/>
      <c r="SSK157" s="37"/>
      <c r="SSL157" s="37"/>
      <c r="SSM157" s="37"/>
      <c r="SSN157" s="37"/>
      <c r="SSO157" s="37"/>
      <c r="SSP157" s="37"/>
      <c r="SSQ157" s="37"/>
      <c r="SSR157" s="37"/>
      <c r="SSS157" s="37"/>
      <c r="SST157" s="37"/>
      <c r="SSU157" s="37"/>
      <c r="SSV157" s="37"/>
      <c r="SSW157" s="37"/>
      <c r="SSX157" s="37"/>
      <c r="SSY157" s="37"/>
      <c r="SSZ157" s="37"/>
      <c r="STA157" s="37"/>
      <c r="STB157" s="37"/>
      <c r="STC157" s="37"/>
      <c r="STD157" s="37"/>
      <c r="STE157" s="37"/>
      <c r="STF157" s="37"/>
      <c r="STG157" s="37"/>
      <c r="STH157" s="37"/>
      <c r="STI157" s="37"/>
      <c r="STJ157" s="37"/>
      <c r="STK157" s="37"/>
      <c r="STL157" s="37"/>
      <c r="STM157" s="37"/>
      <c r="STN157" s="37"/>
      <c r="STO157" s="37"/>
      <c r="STP157" s="37"/>
      <c r="STQ157" s="37"/>
      <c r="STR157" s="37"/>
      <c r="STS157" s="37"/>
      <c r="STT157" s="37"/>
      <c r="STU157" s="37"/>
      <c r="STV157" s="37"/>
      <c r="STW157" s="37"/>
      <c r="STX157" s="37"/>
      <c r="STY157" s="37"/>
      <c r="STZ157" s="37"/>
      <c r="SUA157" s="37"/>
      <c r="SUB157" s="37"/>
      <c r="SUC157" s="37"/>
      <c r="SUD157" s="37"/>
      <c r="SUE157" s="37"/>
      <c r="SUF157" s="37"/>
      <c r="SUG157" s="37"/>
      <c r="SUH157" s="37"/>
      <c r="SUI157" s="37"/>
      <c r="SUJ157" s="37"/>
      <c r="SUK157" s="37"/>
      <c r="SUL157" s="37"/>
      <c r="SUM157" s="37"/>
      <c r="SUN157" s="37"/>
      <c r="SUO157" s="37"/>
      <c r="SUP157" s="37"/>
      <c r="SUQ157" s="37"/>
      <c r="SUR157" s="37"/>
      <c r="SUS157" s="37"/>
      <c r="SUT157" s="37"/>
      <c r="SUU157" s="37"/>
      <c r="SUV157" s="37"/>
      <c r="SUW157" s="37"/>
      <c r="SUX157" s="37"/>
      <c r="SUY157" s="37"/>
      <c r="SUZ157" s="37"/>
      <c r="SVA157" s="37"/>
      <c r="SVB157" s="37"/>
      <c r="SVC157" s="37"/>
      <c r="SVD157" s="37"/>
      <c r="SVE157" s="37"/>
      <c r="SVF157" s="37"/>
      <c r="SVG157" s="37"/>
      <c r="SVH157" s="37"/>
      <c r="SVI157" s="37"/>
      <c r="SVJ157" s="37"/>
      <c r="SVK157" s="37"/>
      <c r="SVL157" s="37"/>
      <c r="SVM157" s="37"/>
      <c r="SVN157" s="37"/>
      <c r="SVO157" s="37"/>
      <c r="SVP157" s="37"/>
      <c r="SVQ157" s="37"/>
      <c r="SVR157" s="37"/>
      <c r="SVS157" s="37"/>
      <c r="SVT157" s="37"/>
      <c r="SVU157" s="37"/>
      <c r="SVV157" s="37"/>
      <c r="SVW157" s="37"/>
      <c r="SVX157" s="37"/>
      <c r="SVY157" s="37"/>
      <c r="SVZ157" s="37"/>
      <c r="SWA157" s="37"/>
      <c r="SWB157" s="37"/>
      <c r="SWC157" s="37"/>
      <c r="SWD157" s="37"/>
      <c r="SWE157" s="37"/>
      <c r="SWF157" s="37"/>
      <c r="SWG157" s="37"/>
      <c r="SWH157" s="37"/>
      <c r="SWI157" s="37"/>
      <c r="SWJ157" s="37"/>
      <c r="SWK157" s="37"/>
      <c r="SWL157" s="37"/>
      <c r="SWM157" s="37"/>
      <c r="SWN157" s="37"/>
      <c r="SWO157" s="37"/>
      <c r="SWP157" s="37"/>
      <c r="SWQ157" s="37"/>
      <c r="SWR157" s="37"/>
      <c r="SWS157" s="37"/>
      <c r="SWT157" s="37"/>
      <c r="SWU157" s="37"/>
      <c r="SWV157" s="37"/>
      <c r="SWW157" s="37"/>
      <c r="SWX157" s="37"/>
      <c r="SWY157" s="37"/>
      <c r="SWZ157" s="37"/>
      <c r="SXA157" s="37"/>
      <c r="SXB157" s="37"/>
      <c r="SXC157" s="37"/>
      <c r="SXD157" s="37"/>
      <c r="SXE157" s="37"/>
      <c r="SXF157" s="37"/>
      <c r="SXG157" s="37"/>
      <c r="SXH157" s="37"/>
      <c r="SXI157" s="37"/>
      <c r="SXJ157" s="37"/>
      <c r="SXK157" s="37"/>
      <c r="SXL157" s="37"/>
      <c r="SXM157" s="37"/>
      <c r="SXN157" s="37"/>
      <c r="SXO157" s="37"/>
      <c r="SXP157" s="37"/>
      <c r="SXQ157" s="37"/>
      <c r="SXR157" s="37"/>
      <c r="SXS157" s="37"/>
      <c r="SXT157" s="37"/>
      <c r="SXU157" s="37"/>
      <c r="SXV157" s="37"/>
      <c r="SXW157" s="37"/>
      <c r="SXX157" s="37"/>
      <c r="SXY157" s="37"/>
      <c r="SXZ157" s="37"/>
      <c r="SYA157" s="37"/>
      <c r="SYB157" s="37"/>
      <c r="SYC157" s="37"/>
      <c r="SYD157" s="37"/>
      <c r="SYE157" s="37"/>
      <c r="SYF157" s="37"/>
      <c r="SYG157" s="37"/>
      <c r="SYH157" s="37"/>
      <c r="SYI157" s="37"/>
      <c r="SYJ157" s="37"/>
      <c r="SYK157" s="37"/>
      <c r="SYL157" s="37"/>
      <c r="SYM157" s="37"/>
      <c r="SYN157" s="37"/>
      <c r="SYO157" s="37"/>
      <c r="SYP157" s="37"/>
      <c r="SYQ157" s="37"/>
      <c r="SYR157" s="37"/>
      <c r="SYS157" s="37"/>
      <c r="SYT157" s="37"/>
      <c r="SYU157" s="37"/>
      <c r="SYV157" s="37"/>
      <c r="SYW157" s="37"/>
      <c r="SYX157" s="37"/>
      <c r="SYY157" s="37"/>
      <c r="SYZ157" s="37"/>
      <c r="SZA157" s="37"/>
      <c r="SZB157" s="37"/>
      <c r="SZC157" s="37"/>
      <c r="SZD157" s="37"/>
      <c r="SZE157" s="37"/>
      <c r="SZF157" s="37"/>
      <c r="SZG157" s="37"/>
      <c r="SZH157" s="37"/>
      <c r="SZI157" s="37"/>
      <c r="SZJ157" s="37"/>
      <c r="SZK157" s="37"/>
      <c r="SZL157" s="37"/>
      <c r="SZM157" s="37"/>
      <c r="SZN157" s="37"/>
      <c r="SZO157" s="37"/>
      <c r="SZP157" s="37"/>
      <c r="SZQ157" s="37"/>
      <c r="SZR157" s="37"/>
      <c r="SZS157" s="37"/>
      <c r="SZT157" s="37"/>
      <c r="SZU157" s="37"/>
      <c r="SZV157" s="37"/>
      <c r="SZW157" s="37"/>
      <c r="SZX157" s="37"/>
      <c r="SZY157" s="37"/>
      <c r="SZZ157" s="37"/>
      <c r="TAA157" s="37"/>
      <c r="TAB157" s="37"/>
      <c r="TAC157" s="37"/>
      <c r="TAD157" s="37"/>
      <c r="TAE157" s="37"/>
      <c r="TAF157" s="37"/>
      <c r="TAG157" s="37"/>
      <c r="TAH157" s="37"/>
      <c r="TAI157" s="37"/>
      <c r="TAJ157" s="37"/>
      <c r="TAK157" s="37"/>
      <c r="TAL157" s="37"/>
      <c r="TAM157" s="37"/>
      <c r="TAN157" s="37"/>
      <c r="TAO157" s="37"/>
      <c r="TAP157" s="37"/>
      <c r="TAQ157" s="37"/>
      <c r="TAR157" s="37"/>
      <c r="TAS157" s="37"/>
      <c r="TAT157" s="37"/>
      <c r="TAU157" s="37"/>
      <c r="TAV157" s="37"/>
      <c r="TAW157" s="37"/>
      <c r="TAX157" s="37"/>
      <c r="TAY157" s="37"/>
      <c r="TAZ157" s="37"/>
      <c r="TBA157" s="37"/>
      <c r="TBB157" s="37"/>
      <c r="TBC157" s="37"/>
      <c r="TBD157" s="37"/>
      <c r="TBE157" s="37"/>
      <c r="TBF157" s="37"/>
      <c r="TBG157" s="37"/>
      <c r="TBH157" s="37"/>
      <c r="TBI157" s="37"/>
      <c r="TBJ157" s="37"/>
      <c r="TBK157" s="37"/>
      <c r="TBL157" s="37"/>
      <c r="TBM157" s="37"/>
      <c r="TBN157" s="37"/>
      <c r="TBO157" s="37"/>
      <c r="TBP157" s="37"/>
      <c r="TBQ157" s="37"/>
      <c r="TBR157" s="37"/>
      <c r="TBS157" s="37"/>
      <c r="TBT157" s="37"/>
      <c r="TBU157" s="37"/>
      <c r="TBV157" s="37"/>
      <c r="TBW157" s="37"/>
      <c r="TBX157" s="37"/>
      <c r="TBY157" s="37"/>
      <c r="TBZ157" s="37"/>
      <c r="TCA157" s="37"/>
      <c r="TCB157" s="37"/>
      <c r="TCC157" s="37"/>
      <c r="TCD157" s="37"/>
      <c r="TCE157" s="37"/>
      <c r="TCF157" s="37"/>
      <c r="TCG157" s="37"/>
      <c r="TCH157" s="37"/>
      <c r="TCI157" s="37"/>
      <c r="TCJ157" s="37"/>
      <c r="TCK157" s="37"/>
      <c r="TCL157" s="37"/>
      <c r="TCM157" s="37"/>
      <c r="TCN157" s="37"/>
      <c r="TCO157" s="37"/>
      <c r="TCP157" s="37"/>
      <c r="TCQ157" s="37"/>
      <c r="TCR157" s="37"/>
      <c r="TCS157" s="37"/>
      <c r="TCT157" s="37"/>
      <c r="TCU157" s="37"/>
      <c r="TCV157" s="37"/>
      <c r="TCW157" s="37"/>
      <c r="TCX157" s="37"/>
      <c r="TCY157" s="37"/>
      <c r="TCZ157" s="37"/>
      <c r="TDA157" s="37"/>
      <c r="TDB157" s="37"/>
      <c r="TDC157" s="37"/>
      <c r="TDD157" s="37"/>
      <c r="TDE157" s="37"/>
      <c r="TDF157" s="37"/>
      <c r="TDG157" s="37"/>
      <c r="TDH157" s="37"/>
      <c r="TDI157" s="37"/>
      <c r="TDJ157" s="37"/>
      <c r="TDK157" s="37"/>
      <c r="TDL157" s="37"/>
      <c r="TDM157" s="37"/>
      <c r="TDN157" s="37"/>
      <c r="TDO157" s="37"/>
      <c r="TDP157" s="37"/>
      <c r="TDQ157" s="37"/>
      <c r="TDR157" s="37"/>
      <c r="TDS157" s="37"/>
      <c r="TDT157" s="37"/>
      <c r="TDU157" s="37"/>
      <c r="TDV157" s="37"/>
      <c r="TDW157" s="37"/>
      <c r="TDX157" s="37"/>
      <c r="TDY157" s="37"/>
      <c r="TDZ157" s="37"/>
      <c r="TEA157" s="37"/>
      <c r="TEB157" s="37"/>
      <c r="TEC157" s="37"/>
      <c r="TED157" s="37"/>
      <c r="TEE157" s="37"/>
      <c r="TEF157" s="37"/>
      <c r="TEG157" s="37"/>
      <c r="TEH157" s="37"/>
      <c r="TEI157" s="37"/>
      <c r="TEJ157" s="37"/>
      <c r="TEK157" s="37"/>
      <c r="TEL157" s="37"/>
      <c r="TEM157" s="37"/>
      <c r="TEN157" s="37"/>
      <c r="TEO157" s="37"/>
      <c r="TEP157" s="37"/>
      <c r="TEQ157" s="37"/>
      <c r="TER157" s="37"/>
      <c r="TES157" s="37"/>
      <c r="TET157" s="37"/>
      <c r="TEU157" s="37"/>
      <c r="TEV157" s="37"/>
      <c r="TEW157" s="37"/>
      <c r="TEX157" s="37"/>
      <c r="TEY157" s="37"/>
      <c r="TEZ157" s="37"/>
      <c r="TFA157" s="37"/>
      <c r="TFB157" s="37"/>
      <c r="TFC157" s="37"/>
      <c r="TFD157" s="37"/>
      <c r="TFE157" s="37"/>
      <c r="TFF157" s="37"/>
      <c r="TFG157" s="37"/>
      <c r="TFH157" s="37"/>
      <c r="TFI157" s="37"/>
      <c r="TFJ157" s="37"/>
      <c r="TFK157" s="37"/>
      <c r="TFL157" s="37"/>
      <c r="TFM157" s="37"/>
      <c r="TFN157" s="37"/>
      <c r="TFO157" s="37"/>
      <c r="TFP157" s="37"/>
      <c r="TFQ157" s="37"/>
      <c r="TFR157" s="37"/>
      <c r="TFS157" s="37"/>
      <c r="TFT157" s="37"/>
      <c r="TFU157" s="37"/>
      <c r="TFV157" s="37"/>
      <c r="TFW157" s="37"/>
      <c r="TFX157" s="37"/>
      <c r="TFY157" s="37"/>
      <c r="TFZ157" s="37"/>
      <c r="TGA157" s="37"/>
      <c r="TGB157" s="37"/>
      <c r="TGC157" s="37"/>
      <c r="TGD157" s="37"/>
      <c r="TGE157" s="37"/>
      <c r="TGF157" s="37"/>
      <c r="TGG157" s="37"/>
      <c r="TGH157" s="37"/>
      <c r="TGI157" s="37"/>
      <c r="TGJ157" s="37"/>
      <c r="TGK157" s="37"/>
      <c r="TGL157" s="37"/>
      <c r="TGM157" s="37"/>
      <c r="TGN157" s="37"/>
      <c r="TGO157" s="37"/>
      <c r="TGP157" s="37"/>
      <c r="TGQ157" s="37"/>
      <c r="TGR157" s="37"/>
      <c r="TGS157" s="37"/>
      <c r="TGT157" s="37"/>
      <c r="TGU157" s="37"/>
      <c r="TGV157" s="37"/>
      <c r="TGW157" s="37"/>
      <c r="TGX157" s="37"/>
      <c r="TGY157" s="37"/>
      <c r="TGZ157" s="37"/>
      <c r="THA157" s="37"/>
      <c r="THB157" s="37"/>
      <c r="THC157" s="37"/>
      <c r="THD157" s="37"/>
      <c r="THE157" s="37"/>
      <c r="THF157" s="37"/>
      <c r="THG157" s="37"/>
      <c r="THH157" s="37"/>
      <c r="THI157" s="37"/>
      <c r="THJ157" s="37"/>
      <c r="THK157" s="37"/>
      <c r="THL157" s="37"/>
      <c r="THM157" s="37"/>
      <c r="THN157" s="37"/>
      <c r="THO157" s="37"/>
      <c r="THP157" s="37"/>
      <c r="THQ157" s="37"/>
      <c r="THR157" s="37"/>
      <c r="THS157" s="37"/>
      <c r="THT157" s="37"/>
      <c r="THU157" s="37"/>
      <c r="THV157" s="37"/>
      <c r="THW157" s="37"/>
      <c r="THX157" s="37"/>
      <c r="THY157" s="37"/>
      <c r="THZ157" s="37"/>
      <c r="TIA157" s="37"/>
      <c r="TIB157" s="37"/>
      <c r="TIC157" s="37"/>
      <c r="TID157" s="37"/>
      <c r="TIE157" s="37"/>
      <c r="TIF157" s="37"/>
      <c r="TIG157" s="37"/>
      <c r="TIH157" s="37"/>
      <c r="TII157" s="37"/>
      <c r="TIJ157" s="37"/>
      <c r="TIK157" s="37"/>
      <c r="TIL157" s="37"/>
      <c r="TIM157" s="37"/>
      <c r="TIN157" s="37"/>
      <c r="TIO157" s="37"/>
      <c r="TIP157" s="37"/>
      <c r="TIQ157" s="37"/>
      <c r="TIR157" s="37"/>
      <c r="TIS157" s="37"/>
      <c r="TIT157" s="37"/>
      <c r="TIU157" s="37"/>
      <c r="TIV157" s="37"/>
      <c r="TIW157" s="37"/>
      <c r="TIX157" s="37"/>
      <c r="TIY157" s="37"/>
      <c r="TIZ157" s="37"/>
      <c r="TJA157" s="37"/>
      <c r="TJB157" s="37"/>
      <c r="TJC157" s="37"/>
      <c r="TJD157" s="37"/>
      <c r="TJE157" s="37"/>
      <c r="TJF157" s="37"/>
      <c r="TJG157" s="37"/>
      <c r="TJH157" s="37"/>
      <c r="TJI157" s="37"/>
      <c r="TJJ157" s="37"/>
      <c r="TJK157" s="37"/>
      <c r="TJL157" s="37"/>
      <c r="TJM157" s="37"/>
      <c r="TJN157" s="37"/>
      <c r="TJO157" s="37"/>
      <c r="TJP157" s="37"/>
      <c r="TJQ157" s="37"/>
      <c r="TJR157" s="37"/>
      <c r="TJS157" s="37"/>
      <c r="TJT157" s="37"/>
      <c r="TJU157" s="37"/>
      <c r="TJV157" s="37"/>
      <c r="TJW157" s="37"/>
      <c r="TJX157" s="37"/>
      <c r="TJY157" s="37"/>
      <c r="TJZ157" s="37"/>
      <c r="TKA157" s="37"/>
      <c r="TKB157" s="37"/>
      <c r="TKC157" s="37"/>
      <c r="TKD157" s="37"/>
      <c r="TKE157" s="37"/>
      <c r="TKF157" s="37"/>
      <c r="TKG157" s="37"/>
      <c r="TKH157" s="37"/>
      <c r="TKI157" s="37"/>
      <c r="TKJ157" s="37"/>
      <c r="TKK157" s="37"/>
      <c r="TKL157" s="37"/>
      <c r="TKM157" s="37"/>
      <c r="TKN157" s="37"/>
      <c r="TKO157" s="37"/>
      <c r="TKP157" s="37"/>
      <c r="TKQ157" s="37"/>
      <c r="TKR157" s="37"/>
      <c r="TKS157" s="37"/>
      <c r="TKT157" s="37"/>
      <c r="TKU157" s="37"/>
      <c r="TKV157" s="37"/>
      <c r="TKW157" s="37"/>
      <c r="TKX157" s="37"/>
      <c r="TKY157" s="37"/>
      <c r="TKZ157" s="37"/>
      <c r="TLA157" s="37"/>
      <c r="TLB157" s="37"/>
      <c r="TLC157" s="37"/>
      <c r="TLD157" s="37"/>
      <c r="TLE157" s="37"/>
      <c r="TLF157" s="37"/>
      <c r="TLG157" s="37"/>
      <c r="TLH157" s="37"/>
      <c r="TLI157" s="37"/>
      <c r="TLJ157" s="37"/>
      <c r="TLK157" s="37"/>
      <c r="TLL157" s="37"/>
      <c r="TLM157" s="37"/>
      <c r="TLN157" s="37"/>
      <c r="TLO157" s="37"/>
      <c r="TLP157" s="37"/>
      <c r="TLQ157" s="37"/>
      <c r="TLR157" s="37"/>
      <c r="TLS157" s="37"/>
      <c r="TLT157" s="37"/>
      <c r="TLU157" s="37"/>
      <c r="TLV157" s="37"/>
      <c r="TLW157" s="37"/>
      <c r="TLX157" s="37"/>
      <c r="TLY157" s="37"/>
      <c r="TLZ157" s="37"/>
      <c r="TMA157" s="37"/>
      <c r="TMB157" s="37"/>
      <c r="TMC157" s="37"/>
      <c r="TMD157" s="37"/>
      <c r="TME157" s="37"/>
      <c r="TMF157" s="37"/>
      <c r="TMG157" s="37"/>
      <c r="TMH157" s="37"/>
      <c r="TMI157" s="37"/>
      <c r="TMJ157" s="37"/>
      <c r="TMK157" s="37"/>
      <c r="TML157" s="37"/>
      <c r="TMM157" s="37"/>
      <c r="TMN157" s="37"/>
      <c r="TMO157" s="37"/>
      <c r="TMP157" s="37"/>
      <c r="TMQ157" s="37"/>
      <c r="TMR157" s="37"/>
      <c r="TMS157" s="37"/>
      <c r="TMT157" s="37"/>
      <c r="TMU157" s="37"/>
      <c r="TMV157" s="37"/>
      <c r="TMW157" s="37"/>
      <c r="TMX157" s="37"/>
      <c r="TMY157" s="37"/>
      <c r="TMZ157" s="37"/>
      <c r="TNA157" s="37"/>
      <c r="TNB157" s="37"/>
      <c r="TNC157" s="37"/>
      <c r="TND157" s="37"/>
      <c r="TNE157" s="37"/>
      <c r="TNF157" s="37"/>
      <c r="TNG157" s="37"/>
      <c r="TNH157" s="37"/>
      <c r="TNI157" s="37"/>
      <c r="TNJ157" s="37"/>
      <c r="TNK157" s="37"/>
      <c r="TNL157" s="37"/>
      <c r="TNM157" s="37"/>
      <c r="TNN157" s="37"/>
      <c r="TNO157" s="37"/>
      <c r="TNP157" s="37"/>
      <c r="TNQ157" s="37"/>
      <c r="TNR157" s="37"/>
      <c r="TNS157" s="37"/>
      <c r="TNT157" s="37"/>
      <c r="TNU157" s="37"/>
      <c r="TNV157" s="37"/>
      <c r="TNW157" s="37"/>
      <c r="TNX157" s="37"/>
      <c r="TNY157" s="37"/>
      <c r="TNZ157" s="37"/>
      <c r="TOA157" s="37"/>
      <c r="TOB157" s="37"/>
      <c r="TOC157" s="37"/>
      <c r="TOD157" s="37"/>
      <c r="TOE157" s="37"/>
      <c r="TOF157" s="37"/>
      <c r="TOG157" s="37"/>
      <c r="TOH157" s="37"/>
      <c r="TOI157" s="37"/>
      <c r="TOJ157" s="37"/>
      <c r="TOK157" s="37"/>
      <c r="TOL157" s="37"/>
      <c r="TOM157" s="37"/>
      <c r="TON157" s="37"/>
      <c r="TOO157" s="37"/>
      <c r="TOP157" s="37"/>
      <c r="TOQ157" s="37"/>
      <c r="TOR157" s="37"/>
      <c r="TOS157" s="37"/>
      <c r="TOT157" s="37"/>
      <c r="TOU157" s="37"/>
      <c r="TOV157" s="37"/>
      <c r="TOW157" s="37"/>
      <c r="TOX157" s="37"/>
      <c r="TOY157" s="37"/>
      <c r="TOZ157" s="37"/>
      <c r="TPA157" s="37"/>
      <c r="TPB157" s="37"/>
      <c r="TPC157" s="37"/>
      <c r="TPD157" s="37"/>
      <c r="TPE157" s="37"/>
      <c r="TPF157" s="37"/>
      <c r="TPG157" s="37"/>
      <c r="TPH157" s="37"/>
      <c r="TPI157" s="37"/>
      <c r="TPJ157" s="37"/>
      <c r="TPK157" s="37"/>
      <c r="TPL157" s="37"/>
      <c r="TPM157" s="37"/>
      <c r="TPN157" s="37"/>
      <c r="TPO157" s="37"/>
      <c r="TPP157" s="37"/>
      <c r="TPQ157" s="37"/>
      <c r="TPR157" s="37"/>
      <c r="TPS157" s="37"/>
      <c r="TPT157" s="37"/>
      <c r="TPU157" s="37"/>
      <c r="TPV157" s="37"/>
      <c r="TPW157" s="37"/>
      <c r="TPX157" s="37"/>
      <c r="TPY157" s="37"/>
      <c r="TPZ157" s="37"/>
      <c r="TQA157" s="37"/>
      <c r="TQB157" s="37"/>
      <c r="TQC157" s="37"/>
      <c r="TQD157" s="37"/>
      <c r="TQE157" s="37"/>
      <c r="TQF157" s="37"/>
      <c r="TQG157" s="37"/>
      <c r="TQH157" s="37"/>
      <c r="TQI157" s="37"/>
      <c r="TQJ157" s="37"/>
      <c r="TQK157" s="37"/>
      <c r="TQL157" s="37"/>
      <c r="TQM157" s="37"/>
      <c r="TQN157" s="37"/>
      <c r="TQO157" s="37"/>
      <c r="TQP157" s="37"/>
      <c r="TQQ157" s="37"/>
      <c r="TQR157" s="37"/>
      <c r="TQS157" s="37"/>
      <c r="TQT157" s="37"/>
      <c r="TQU157" s="37"/>
      <c r="TQV157" s="37"/>
      <c r="TQW157" s="37"/>
      <c r="TQX157" s="37"/>
      <c r="TQY157" s="37"/>
      <c r="TQZ157" s="37"/>
      <c r="TRA157" s="37"/>
      <c r="TRB157" s="37"/>
      <c r="TRC157" s="37"/>
      <c r="TRD157" s="37"/>
      <c r="TRE157" s="37"/>
      <c r="TRF157" s="37"/>
      <c r="TRG157" s="37"/>
      <c r="TRH157" s="37"/>
      <c r="TRI157" s="37"/>
      <c r="TRJ157" s="37"/>
      <c r="TRK157" s="37"/>
      <c r="TRL157" s="37"/>
      <c r="TRM157" s="37"/>
      <c r="TRN157" s="37"/>
      <c r="TRO157" s="37"/>
      <c r="TRP157" s="37"/>
      <c r="TRQ157" s="37"/>
      <c r="TRR157" s="37"/>
      <c r="TRS157" s="37"/>
      <c r="TRT157" s="37"/>
      <c r="TRU157" s="37"/>
      <c r="TRV157" s="37"/>
      <c r="TRW157" s="37"/>
      <c r="TRX157" s="37"/>
      <c r="TRY157" s="37"/>
      <c r="TRZ157" s="37"/>
      <c r="TSA157" s="37"/>
      <c r="TSB157" s="37"/>
      <c r="TSC157" s="37"/>
      <c r="TSD157" s="37"/>
      <c r="TSE157" s="37"/>
      <c r="TSF157" s="37"/>
      <c r="TSG157" s="37"/>
      <c r="TSH157" s="37"/>
      <c r="TSI157" s="37"/>
      <c r="TSJ157" s="37"/>
      <c r="TSK157" s="37"/>
      <c r="TSL157" s="37"/>
      <c r="TSM157" s="37"/>
      <c r="TSN157" s="37"/>
      <c r="TSO157" s="37"/>
      <c r="TSP157" s="37"/>
      <c r="TSQ157" s="37"/>
      <c r="TSR157" s="37"/>
      <c r="TSS157" s="37"/>
      <c r="TST157" s="37"/>
      <c r="TSU157" s="37"/>
      <c r="TSV157" s="37"/>
      <c r="TSW157" s="37"/>
      <c r="TSX157" s="37"/>
      <c r="TSY157" s="37"/>
      <c r="TSZ157" s="37"/>
      <c r="TTA157" s="37"/>
      <c r="TTB157" s="37"/>
      <c r="TTC157" s="37"/>
      <c r="TTD157" s="37"/>
      <c r="TTE157" s="37"/>
      <c r="TTF157" s="37"/>
      <c r="TTG157" s="37"/>
      <c r="TTH157" s="37"/>
      <c r="TTI157" s="37"/>
      <c r="TTJ157" s="37"/>
      <c r="TTK157" s="37"/>
      <c r="TTL157" s="37"/>
      <c r="TTM157" s="37"/>
      <c r="TTN157" s="37"/>
      <c r="TTO157" s="37"/>
      <c r="TTP157" s="37"/>
      <c r="TTQ157" s="37"/>
      <c r="TTR157" s="37"/>
      <c r="TTS157" s="37"/>
      <c r="TTT157" s="37"/>
      <c r="TTU157" s="37"/>
      <c r="TTV157" s="37"/>
      <c r="TTW157" s="37"/>
      <c r="TTX157" s="37"/>
      <c r="TTY157" s="37"/>
      <c r="TTZ157" s="37"/>
      <c r="TUA157" s="37"/>
      <c r="TUB157" s="37"/>
      <c r="TUC157" s="37"/>
      <c r="TUD157" s="37"/>
      <c r="TUE157" s="37"/>
      <c r="TUF157" s="37"/>
      <c r="TUG157" s="37"/>
      <c r="TUH157" s="37"/>
      <c r="TUI157" s="37"/>
      <c r="TUJ157" s="37"/>
      <c r="TUK157" s="37"/>
      <c r="TUL157" s="37"/>
      <c r="TUM157" s="37"/>
      <c r="TUN157" s="37"/>
      <c r="TUO157" s="37"/>
      <c r="TUP157" s="37"/>
      <c r="TUQ157" s="37"/>
      <c r="TUR157" s="37"/>
      <c r="TUS157" s="37"/>
      <c r="TUT157" s="37"/>
      <c r="TUU157" s="37"/>
      <c r="TUV157" s="37"/>
      <c r="TUW157" s="37"/>
      <c r="TUX157" s="37"/>
      <c r="TUY157" s="37"/>
      <c r="TUZ157" s="37"/>
      <c r="TVA157" s="37"/>
      <c r="TVB157" s="37"/>
      <c r="TVC157" s="37"/>
      <c r="TVD157" s="37"/>
      <c r="TVE157" s="37"/>
      <c r="TVF157" s="37"/>
      <c r="TVG157" s="37"/>
      <c r="TVH157" s="37"/>
      <c r="TVI157" s="37"/>
      <c r="TVJ157" s="37"/>
      <c r="TVK157" s="37"/>
      <c r="TVL157" s="37"/>
      <c r="TVM157" s="37"/>
      <c r="TVN157" s="37"/>
      <c r="TVO157" s="37"/>
      <c r="TVP157" s="37"/>
      <c r="TVQ157" s="37"/>
      <c r="TVR157" s="37"/>
      <c r="TVS157" s="37"/>
      <c r="TVT157" s="37"/>
      <c r="TVU157" s="37"/>
      <c r="TVV157" s="37"/>
      <c r="TVW157" s="37"/>
      <c r="TVX157" s="37"/>
      <c r="TVY157" s="37"/>
      <c r="TVZ157" s="37"/>
      <c r="TWA157" s="37"/>
      <c r="TWB157" s="37"/>
      <c r="TWC157" s="37"/>
      <c r="TWD157" s="37"/>
      <c r="TWE157" s="37"/>
      <c r="TWF157" s="37"/>
      <c r="TWG157" s="37"/>
      <c r="TWH157" s="37"/>
      <c r="TWI157" s="37"/>
      <c r="TWJ157" s="37"/>
      <c r="TWK157" s="37"/>
      <c r="TWL157" s="37"/>
      <c r="TWM157" s="37"/>
      <c r="TWN157" s="37"/>
      <c r="TWO157" s="37"/>
      <c r="TWP157" s="37"/>
      <c r="TWQ157" s="37"/>
      <c r="TWR157" s="37"/>
      <c r="TWS157" s="37"/>
      <c r="TWT157" s="37"/>
      <c r="TWU157" s="37"/>
      <c r="TWV157" s="37"/>
      <c r="TWW157" s="37"/>
      <c r="TWX157" s="37"/>
      <c r="TWY157" s="37"/>
      <c r="TWZ157" s="37"/>
      <c r="TXA157" s="37"/>
      <c r="TXB157" s="37"/>
      <c r="TXC157" s="37"/>
      <c r="TXD157" s="37"/>
      <c r="TXE157" s="37"/>
      <c r="TXF157" s="37"/>
      <c r="TXG157" s="37"/>
      <c r="TXH157" s="37"/>
      <c r="TXI157" s="37"/>
      <c r="TXJ157" s="37"/>
      <c r="TXK157" s="37"/>
      <c r="TXL157" s="37"/>
      <c r="TXM157" s="37"/>
      <c r="TXN157" s="37"/>
      <c r="TXO157" s="37"/>
      <c r="TXP157" s="37"/>
      <c r="TXQ157" s="37"/>
      <c r="TXR157" s="37"/>
      <c r="TXS157" s="37"/>
      <c r="TXT157" s="37"/>
      <c r="TXU157" s="37"/>
      <c r="TXV157" s="37"/>
      <c r="TXW157" s="37"/>
      <c r="TXX157" s="37"/>
      <c r="TXY157" s="37"/>
      <c r="TXZ157" s="37"/>
      <c r="TYA157" s="37"/>
      <c r="TYB157" s="37"/>
      <c r="TYC157" s="37"/>
      <c r="TYD157" s="37"/>
      <c r="TYE157" s="37"/>
      <c r="TYF157" s="37"/>
      <c r="TYG157" s="37"/>
      <c r="TYH157" s="37"/>
      <c r="TYI157" s="37"/>
      <c r="TYJ157" s="37"/>
      <c r="TYK157" s="37"/>
      <c r="TYL157" s="37"/>
      <c r="TYM157" s="37"/>
      <c r="TYN157" s="37"/>
      <c r="TYO157" s="37"/>
      <c r="TYP157" s="37"/>
      <c r="TYQ157" s="37"/>
      <c r="TYR157" s="37"/>
      <c r="TYS157" s="37"/>
      <c r="TYT157" s="37"/>
      <c r="TYU157" s="37"/>
      <c r="TYV157" s="37"/>
      <c r="TYW157" s="37"/>
      <c r="TYX157" s="37"/>
      <c r="TYY157" s="37"/>
      <c r="TYZ157" s="37"/>
      <c r="TZA157" s="37"/>
      <c r="TZB157" s="37"/>
      <c r="TZC157" s="37"/>
      <c r="TZD157" s="37"/>
      <c r="TZE157" s="37"/>
      <c r="TZF157" s="37"/>
      <c r="TZG157" s="37"/>
      <c r="TZH157" s="37"/>
      <c r="TZI157" s="37"/>
      <c r="TZJ157" s="37"/>
      <c r="TZK157" s="37"/>
      <c r="TZL157" s="37"/>
      <c r="TZM157" s="37"/>
      <c r="TZN157" s="37"/>
      <c r="TZO157" s="37"/>
      <c r="TZP157" s="37"/>
      <c r="TZQ157" s="37"/>
      <c r="TZR157" s="37"/>
      <c r="TZS157" s="37"/>
      <c r="TZT157" s="37"/>
      <c r="TZU157" s="37"/>
      <c r="TZV157" s="37"/>
      <c r="TZW157" s="37"/>
      <c r="TZX157" s="37"/>
      <c r="TZY157" s="37"/>
      <c r="TZZ157" s="37"/>
      <c r="UAA157" s="37"/>
      <c r="UAB157" s="37"/>
      <c r="UAC157" s="37"/>
      <c r="UAD157" s="37"/>
      <c r="UAE157" s="37"/>
      <c r="UAF157" s="37"/>
      <c r="UAG157" s="37"/>
      <c r="UAH157" s="37"/>
      <c r="UAI157" s="37"/>
      <c r="UAJ157" s="37"/>
      <c r="UAK157" s="37"/>
      <c r="UAL157" s="37"/>
      <c r="UAM157" s="37"/>
      <c r="UAN157" s="37"/>
      <c r="UAO157" s="37"/>
      <c r="UAP157" s="37"/>
      <c r="UAQ157" s="37"/>
      <c r="UAR157" s="37"/>
      <c r="UAS157" s="37"/>
      <c r="UAT157" s="37"/>
      <c r="UAU157" s="37"/>
      <c r="UAV157" s="37"/>
      <c r="UAW157" s="37"/>
      <c r="UAX157" s="37"/>
      <c r="UAY157" s="37"/>
      <c r="UAZ157" s="37"/>
      <c r="UBA157" s="37"/>
      <c r="UBB157" s="37"/>
      <c r="UBC157" s="37"/>
      <c r="UBD157" s="37"/>
      <c r="UBE157" s="37"/>
      <c r="UBF157" s="37"/>
      <c r="UBG157" s="37"/>
      <c r="UBH157" s="37"/>
      <c r="UBI157" s="37"/>
      <c r="UBJ157" s="37"/>
      <c r="UBK157" s="37"/>
      <c r="UBL157" s="37"/>
      <c r="UBM157" s="37"/>
      <c r="UBN157" s="37"/>
      <c r="UBO157" s="37"/>
      <c r="UBP157" s="37"/>
      <c r="UBQ157" s="37"/>
      <c r="UBR157" s="37"/>
      <c r="UBS157" s="37"/>
      <c r="UBT157" s="37"/>
      <c r="UBU157" s="37"/>
      <c r="UBV157" s="37"/>
      <c r="UBW157" s="37"/>
      <c r="UBX157" s="37"/>
      <c r="UBY157" s="37"/>
      <c r="UBZ157" s="37"/>
      <c r="UCA157" s="37"/>
      <c r="UCB157" s="37"/>
      <c r="UCC157" s="37"/>
      <c r="UCD157" s="37"/>
      <c r="UCE157" s="37"/>
      <c r="UCF157" s="37"/>
      <c r="UCG157" s="37"/>
      <c r="UCH157" s="37"/>
      <c r="UCI157" s="37"/>
      <c r="UCJ157" s="37"/>
      <c r="UCK157" s="37"/>
      <c r="UCL157" s="37"/>
      <c r="UCM157" s="37"/>
      <c r="UCN157" s="37"/>
      <c r="UCO157" s="37"/>
      <c r="UCP157" s="37"/>
      <c r="UCQ157" s="37"/>
      <c r="UCR157" s="37"/>
      <c r="UCS157" s="37"/>
      <c r="UCT157" s="37"/>
      <c r="UCU157" s="37"/>
      <c r="UCV157" s="37"/>
      <c r="UCW157" s="37"/>
      <c r="UCX157" s="37"/>
      <c r="UCY157" s="37"/>
      <c r="UCZ157" s="37"/>
      <c r="UDA157" s="37"/>
      <c r="UDB157" s="37"/>
      <c r="UDC157" s="37"/>
      <c r="UDD157" s="37"/>
      <c r="UDE157" s="37"/>
      <c r="UDF157" s="37"/>
      <c r="UDG157" s="37"/>
      <c r="UDH157" s="37"/>
      <c r="UDI157" s="37"/>
      <c r="UDJ157" s="37"/>
      <c r="UDK157" s="37"/>
      <c r="UDL157" s="37"/>
      <c r="UDM157" s="37"/>
      <c r="UDN157" s="37"/>
      <c r="UDO157" s="37"/>
      <c r="UDP157" s="37"/>
      <c r="UDQ157" s="37"/>
      <c r="UDR157" s="37"/>
      <c r="UDS157" s="37"/>
      <c r="UDT157" s="37"/>
      <c r="UDU157" s="37"/>
      <c r="UDV157" s="37"/>
      <c r="UDW157" s="37"/>
      <c r="UDX157" s="37"/>
      <c r="UDY157" s="37"/>
      <c r="UDZ157" s="37"/>
      <c r="UEA157" s="37"/>
      <c r="UEB157" s="37"/>
      <c r="UEC157" s="37"/>
      <c r="UED157" s="37"/>
      <c r="UEE157" s="37"/>
      <c r="UEF157" s="37"/>
      <c r="UEG157" s="37"/>
      <c r="UEH157" s="37"/>
      <c r="UEI157" s="37"/>
      <c r="UEJ157" s="37"/>
      <c r="UEK157" s="37"/>
      <c r="UEL157" s="37"/>
      <c r="UEM157" s="37"/>
      <c r="UEN157" s="37"/>
      <c r="UEO157" s="37"/>
      <c r="UEP157" s="37"/>
      <c r="UEQ157" s="37"/>
      <c r="UER157" s="37"/>
      <c r="UES157" s="37"/>
      <c r="UET157" s="37"/>
      <c r="UEU157" s="37"/>
      <c r="UEV157" s="37"/>
      <c r="UEW157" s="37"/>
      <c r="UEX157" s="37"/>
      <c r="UEY157" s="37"/>
      <c r="UEZ157" s="37"/>
      <c r="UFA157" s="37"/>
      <c r="UFB157" s="37"/>
      <c r="UFC157" s="37"/>
      <c r="UFD157" s="37"/>
      <c r="UFE157" s="37"/>
      <c r="UFF157" s="37"/>
      <c r="UFG157" s="37"/>
      <c r="UFH157" s="37"/>
      <c r="UFI157" s="37"/>
      <c r="UFJ157" s="37"/>
      <c r="UFK157" s="37"/>
      <c r="UFL157" s="37"/>
      <c r="UFM157" s="37"/>
      <c r="UFN157" s="37"/>
      <c r="UFO157" s="37"/>
      <c r="UFP157" s="37"/>
      <c r="UFQ157" s="37"/>
      <c r="UFR157" s="37"/>
      <c r="UFS157" s="37"/>
      <c r="UFT157" s="37"/>
      <c r="UFU157" s="37"/>
      <c r="UFV157" s="37"/>
      <c r="UFW157" s="37"/>
      <c r="UFX157" s="37"/>
      <c r="UFY157" s="37"/>
      <c r="UFZ157" s="37"/>
      <c r="UGA157" s="37"/>
      <c r="UGB157" s="37"/>
      <c r="UGC157" s="37"/>
      <c r="UGD157" s="37"/>
      <c r="UGE157" s="37"/>
      <c r="UGF157" s="37"/>
      <c r="UGG157" s="37"/>
      <c r="UGH157" s="37"/>
      <c r="UGI157" s="37"/>
      <c r="UGJ157" s="37"/>
      <c r="UGK157" s="37"/>
      <c r="UGL157" s="37"/>
      <c r="UGM157" s="37"/>
      <c r="UGN157" s="37"/>
      <c r="UGO157" s="37"/>
      <c r="UGP157" s="37"/>
      <c r="UGQ157" s="37"/>
      <c r="UGR157" s="37"/>
      <c r="UGS157" s="37"/>
      <c r="UGT157" s="37"/>
      <c r="UGU157" s="37"/>
      <c r="UGV157" s="37"/>
      <c r="UGW157" s="37"/>
      <c r="UGX157" s="37"/>
      <c r="UGY157" s="37"/>
      <c r="UGZ157" s="37"/>
      <c r="UHA157" s="37"/>
      <c r="UHB157" s="37"/>
      <c r="UHC157" s="37"/>
      <c r="UHD157" s="37"/>
      <c r="UHE157" s="37"/>
      <c r="UHF157" s="37"/>
      <c r="UHG157" s="37"/>
      <c r="UHH157" s="37"/>
      <c r="UHI157" s="37"/>
      <c r="UHJ157" s="37"/>
      <c r="UHK157" s="37"/>
      <c r="UHL157" s="37"/>
      <c r="UHM157" s="37"/>
      <c r="UHN157" s="37"/>
      <c r="UHO157" s="37"/>
      <c r="UHP157" s="37"/>
      <c r="UHQ157" s="37"/>
      <c r="UHR157" s="37"/>
      <c r="UHS157" s="37"/>
      <c r="UHT157" s="37"/>
      <c r="UHU157" s="37"/>
      <c r="UHV157" s="37"/>
      <c r="UHW157" s="37"/>
      <c r="UHX157" s="37"/>
      <c r="UHY157" s="37"/>
      <c r="UHZ157" s="37"/>
      <c r="UIA157" s="37"/>
      <c r="UIB157" s="37"/>
      <c r="UIC157" s="37"/>
      <c r="UID157" s="37"/>
      <c r="UIE157" s="37"/>
      <c r="UIF157" s="37"/>
      <c r="UIG157" s="37"/>
      <c r="UIH157" s="37"/>
      <c r="UII157" s="37"/>
      <c r="UIJ157" s="37"/>
      <c r="UIK157" s="37"/>
      <c r="UIL157" s="37"/>
      <c r="UIM157" s="37"/>
      <c r="UIN157" s="37"/>
      <c r="UIO157" s="37"/>
      <c r="UIP157" s="37"/>
      <c r="UIQ157" s="37"/>
      <c r="UIR157" s="37"/>
      <c r="UIS157" s="37"/>
      <c r="UIT157" s="37"/>
      <c r="UIU157" s="37"/>
      <c r="UIV157" s="37"/>
      <c r="UIW157" s="37"/>
      <c r="UIX157" s="37"/>
      <c r="UIY157" s="37"/>
      <c r="UIZ157" s="37"/>
      <c r="UJA157" s="37"/>
      <c r="UJB157" s="37"/>
      <c r="UJC157" s="37"/>
      <c r="UJD157" s="37"/>
      <c r="UJE157" s="37"/>
      <c r="UJF157" s="37"/>
      <c r="UJG157" s="37"/>
      <c r="UJH157" s="37"/>
      <c r="UJI157" s="37"/>
      <c r="UJJ157" s="37"/>
      <c r="UJK157" s="37"/>
      <c r="UJL157" s="37"/>
      <c r="UJM157" s="37"/>
      <c r="UJN157" s="37"/>
      <c r="UJO157" s="37"/>
      <c r="UJP157" s="37"/>
      <c r="UJQ157" s="37"/>
      <c r="UJR157" s="37"/>
      <c r="UJS157" s="37"/>
      <c r="UJT157" s="37"/>
      <c r="UJU157" s="37"/>
      <c r="UJV157" s="37"/>
      <c r="UJW157" s="37"/>
      <c r="UJX157" s="37"/>
      <c r="UJY157" s="37"/>
      <c r="UJZ157" s="37"/>
      <c r="UKA157" s="37"/>
      <c r="UKB157" s="37"/>
      <c r="UKC157" s="37"/>
      <c r="UKD157" s="37"/>
      <c r="UKE157" s="37"/>
      <c r="UKF157" s="37"/>
      <c r="UKG157" s="37"/>
      <c r="UKH157" s="37"/>
      <c r="UKI157" s="37"/>
      <c r="UKJ157" s="37"/>
      <c r="UKK157" s="37"/>
      <c r="UKL157" s="37"/>
      <c r="UKM157" s="37"/>
      <c r="UKN157" s="37"/>
      <c r="UKO157" s="37"/>
      <c r="UKP157" s="37"/>
      <c r="UKQ157" s="37"/>
      <c r="UKR157" s="37"/>
      <c r="UKS157" s="37"/>
      <c r="UKT157" s="37"/>
      <c r="UKU157" s="37"/>
      <c r="UKV157" s="37"/>
      <c r="UKW157" s="37"/>
      <c r="UKX157" s="37"/>
      <c r="UKY157" s="37"/>
      <c r="UKZ157" s="37"/>
      <c r="ULA157" s="37"/>
      <c r="ULB157" s="37"/>
      <c r="ULC157" s="37"/>
      <c r="ULD157" s="37"/>
      <c r="ULE157" s="37"/>
      <c r="ULF157" s="37"/>
      <c r="ULG157" s="37"/>
      <c r="ULH157" s="37"/>
      <c r="ULI157" s="37"/>
      <c r="ULJ157" s="37"/>
      <c r="ULK157" s="37"/>
      <c r="ULL157" s="37"/>
      <c r="ULM157" s="37"/>
      <c r="ULN157" s="37"/>
      <c r="ULO157" s="37"/>
      <c r="ULP157" s="37"/>
      <c r="ULQ157" s="37"/>
      <c r="ULR157" s="37"/>
      <c r="ULS157" s="37"/>
      <c r="ULT157" s="37"/>
      <c r="ULU157" s="37"/>
      <c r="ULV157" s="37"/>
      <c r="ULW157" s="37"/>
      <c r="ULX157" s="37"/>
      <c r="ULY157" s="37"/>
      <c r="ULZ157" s="37"/>
      <c r="UMA157" s="37"/>
      <c r="UMB157" s="37"/>
      <c r="UMC157" s="37"/>
      <c r="UMD157" s="37"/>
      <c r="UME157" s="37"/>
      <c r="UMF157" s="37"/>
      <c r="UMG157" s="37"/>
      <c r="UMH157" s="37"/>
      <c r="UMI157" s="37"/>
      <c r="UMJ157" s="37"/>
      <c r="UMK157" s="37"/>
      <c r="UML157" s="37"/>
      <c r="UMM157" s="37"/>
      <c r="UMN157" s="37"/>
      <c r="UMO157" s="37"/>
      <c r="UMP157" s="37"/>
      <c r="UMQ157" s="37"/>
      <c r="UMR157" s="37"/>
      <c r="UMS157" s="37"/>
      <c r="UMT157" s="37"/>
      <c r="UMU157" s="37"/>
      <c r="UMV157" s="37"/>
      <c r="UMW157" s="37"/>
      <c r="UMX157" s="37"/>
      <c r="UMY157" s="37"/>
      <c r="UMZ157" s="37"/>
      <c r="UNA157" s="37"/>
      <c r="UNB157" s="37"/>
      <c r="UNC157" s="37"/>
      <c r="UND157" s="37"/>
      <c r="UNE157" s="37"/>
      <c r="UNF157" s="37"/>
      <c r="UNG157" s="37"/>
      <c r="UNH157" s="37"/>
      <c r="UNI157" s="37"/>
      <c r="UNJ157" s="37"/>
      <c r="UNK157" s="37"/>
      <c r="UNL157" s="37"/>
      <c r="UNM157" s="37"/>
      <c r="UNN157" s="37"/>
      <c r="UNO157" s="37"/>
      <c r="UNP157" s="37"/>
      <c r="UNQ157" s="37"/>
      <c r="UNR157" s="37"/>
      <c r="UNS157" s="37"/>
      <c r="UNT157" s="37"/>
      <c r="UNU157" s="37"/>
      <c r="UNV157" s="37"/>
      <c r="UNW157" s="37"/>
      <c r="UNX157" s="37"/>
      <c r="UNY157" s="37"/>
      <c r="UNZ157" s="37"/>
      <c r="UOA157" s="37"/>
      <c r="UOB157" s="37"/>
      <c r="UOC157" s="37"/>
      <c r="UOD157" s="37"/>
      <c r="UOE157" s="37"/>
      <c r="UOF157" s="37"/>
      <c r="UOG157" s="37"/>
      <c r="UOH157" s="37"/>
      <c r="UOI157" s="37"/>
      <c r="UOJ157" s="37"/>
      <c r="UOK157" s="37"/>
      <c r="UOL157" s="37"/>
      <c r="UOM157" s="37"/>
      <c r="UON157" s="37"/>
      <c r="UOO157" s="37"/>
      <c r="UOP157" s="37"/>
      <c r="UOQ157" s="37"/>
      <c r="UOR157" s="37"/>
      <c r="UOS157" s="37"/>
      <c r="UOT157" s="37"/>
      <c r="UOU157" s="37"/>
      <c r="UOV157" s="37"/>
      <c r="UOW157" s="37"/>
      <c r="UOX157" s="37"/>
      <c r="UOY157" s="37"/>
      <c r="UOZ157" s="37"/>
      <c r="UPA157" s="37"/>
      <c r="UPB157" s="37"/>
      <c r="UPC157" s="37"/>
      <c r="UPD157" s="37"/>
      <c r="UPE157" s="37"/>
      <c r="UPF157" s="37"/>
      <c r="UPG157" s="37"/>
      <c r="UPH157" s="37"/>
      <c r="UPI157" s="37"/>
      <c r="UPJ157" s="37"/>
      <c r="UPK157" s="37"/>
      <c r="UPL157" s="37"/>
      <c r="UPM157" s="37"/>
      <c r="UPN157" s="37"/>
      <c r="UPO157" s="37"/>
      <c r="UPP157" s="37"/>
      <c r="UPQ157" s="37"/>
      <c r="UPR157" s="37"/>
      <c r="UPS157" s="37"/>
      <c r="UPT157" s="37"/>
      <c r="UPU157" s="37"/>
      <c r="UPV157" s="37"/>
      <c r="UPW157" s="37"/>
      <c r="UPX157" s="37"/>
      <c r="UPY157" s="37"/>
      <c r="UPZ157" s="37"/>
      <c r="UQA157" s="37"/>
      <c r="UQB157" s="37"/>
      <c r="UQC157" s="37"/>
      <c r="UQD157" s="37"/>
      <c r="UQE157" s="37"/>
      <c r="UQF157" s="37"/>
      <c r="UQG157" s="37"/>
      <c r="UQH157" s="37"/>
      <c r="UQI157" s="37"/>
      <c r="UQJ157" s="37"/>
      <c r="UQK157" s="37"/>
      <c r="UQL157" s="37"/>
      <c r="UQM157" s="37"/>
      <c r="UQN157" s="37"/>
      <c r="UQO157" s="37"/>
      <c r="UQP157" s="37"/>
      <c r="UQQ157" s="37"/>
      <c r="UQR157" s="37"/>
      <c r="UQS157" s="37"/>
      <c r="UQT157" s="37"/>
      <c r="UQU157" s="37"/>
      <c r="UQV157" s="37"/>
      <c r="UQW157" s="37"/>
      <c r="UQX157" s="37"/>
      <c r="UQY157" s="37"/>
      <c r="UQZ157" s="37"/>
      <c r="URA157" s="37"/>
      <c r="URB157" s="37"/>
      <c r="URC157" s="37"/>
      <c r="URD157" s="37"/>
      <c r="URE157" s="37"/>
      <c r="URF157" s="37"/>
      <c r="URG157" s="37"/>
      <c r="URH157" s="37"/>
      <c r="URI157" s="37"/>
      <c r="URJ157" s="37"/>
      <c r="URK157" s="37"/>
      <c r="URL157" s="37"/>
      <c r="URM157" s="37"/>
      <c r="URN157" s="37"/>
      <c r="URO157" s="37"/>
      <c r="URP157" s="37"/>
      <c r="URQ157" s="37"/>
      <c r="URR157" s="37"/>
      <c r="URS157" s="37"/>
      <c r="URT157" s="37"/>
      <c r="URU157" s="37"/>
      <c r="URV157" s="37"/>
      <c r="URW157" s="37"/>
      <c r="URX157" s="37"/>
      <c r="URY157" s="37"/>
      <c r="URZ157" s="37"/>
      <c r="USA157" s="37"/>
      <c r="USB157" s="37"/>
      <c r="USC157" s="37"/>
      <c r="USD157" s="37"/>
      <c r="USE157" s="37"/>
      <c r="USF157" s="37"/>
      <c r="USG157" s="37"/>
      <c r="USH157" s="37"/>
      <c r="USI157" s="37"/>
      <c r="USJ157" s="37"/>
      <c r="USK157" s="37"/>
      <c r="USL157" s="37"/>
      <c r="USM157" s="37"/>
      <c r="USN157" s="37"/>
      <c r="USO157" s="37"/>
      <c r="USP157" s="37"/>
      <c r="USQ157" s="37"/>
      <c r="USR157" s="37"/>
      <c r="USS157" s="37"/>
      <c r="UST157" s="37"/>
      <c r="USU157" s="37"/>
      <c r="USV157" s="37"/>
      <c r="USW157" s="37"/>
      <c r="USX157" s="37"/>
      <c r="USY157" s="37"/>
      <c r="USZ157" s="37"/>
      <c r="UTA157" s="37"/>
      <c r="UTB157" s="37"/>
      <c r="UTC157" s="37"/>
      <c r="UTD157" s="37"/>
      <c r="UTE157" s="37"/>
      <c r="UTF157" s="37"/>
      <c r="UTG157" s="37"/>
      <c r="UTH157" s="37"/>
      <c r="UTI157" s="37"/>
      <c r="UTJ157" s="37"/>
      <c r="UTK157" s="37"/>
      <c r="UTL157" s="37"/>
      <c r="UTM157" s="37"/>
      <c r="UTN157" s="37"/>
      <c r="UTO157" s="37"/>
      <c r="UTP157" s="37"/>
      <c r="UTQ157" s="37"/>
      <c r="UTR157" s="37"/>
      <c r="UTS157" s="37"/>
      <c r="UTT157" s="37"/>
      <c r="UTU157" s="37"/>
      <c r="UTV157" s="37"/>
      <c r="UTW157" s="37"/>
      <c r="UTX157" s="37"/>
      <c r="UTY157" s="37"/>
      <c r="UTZ157" s="37"/>
      <c r="UUA157" s="37"/>
      <c r="UUB157" s="37"/>
      <c r="UUC157" s="37"/>
      <c r="UUD157" s="37"/>
      <c r="UUE157" s="37"/>
      <c r="UUF157" s="37"/>
      <c r="UUG157" s="37"/>
      <c r="UUH157" s="37"/>
      <c r="UUI157" s="37"/>
      <c r="UUJ157" s="37"/>
      <c r="UUK157" s="37"/>
      <c r="UUL157" s="37"/>
      <c r="UUM157" s="37"/>
      <c r="UUN157" s="37"/>
      <c r="UUO157" s="37"/>
      <c r="UUP157" s="37"/>
      <c r="UUQ157" s="37"/>
      <c r="UUR157" s="37"/>
      <c r="UUS157" s="37"/>
      <c r="UUT157" s="37"/>
      <c r="UUU157" s="37"/>
      <c r="UUV157" s="37"/>
      <c r="UUW157" s="37"/>
      <c r="UUX157" s="37"/>
      <c r="UUY157" s="37"/>
      <c r="UUZ157" s="37"/>
      <c r="UVA157" s="37"/>
      <c r="UVB157" s="37"/>
      <c r="UVC157" s="37"/>
      <c r="UVD157" s="37"/>
      <c r="UVE157" s="37"/>
      <c r="UVF157" s="37"/>
      <c r="UVG157" s="37"/>
      <c r="UVH157" s="37"/>
      <c r="UVI157" s="37"/>
      <c r="UVJ157" s="37"/>
      <c r="UVK157" s="37"/>
      <c r="UVL157" s="37"/>
      <c r="UVM157" s="37"/>
      <c r="UVN157" s="37"/>
      <c r="UVO157" s="37"/>
      <c r="UVP157" s="37"/>
      <c r="UVQ157" s="37"/>
      <c r="UVR157" s="37"/>
      <c r="UVS157" s="37"/>
      <c r="UVT157" s="37"/>
      <c r="UVU157" s="37"/>
      <c r="UVV157" s="37"/>
      <c r="UVW157" s="37"/>
      <c r="UVX157" s="37"/>
      <c r="UVY157" s="37"/>
      <c r="UVZ157" s="37"/>
      <c r="UWA157" s="37"/>
      <c r="UWB157" s="37"/>
      <c r="UWC157" s="37"/>
      <c r="UWD157" s="37"/>
      <c r="UWE157" s="37"/>
      <c r="UWF157" s="37"/>
      <c r="UWG157" s="37"/>
      <c r="UWH157" s="37"/>
      <c r="UWI157" s="37"/>
      <c r="UWJ157" s="37"/>
      <c r="UWK157" s="37"/>
      <c r="UWL157" s="37"/>
      <c r="UWM157" s="37"/>
      <c r="UWN157" s="37"/>
      <c r="UWO157" s="37"/>
      <c r="UWP157" s="37"/>
      <c r="UWQ157" s="37"/>
      <c r="UWR157" s="37"/>
      <c r="UWS157" s="37"/>
      <c r="UWT157" s="37"/>
      <c r="UWU157" s="37"/>
      <c r="UWV157" s="37"/>
      <c r="UWW157" s="37"/>
      <c r="UWX157" s="37"/>
      <c r="UWY157" s="37"/>
      <c r="UWZ157" s="37"/>
      <c r="UXA157" s="37"/>
      <c r="UXB157" s="37"/>
      <c r="UXC157" s="37"/>
      <c r="UXD157" s="37"/>
      <c r="UXE157" s="37"/>
      <c r="UXF157" s="37"/>
      <c r="UXG157" s="37"/>
      <c r="UXH157" s="37"/>
      <c r="UXI157" s="37"/>
      <c r="UXJ157" s="37"/>
      <c r="UXK157" s="37"/>
      <c r="UXL157" s="37"/>
      <c r="UXM157" s="37"/>
      <c r="UXN157" s="37"/>
      <c r="UXO157" s="37"/>
      <c r="UXP157" s="37"/>
      <c r="UXQ157" s="37"/>
      <c r="UXR157" s="37"/>
      <c r="UXS157" s="37"/>
      <c r="UXT157" s="37"/>
      <c r="UXU157" s="37"/>
      <c r="UXV157" s="37"/>
      <c r="UXW157" s="37"/>
      <c r="UXX157" s="37"/>
      <c r="UXY157" s="37"/>
      <c r="UXZ157" s="37"/>
      <c r="UYA157" s="37"/>
      <c r="UYB157" s="37"/>
      <c r="UYC157" s="37"/>
      <c r="UYD157" s="37"/>
      <c r="UYE157" s="37"/>
      <c r="UYF157" s="37"/>
      <c r="UYG157" s="37"/>
      <c r="UYH157" s="37"/>
      <c r="UYI157" s="37"/>
      <c r="UYJ157" s="37"/>
      <c r="UYK157" s="37"/>
      <c r="UYL157" s="37"/>
      <c r="UYM157" s="37"/>
      <c r="UYN157" s="37"/>
      <c r="UYO157" s="37"/>
      <c r="UYP157" s="37"/>
      <c r="UYQ157" s="37"/>
      <c r="UYR157" s="37"/>
      <c r="UYS157" s="37"/>
      <c r="UYT157" s="37"/>
      <c r="UYU157" s="37"/>
      <c r="UYV157" s="37"/>
      <c r="UYW157" s="37"/>
      <c r="UYX157" s="37"/>
      <c r="UYY157" s="37"/>
      <c r="UYZ157" s="37"/>
      <c r="UZA157" s="37"/>
      <c r="UZB157" s="37"/>
      <c r="UZC157" s="37"/>
      <c r="UZD157" s="37"/>
      <c r="UZE157" s="37"/>
      <c r="UZF157" s="37"/>
      <c r="UZG157" s="37"/>
      <c r="UZH157" s="37"/>
      <c r="UZI157" s="37"/>
      <c r="UZJ157" s="37"/>
      <c r="UZK157" s="37"/>
      <c r="UZL157" s="37"/>
      <c r="UZM157" s="37"/>
      <c r="UZN157" s="37"/>
      <c r="UZO157" s="37"/>
      <c r="UZP157" s="37"/>
      <c r="UZQ157" s="37"/>
      <c r="UZR157" s="37"/>
      <c r="UZS157" s="37"/>
      <c r="UZT157" s="37"/>
      <c r="UZU157" s="37"/>
      <c r="UZV157" s="37"/>
      <c r="UZW157" s="37"/>
      <c r="UZX157" s="37"/>
      <c r="UZY157" s="37"/>
      <c r="UZZ157" s="37"/>
      <c r="VAA157" s="37"/>
      <c r="VAB157" s="37"/>
      <c r="VAC157" s="37"/>
      <c r="VAD157" s="37"/>
      <c r="VAE157" s="37"/>
      <c r="VAF157" s="37"/>
      <c r="VAG157" s="37"/>
      <c r="VAH157" s="37"/>
      <c r="VAI157" s="37"/>
      <c r="VAJ157" s="37"/>
      <c r="VAK157" s="37"/>
      <c r="VAL157" s="37"/>
      <c r="VAM157" s="37"/>
      <c r="VAN157" s="37"/>
      <c r="VAO157" s="37"/>
      <c r="VAP157" s="37"/>
      <c r="VAQ157" s="37"/>
      <c r="VAR157" s="37"/>
      <c r="VAS157" s="37"/>
      <c r="VAT157" s="37"/>
      <c r="VAU157" s="37"/>
      <c r="VAV157" s="37"/>
      <c r="VAW157" s="37"/>
      <c r="VAX157" s="37"/>
      <c r="VAY157" s="37"/>
      <c r="VAZ157" s="37"/>
      <c r="VBA157" s="37"/>
      <c r="VBB157" s="37"/>
      <c r="VBC157" s="37"/>
      <c r="VBD157" s="37"/>
      <c r="VBE157" s="37"/>
      <c r="VBF157" s="37"/>
      <c r="VBG157" s="37"/>
      <c r="VBH157" s="37"/>
      <c r="VBI157" s="37"/>
      <c r="VBJ157" s="37"/>
      <c r="VBK157" s="37"/>
      <c r="VBL157" s="37"/>
      <c r="VBM157" s="37"/>
      <c r="VBN157" s="37"/>
      <c r="VBO157" s="37"/>
      <c r="VBP157" s="37"/>
      <c r="VBQ157" s="37"/>
      <c r="VBR157" s="37"/>
      <c r="VBS157" s="37"/>
      <c r="VBT157" s="37"/>
      <c r="VBU157" s="37"/>
      <c r="VBV157" s="37"/>
      <c r="VBW157" s="37"/>
      <c r="VBX157" s="37"/>
      <c r="VBY157" s="37"/>
      <c r="VBZ157" s="37"/>
      <c r="VCA157" s="37"/>
      <c r="VCB157" s="37"/>
      <c r="VCC157" s="37"/>
      <c r="VCD157" s="37"/>
      <c r="VCE157" s="37"/>
      <c r="VCF157" s="37"/>
      <c r="VCG157" s="37"/>
      <c r="VCH157" s="37"/>
      <c r="VCI157" s="37"/>
      <c r="VCJ157" s="37"/>
      <c r="VCK157" s="37"/>
      <c r="VCL157" s="37"/>
      <c r="VCM157" s="37"/>
      <c r="VCN157" s="37"/>
      <c r="VCO157" s="37"/>
      <c r="VCP157" s="37"/>
      <c r="VCQ157" s="37"/>
      <c r="VCR157" s="37"/>
      <c r="VCS157" s="37"/>
      <c r="VCT157" s="37"/>
      <c r="VCU157" s="37"/>
      <c r="VCV157" s="37"/>
      <c r="VCW157" s="37"/>
      <c r="VCX157" s="37"/>
      <c r="VCY157" s="37"/>
      <c r="VCZ157" s="37"/>
      <c r="VDA157" s="37"/>
      <c r="VDB157" s="37"/>
      <c r="VDC157" s="37"/>
      <c r="VDD157" s="37"/>
      <c r="VDE157" s="37"/>
      <c r="VDF157" s="37"/>
      <c r="VDG157" s="37"/>
      <c r="VDH157" s="37"/>
      <c r="VDI157" s="37"/>
      <c r="VDJ157" s="37"/>
      <c r="VDK157" s="37"/>
      <c r="VDL157" s="37"/>
      <c r="VDM157" s="37"/>
      <c r="VDN157" s="37"/>
      <c r="VDO157" s="37"/>
      <c r="VDP157" s="37"/>
      <c r="VDQ157" s="37"/>
      <c r="VDR157" s="37"/>
      <c r="VDS157" s="37"/>
      <c r="VDT157" s="37"/>
      <c r="VDU157" s="37"/>
      <c r="VDV157" s="37"/>
      <c r="VDW157" s="37"/>
      <c r="VDX157" s="37"/>
      <c r="VDY157" s="37"/>
      <c r="VDZ157" s="37"/>
      <c r="VEA157" s="37"/>
      <c r="VEB157" s="37"/>
      <c r="VEC157" s="37"/>
      <c r="VED157" s="37"/>
      <c r="VEE157" s="37"/>
      <c r="VEF157" s="37"/>
      <c r="VEG157" s="37"/>
      <c r="VEH157" s="37"/>
      <c r="VEI157" s="37"/>
      <c r="VEJ157" s="37"/>
      <c r="VEK157" s="37"/>
      <c r="VEL157" s="37"/>
      <c r="VEM157" s="37"/>
      <c r="VEN157" s="37"/>
      <c r="VEO157" s="37"/>
      <c r="VEP157" s="37"/>
      <c r="VEQ157" s="37"/>
      <c r="VER157" s="37"/>
      <c r="VES157" s="37"/>
      <c r="VET157" s="37"/>
      <c r="VEU157" s="37"/>
      <c r="VEV157" s="37"/>
      <c r="VEW157" s="37"/>
      <c r="VEX157" s="37"/>
      <c r="VEY157" s="37"/>
      <c r="VEZ157" s="37"/>
      <c r="VFA157" s="37"/>
      <c r="VFB157" s="37"/>
      <c r="VFC157" s="37"/>
      <c r="VFD157" s="37"/>
      <c r="VFE157" s="37"/>
      <c r="VFF157" s="37"/>
      <c r="VFG157" s="37"/>
      <c r="VFH157" s="37"/>
      <c r="VFI157" s="37"/>
      <c r="VFJ157" s="37"/>
      <c r="VFK157" s="37"/>
      <c r="VFL157" s="37"/>
      <c r="VFM157" s="37"/>
      <c r="VFN157" s="37"/>
      <c r="VFO157" s="37"/>
      <c r="VFP157" s="37"/>
      <c r="VFQ157" s="37"/>
      <c r="VFR157" s="37"/>
      <c r="VFS157" s="37"/>
      <c r="VFT157" s="37"/>
      <c r="VFU157" s="37"/>
      <c r="VFV157" s="37"/>
      <c r="VFW157" s="37"/>
      <c r="VFX157" s="37"/>
      <c r="VFY157" s="37"/>
      <c r="VFZ157" s="37"/>
      <c r="VGA157" s="37"/>
      <c r="VGB157" s="37"/>
      <c r="VGC157" s="37"/>
      <c r="VGD157" s="37"/>
      <c r="VGE157" s="37"/>
      <c r="VGF157" s="37"/>
      <c r="VGG157" s="37"/>
      <c r="VGH157" s="37"/>
      <c r="VGI157" s="37"/>
      <c r="VGJ157" s="37"/>
      <c r="VGK157" s="37"/>
      <c r="VGL157" s="37"/>
      <c r="VGM157" s="37"/>
      <c r="VGN157" s="37"/>
      <c r="VGO157" s="37"/>
      <c r="VGP157" s="37"/>
      <c r="VGQ157" s="37"/>
      <c r="VGR157" s="37"/>
      <c r="VGS157" s="37"/>
      <c r="VGT157" s="37"/>
      <c r="VGU157" s="37"/>
      <c r="VGV157" s="37"/>
      <c r="VGW157" s="37"/>
      <c r="VGX157" s="37"/>
      <c r="VGY157" s="37"/>
      <c r="VGZ157" s="37"/>
      <c r="VHA157" s="37"/>
      <c r="VHB157" s="37"/>
      <c r="VHC157" s="37"/>
      <c r="VHD157" s="37"/>
      <c r="VHE157" s="37"/>
      <c r="VHF157" s="37"/>
      <c r="VHG157" s="37"/>
      <c r="VHH157" s="37"/>
      <c r="VHI157" s="37"/>
      <c r="VHJ157" s="37"/>
      <c r="VHK157" s="37"/>
      <c r="VHL157" s="37"/>
      <c r="VHM157" s="37"/>
      <c r="VHN157" s="37"/>
      <c r="VHO157" s="37"/>
      <c r="VHP157" s="37"/>
      <c r="VHQ157" s="37"/>
      <c r="VHR157" s="37"/>
      <c r="VHS157" s="37"/>
      <c r="VHT157" s="37"/>
      <c r="VHU157" s="37"/>
      <c r="VHV157" s="37"/>
      <c r="VHW157" s="37"/>
      <c r="VHX157" s="37"/>
      <c r="VHY157" s="37"/>
      <c r="VHZ157" s="37"/>
      <c r="VIA157" s="37"/>
      <c r="VIB157" s="37"/>
      <c r="VIC157" s="37"/>
      <c r="VID157" s="37"/>
      <c r="VIE157" s="37"/>
      <c r="VIF157" s="37"/>
      <c r="VIG157" s="37"/>
      <c r="VIH157" s="37"/>
      <c r="VII157" s="37"/>
      <c r="VIJ157" s="37"/>
      <c r="VIK157" s="37"/>
      <c r="VIL157" s="37"/>
      <c r="VIM157" s="37"/>
      <c r="VIN157" s="37"/>
      <c r="VIO157" s="37"/>
      <c r="VIP157" s="37"/>
      <c r="VIQ157" s="37"/>
      <c r="VIR157" s="37"/>
      <c r="VIS157" s="37"/>
      <c r="VIT157" s="37"/>
      <c r="VIU157" s="37"/>
      <c r="VIV157" s="37"/>
      <c r="VIW157" s="37"/>
      <c r="VIX157" s="37"/>
      <c r="VIY157" s="37"/>
      <c r="VIZ157" s="37"/>
      <c r="VJA157" s="37"/>
      <c r="VJB157" s="37"/>
      <c r="VJC157" s="37"/>
      <c r="VJD157" s="37"/>
      <c r="VJE157" s="37"/>
      <c r="VJF157" s="37"/>
      <c r="VJG157" s="37"/>
      <c r="VJH157" s="37"/>
      <c r="VJI157" s="37"/>
      <c r="VJJ157" s="37"/>
      <c r="VJK157" s="37"/>
      <c r="VJL157" s="37"/>
      <c r="VJM157" s="37"/>
      <c r="VJN157" s="37"/>
      <c r="VJO157" s="37"/>
      <c r="VJP157" s="37"/>
      <c r="VJQ157" s="37"/>
      <c r="VJR157" s="37"/>
      <c r="VJS157" s="37"/>
      <c r="VJT157" s="37"/>
      <c r="VJU157" s="37"/>
      <c r="VJV157" s="37"/>
      <c r="VJW157" s="37"/>
      <c r="VJX157" s="37"/>
      <c r="VJY157" s="37"/>
      <c r="VJZ157" s="37"/>
      <c r="VKA157" s="37"/>
      <c r="VKB157" s="37"/>
      <c r="VKC157" s="37"/>
      <c r="VKD157" s="37"/>
      <c r="VKE157" s="37"/>
      <c r="VKF157" s="37"/>
      <c r="VKG157" s="37"/>
      <c r="VKH157" s="37"/>
      <c r="VKI157" s="37"/>
      <c r="VKJ157" s="37"/>
      <c r="VKK157" s="37"/>
      <c r="VKL157" s="37"/>
      <c r="VKM157" s="37"/>
      <c r="VKN157" s="37"/>
      <c r="VKO157" s="37"/>
      <c r="VKP157" s="37"/>
      <c r="VKQ157" s="37"/>
      <c r="VKR157" s="37"/>
      <c r="VKS157" s="37"/>
      <c r="VKT157" s="37"/>
      <c r="VKU157" s="37"/>
      <c r="VKV157" s="37"/>
      <c r="VKW157" s="37"/>
      <c r="VKX157" s="37"/>
      <c r="VKY157" s="37"/>
      <c r="VKZ157" s="37"/>
      <c r="VLA157" s="37"/>
      <c r="VLB157" s="37"/>
      <c r="VLC157" s="37"/>
      <c r="VLD157" s="37"/>
      <c r="VLE157" s="37"/>
      <c r="VLF157" s="37"/>
      <c r="VLG157" s="37"/>
      <c r="VLH157" s="37"/>
      <c r="VLI157" s="37"/>
      <c r="VLJ157" s="37"/>
      <c r="VLK157" s="37"/>
      <c r="VLL157" s="37"/>
      <c r="VLM157" s="37"/>
      <c r="VLN157" s="37"/>
      <c r="VLO157" s="37"/>
      <c r="VLP157" s="37"/>
      <c r="VLQ157" s="37"/>
      <c r="VLR157" s="37"/>
      <c r="VLS157" s="37"/>
      <c r="VLT157" s="37"/>
      <c r="VLU157" s="37"/>
      <c r="VLV157" s="37"/>
      <c r="VLW157" s="37"/>
      <c r="VLX157" s="37"/>
      <c r="VLY157" s="37"/>
      <c r="VLZ157" s="37"/>
      <c r="VMA157" s="37"/>
      <c r="VMB157" s="37"/>
      <c r="VMC157" s="37"/>
      <c r="VMD157" s="37"/>
      <c r="VME157" s="37"/>
      <c r="VMF157" s="37"/>
      <c r="VMG157" s="37"/>
      <c r="VMH157" s="37"/>
      <c r="VMI157" s="37"/>
      <c r="VMJ157" s="37"/>
      <c r="VMK157" s="37"/>
      <c r="VML157" s="37"/>
      <c r="VMM157" s="37"/>
      <c r="VMN157" s="37"/>
      <c r="VMO157" s="37"/>
      <c r="VMP157" s="37"/>
      <c r="VMQ157" s="37"/>
      <c r="VMR157" s="37"/>
      <c r="VMS157" s="37"/>
      <c r="VMT157" s="37"/>
      <c r="VMU157" s="37"/>
      <c r="VMV157" s="37"/>
      <c r="VMW157" s="37"/>
      <c r="VMX157" s="37"/>
      <c r="VMY157" s="37"/>
      <c r="VMZ157" s="37"/>
      <c r="VNA157" s="37"/>
      <c r="VNB157" s="37"/>
      <c r="VNC157" s="37"/>
      <c r="VND157" s="37"/>
      <c r="VNE157" s="37"/>
      <c r="VNF157" s="37"/>
      <c r="VNG157" s="37"/>
      <c r="VNH157" s="37"/>
      <c r="VNI157" s="37"/>
      <c r="VNJ157" s="37"/>
      <c r="VNK157" s="37"/>
      <c r="VNL157" s="37"/>
      <c r="VNM157" s="37"/>
      <c r="VNN157" s="37"/>
      <c r="VNO157" s="37"/>
      <c r="VNP157" s="37"/>
      <c r="VNQ157" s="37"/>
      <c r="VNR157" s="37"/>
      <c r="VNS157" s="37"/>
      <c r="VNT157" s="37"/>
      <c r="VNU157" s="37"/>
      <c r="VNV157" s="37"/>
      <c r="VNW157" s="37"/>
      <c r="VNX157" s="37"/>
      <c r="VNY157" s="37"/>
      <c r="VNZ157" s="37"/>
      <c r="VOA157" s="37"/>
      <c r="VOB157" s="37"/>
      <c r="VOC157" s="37"/>
      <c r="VOD157" s="37"/>
      <c r="VOE157" s="37"/>
      <c r="VOF157" s="37"/>
      <c r="VOG157" s="37"/>
      <c r="VOH157" s="37"/>
      <c r="VOI157" s="37"/>
      <c r="VOJ157" s="37"/>
      <c r="VOK157" s="37"/>
      <c r="VOL157" s="37"/>
      <c r="VOM157" s="37"/>
      <c r="VON157" s="37"/>
      <c r="VOO157" s="37"/>
      <c r="VOP157" s="37"/>
      <c r="VOQ157" s="37"/>
      <c r="VOR157" s="37"/>
      <c r="VOS157" s="37"/>
      <c r="VOT157" s="37"/>
      <c r="VOU157" s="37"/>
      <c r="VOV157" s="37"/>
      <c r="VOW157" s="37"/>
      <c r="VOX157" s="37"/>
      <c r="VOY157" s="37"/>
      <c r="VOZ157" s="37"/>
      <c r="VPA157" s="37"/>
      <c r="VPB157" s="37"/>
      <c r="VPC157" s="37"/>
      <c r="VPD157" s="37"/>
      <c r="VPE157" s="37"/>
      <c r="VPF157" s="37"/>
      <c r="VPG157" s="37"/>
      <c r="VPH157" s="37"/>
      <c r="VPI157" s="37"/>
      <c r="VPJ157" s="37"/>
      <c r="VPK157" s="37"/>
      <c r="VPL157" s="37"/>
      <c r="VPM157" s="37"/>
      <c r="VPN157" s="37"/>
      <c r="VPO157" s="37"/>
      <c r="VPP157" s="37"/>
      <c r="VPQ157" s="37"/>
      <c r="VPR157" s="37"/>
      <c r="VPS157" s="37"/>
      <c r="VPT157" s="37"/>
      <c r="VPU157" s="37"/>
      <c r="VPV157" s="37"/>
      <c r="VPW157" s="37"/>
      <c r="VPX157" s="37"/>
      <c r="VPY157" s="37"/>
      <c r="VPZ157" s="37"/>
      <c r="VQA157" s="37"/>
      <c r="VQB157" s="37"/>
      <c r="VQC157" s="37"/>
      <c r="VQD157" s="37"/>
      <c r="VQE157" s="37"/>
      <c r="VQF157" s="37"/>
      <c r="VQG157" s="37"/>
      <c r="VQH157" s="37"/>
      <c r="VQI157" s="37"/>
      <c r="VQJ157" s="37"/>
      <c r="VQK157" s="37"/>
      <c r="VQL157" s="37"/>
      <c r="VQM157" s="37"/>
      <c r="VQN157" s="37"/>
      <c r="VQO157" s="37"/>
      <c r="VQP157" s="37"/>
      <c r="VQQ157" s="37"/>
      <c r="VQR157" s="37"/>
      <c r="VQS157" s="37"/>
      <c r="VQT157" s="37"/>
      <c r="VQU157" s="37"/>
      <c r="VQV157" s="37"/>
      <c r="VQW157" s="37"/>
      <c r="VQX157" s="37"/>
      <c r="VQY157" s="37"/>
      <c r="VQZ157" s="37"/>
      <c r="VRA157" s="37"/>
      <c r="VRB157" s="37"/>
      <c r="VRC157" s="37"/>
      <c r="VRD157" s="37"/>
      <c r="VRE157" s="37"/>
      <c r="VRF157" s="37"/>
      <c r="VRG157" s="37"/>
      <c r="VRH157" s="37"/>
      <c r="VRI157" s="37"/>
      <c r="VRJ157" s="37"/>
      <c r="VRK157" s="37"/>
      <c r="VRL157" s="37"/>
      <c r="VRM157" s="37"/>
      <c r="VRN157" s="37"/>
      <c r="VRO157" s="37"/>
      <c r="VRP157" s="37"/>
      <c r="VRQ157" s="37"/>
      <c r="VRR157" s="37"/>
      <c r="VRS157" s="37"/>
      <c r="VRT157" s="37"/>
      <c r="VRU157" s="37"/>
      <c r="VRV157" s="37"/>
      <c r="VRW157" s="37"/>
      <c r="VRX157" s="37"/>
      <c r="VRY157" s="37"/>
      <c r="VRZ157" s="37"/>
      <c r="VSA157" s="37"/>
      <c r="VSB157" s="37"/>
      <c r="VSC157" s="37"/>
      <c r="VSD157" s="37"/>
      <c r="VSE157" s="37"/>
      <c r="VSF157" s="37"/>
      <c r="VSG157" s="37"/>
      <c r="VSH157" s="37"/>
      <c r="VSI157" s="37"/>
      <c r="VSJ157" s="37"/>
      <c r="VSK157" s="37"/>
      <c r="VSL157" s="37"/>
      <c r="VSM157" s="37"/>
      <c r="VSN157" s="37"/>
      <c r="VSO157" s="37"/>
      <c r="VSP157" s="37"/>
      <c r="VSQ157" s="37"/>
      <c r="VSR157" s="37"/>
      <c r="VSS157" s="37"/>
      <c r="VST157" s="37"/>
      <c r="VSU157" s="37"/>
      <c r="VSV157" s="37"/>
      <c r="VSW157" s="37"/>
      <c r="VSX157" s="37"/>
      <c r="VSY157" s="37"/>
      <c r="VSZ157" s="37"/>
      <c r="VTA157" s="37"/>
      <c r="VTB157" s="37"/>
      <c r="VTC157" s="37"/>
      <c r="VTD157" s="37"/>
      <c r="VTE157" s="37"/>
      <c r="VTF157" s="37"/>
      <c r="VTG157" s="37"/>
      <c r="VTH157" s="37"/>
      <c r="VTI157" s="37"/>
      <c r="VTJ157" s="37"/>
      <c r="VTK157" s="37"/>
      <c r="VTL157" s="37"/>
      <c r="VTM157" s="37"/>
      <c r="VTN157" s="37"/>
      <c r="VTO157" s="37"/>
      <c r="VTP157" s="37"/>
      <c r="VTQ157" s="37"/>
      <c r="VTR157" s="37"/>
      <c r="VTS157" s="37"/>
      <c r="VTT157" s="37"/>
      <c r="VTU157" s="37"/>
      <c r="VTV157" s="37"/>
      <c r="VTW157" s="37"/>
      <c r="VTX157" s="37"/>
      <c r="VTY157" s="37"/>
      <c r="VTZ157" s="37"/>
      <c r="VUA157" s="37"/>
      <c r="VUB157" s="37"/>
      <c r="VUC157" s="37"/>
      <c r="VUD157" s="37"/>
      <c r="VUE157" s="37"/>
      <c r="VUF157" s="37"/>
      <c r="VUG157" s="37"/>
      <c r="VUH157" s="37"/>
      <c r="VUI157" s="37"/>
      <c r="VUJ157" s="37"/>
      <c r="VUK157" s="37"/>
      <c r="VUL157" s="37"/>
      <c r="VUM157" s="37"/>
      <c r="VUN157" s="37"/>
      <c r="VUO157" s="37"/>
      <c r="VUP157" s="37"/>
      <c r="VUQ157" s="37"/>
      <c r="VUR157" s="37"/>
      <c r="VUS157" s="37"/>
      <c r="VUT157" s="37"/>
      <c r="VUU157" s="37"/>
      <c r="VUV157" s="37"/>
      <c r="VUW157" s="37"/>
      <c r="VUX157" s="37"/>
      <c r="VUY157" s="37"/>
      <c r="VUZ157" s="37"/>
      <c r="VVA157" s="37"/>
      <c r="VVB157" s="37"/>
      <c r="VVC157" s="37"/>
      <c r="VVD157" s="37"/>
      <c r="VVE157" s="37"/>
      <c r="VVF157" s="37"/>
      <c r="VVG157" s="37"/>
      <c r="VVH157" s="37"/>
      <c r="VVI157" s="37"/>
      <c r="VVJ157" s="37"/>
      <c r="VVK157" s="37"/>
      <c r="VVL157" s="37"/>
      <c r="VVM157" s="37"/>
      <c r="VVN157" s="37"/>
      <c r="VVO157" s="37"/>
      <c r="VVP157" s="37"/>
      <c r="VVQ157" s="37"/>
      <c r="VVR157" s="37"/>
      <c r="VVS157" s="37"/>
      <c r="VVT157" s="37"/>
      <c r="VVU157" s="37"/>
      <c r="VVV157" s="37"/>
      <c r="VVW157" s="37"/>
      <c r="VVX157" s="37"/>
      <c r="VVY157" s="37"/>
      <c r="VVZ157" s="37"/>
      <c r="VWA157" s="37"/>
      <c r="VWB157" s="37"/>
      <c r="VWC157" s="37"/>
      <c r="VWD157" s="37"/>
      <c r="VWE157" s="37"/>
      <c r="VWF157" s="37"/>
      <c r="VWG157" s="37"/>
      <c r="VWH157" s="37"/>
      <c r="VWI157" s="37"/>
      <c r="VWJ157" s="37"/>
      <c r="VWK157" s="37"/>
      <c r="VWL157" s="37"/>
      <c r="VWM157" s="37"/>
      <c r="VWN157" s="37"/>
      <c r="VWO157" s="37"/>
      <c r="VWP157" s="37"/>
      <c r="VWQ157" s="37"/>
      <c r="VWR157" s="37"/>
      <c r="VWS157" s="37"/>
      <c r="VWT157" s="37"/>
      <c r="VWU157" s="37"/>
      <c r="VWV157" s="37"/>
      <c r="VWW157" s="37"/>
      <c r="VWX157" s="37"/>
      <c r="VWY157" s="37"/>
      <c r="VWZ157" s="37"/>
      <c r="VXA157" s="37"/>
      <c r="VXB157" s="37"/>
      <c r="VXC157" s="37"/>
      <c r="VXD157" s="37"/>
      <c r="VXE157" s="37"/>
      <c r="VXF157" s="37"/>
      <c r="VXG157" s="37"/>
      <c r="VXH157" s="37"/>
      <c r="VXI157" s="37"/>
      <c r="VXJ157" s="37"/>
      <c r="VXK157" s="37"/>
      <c r="VXL157" s="37"/>
      <c r="VXM157" s="37"/>
      <c r="VXN157" s="37"/>
      <c r="VXO157" s="37"/>
      <c r="VXP157" s="37"/>
      <c r="VXQ157" s="37"/>
      <c r="VXR157" s="37"/>
      <c r="VXS157" s="37"/>
      <c r="VXT157" s="37"/>
      <c r="VXU157" s="37"/>
      <c r="VXV157" s="37"/>
      <c r="VXW157" s="37"/>
      <c r="VXX157" s="37"/>
      <c r="VXY157" s="37"/>
      <c r="VXZ157" s="37"/>
      <c r="VYA157" s="37"/>
      <c r="VYB157" s="37"/>
      <c r="VYC157" s="37"/>
      <c r="VYD157" s="37"/>
      <c r="VYE157" s="37"/>
      <c r="VYF157" s="37"/>
      <c r="VYG157" s="37"/>
      <c r="VYH157" s="37"/>
      <c r="VYI157" s="37"/>
      <c r="VYJ157" s="37"/>
      <c r="VYK157" s="37"/>
      <c r="VYL157" s="37"/>
      <c r="VYM157" s="37"/>
      <c r="VYN157" s="37"/>
      <c r="VYO157" s="37"/>
      <c r="VYP157" s="37"/>
      <c r="VYQ157" s="37"/>
      <c r="VYR157" s="37"/>
      <c r="VYS157" s="37"/>
      <c r="VYT157" s="37"/>
      <c r="VYU157" s="37"/>
      <c r="VYV157" s="37"/>
      <c r="VYW157" s="37"/>
      <c r="VYX157" s="37"/>
      <c r="VYY157" s="37"/>
      <c r="VYZ157" s="37"/>
      <c r="VZA157" s="37"/>
      <c r="VZB157" s="37"/>
      <c r="VZC157" s="37"/>
      <c r="VZD157" s="37"/>
      <c r="VZE157" s="37"/>
      <c r="VZF157" s="37"/>
      <c r="VZG157" s="37"/>
      <c r="VZH157" s="37"/>
      <c r="VZI157" s="37"/>
      <c r="VZJ157" s="37"/>
      <c r="VZK157" s="37"/>
      <c r="VZL157" s="37"/>
      <c r="VZM157" s="37"/>
      <c r="VZN157" s="37"/>
      <c r="VZO157" s="37"/>
      <c r="VZP157" s="37"/>
      <c r="VZQ157" s="37"/>
      <c r="VZR157" s="37"/>
      <c r="VZS157" s="37"/>
      <c r="VZT157" s="37"/>
      <c r="VZU157" s="37"/>
      <c r="VZV157" s="37"/>
      <c r="VZW157" s="37"/>
      <c r="VZX157" s="37"/>
      <c r="VZY157" s="37"/>
      <c r="VZZ157" s="37"/>
      <c r="WAA157" s="37"/>
      <c r="WAB157" s="37"/>
      <c r="WAC157" s="37"/>
      <c r="WAD157" s="37"/>
      <c r="WAE157" s="37"/>
      <c r="WAF157" s="37"/>
      <c r="WAG157" s="37"/>
      <c r="WAH157" s="37"/>
      <c r="WAI157" s="37"/>
      <c r="WAJ157" s="37"/>
      <c r="WAK157" s="37"/>
      <c r="WAL157" s="37"/>
      <c r="WAM157" s="37"/>
      <c r="WAN157" s="37"/>
      <c r="WAO157" s="37"/>
      <c r="WAP157" s="37"/>
      <c r="WAQ157" s="37"/>
      <c r="WAR157" s="37"/>
      <c r="WAS157" s="37"/>
      <c r="WAT157" s="37"/>
      <c r="WAU157" s="37"/>
      <c r="WAV157" s="37"/>
      <c r="WAW157" s="37"/>
      <c r="WAX157" s="37"/>
      <c r="WAY157" s="37"/>
      <c r="WAZ157" s="37"/>
      <c r="WBA157" s="37"/>
      <c r="WBB157" s="37"/>
      <c r="WBC157" s="37"/>
      <c r="WBD157" s="37"/>
      <c r="WBE157" s="37"/>
      <c r="WBF157" s="37"/>
      <c r="WBG157" s="37"/>
      <c r="WBH157" s="37"/>
      <c r="WBI157" s="37"/>
      <c r="WBJ157" s="37"/>
      <c r="WBK157" s="37"/>
      <c r="WBL157" s="37"/>
      <c r="WBM157" s="37"/>
      <c r="WBN157" s="37"/>
      <c r="WBO157" s="37"/>
      <c r="WBP157" s="37"/>
      <c r="WBQ157" s="37"/>
      <c r="WBR157" s="37"/>
      <c r="WBS157" s="37"/>
      <c r="WBT157" s="37"/>
      <c r="WBU157" s="37"/>
      <c r="WBV157" s="37"/>
      <c r="WBW157" s="37"/>
      <c r="WBX157" s="37"/>
      <c r="WBY157" s="37"/>
      <c r="WBZ157" s="37"/>
      <c r="WCA157" s="37"/>
      <c r="WCB157" s="37"/>
      <c r="WCC157" s="37"/>
      <c r="WCD157" s="37"/>
      <c r="WCE157" s="37"/>
      <c r="WCF157" s="37"/>
      <c r="WCG157" s="37"/>
      <c r="WCH157" s="37"/>
      <c r="WCI157" s="37"/>
      <c r="WCJ157" s="37"/>
      <c r="WCK157" s="37"/>
      <c r="WCL157" s="37"/>
      <c r="WCM157" s="37"/>
      <c r="WCN157" s="37"/>
      <c r="WCO157" s="37"/>
      <c r="WCP157" s="37"/>
      <c r="WCQ157" s="37"/>
      <c r="WCR157" s="37"/>
      <c r="WCS157" s="37"/>
      <c r="WCT157" s="37"/>
      <c r="WCU157" s="37"/>
      <c r="WCV157" s="37"/>
      <c r="WCW157" s="37"/>
      <c r="WCX157" s="37"/>
      <c r="WCY157" s="37"/>
      <c r="WCZ157" s="37"/>
      <c r="WDA157" s="37"/>
      <c r="WDB157" s="37"/>
      <c r="WDC157" s="37"/>
      <c r="WDD157" s="37"/>
      <c r="WDE157" s="37"/>
      <c r="WDF157" s="37"/>
      <c r="WDG157" s="37"/>
      <c r="WDH157" s="37"/>
      <c r="WDI157" s="37"/>
      <c r="WDJ157" s="37"/>
      <c r="WDK157" s="37"/>
      <c r="WDL157" s="37"/>
      <c r="WDM157" s="37"/>
      <c r="WDN157" s="37"/>
      <c r="WDO157" s="37"/>
      <c r="WDP157" s="37"/>
      <c r="WDQ157" s="37"/>
      <c r="WDR157" s="37"/>
      <c r="WDS157" s="37"/>
      <c r="WDT157" s="37"/>
      <c r="WDU157" s="37"/>
      <c r="WDV157" s="37"/>
      <c r="WDW157" s="37"/>
      <c r="WDX157" s="37"/>
      <c r="WDY157" s="37"/>
      <c r="WDZ157" s="37"/>
      <c r="WEA157" s="37"/>
      <c r="WEB157" s="37"/>
      <c r="WEC157" s="37"/>
      <c r="WED157" s="37"/>
      <c r="WEE157" s="37"/>
      <c r="WEF157" s="37"/>
      <c r="WEG157" s="37"/>
      <c r="WEH157" s="37"/>
      <c r="WEI157" s="37"/>
      <c r="WEJ157" s="37"/>
      <c r="WEK157" s="37"/>
      <c r="WEL157" s="37"/>
      <c r="WEM157" s="37"/>
      <c r="WEN157" s="37"/>
      <c r="WEO157" s="37"/>
      <c r="WEP157" s="37"/>
      <c r="WEQ157" s="37"/>
      <c r="WER157" s="37"/>
      <c r="WES157" s="37"/>
      <c r="WET157" s="37"/>
      <c r="WEU157" s="37"/>
      <c r="WEV157" s="37"/>
      <c r="WEW157" s="37"/>
      <c r="WEX157" s="37"/>
      <c r="WEY157" s="37"/>
      <c r="WEZ157" s="37"/>
      <c r="WFA157" s="37"/>
      <c r="WFB157" s="37"/>
      <c r="WFC157" s="37"/>
      <c r="WFD157" s="37"/>
      <c r="WFE157" s="37"/>
      <c r="WFF157" s="37"/>
      <c r="WFG157" s="37"/>
      <c r="WFH157" s="37"/>
      <c r="WFI157" s="37"/>
      <c r="WFJ157" s="37"/>
      <c r="WFK157" s="37"/>
      <c r="WFL157" s="37"/>
      <c r="WFM157" s="37"/>
      <c r="WFN157" s="37"/>
      <c r="WFO157" s="37"/>
      <c r="WFP157" s="37"/>
      <c r="WFQ157" s="37"/>
      <c r="WFR157" s="37"/>
      <c r="WFS157" s="37"/>
      <c r="WFT157" s="37"/>
      <c r="WFU157" s="37"/>
      <c r="WFV157" s="37"/>
      <c r="WFW157" s="37"/>
      <c r="WFX157" s="37"/>
      <c r="WFY157" s="37"/>
      <c r="WFZ157" s="37"/>
      <c r="WGA157" s="37"/>
      <c r="WGB157" s="37"/>
      <c r="WGC157" s="37"/>
      <c r="WGD157" s="37"/>
      <c r="WGE157" s="37"/>
      <c r="WGF157" s="37"/>
      <c r="WGG157" s="37"/>
      <c r="WGH157" s="37"/>
      <c r="WGI157" s="37"/>
      <c r="WGJ157" s="37"/>
      <c r="WGK157" s="37"/>
      <c r="WGL157" s="37"/>
      <c r="WGM157" s="37"/>
      <c r="WGN157" s="37"/>
      <c r="WGO157" s="37"/>
      <c r="WGP157" s="37"/>
      <c r="WGQ157" s="37"/>
      <c r="WGR157" s="37"/>
      <c r="WGS157" s="37"/>
      <c r="WGT157" s="37"/>
      <c r="WGU157" s="37"/>
      <c r="WGV157" s="37"/>
      <c r="WGW157" s="37"/>
      <c r="WGX157" s="37"/>
      <c r="WGY157" s="37"/>
      <c r="WGZ157" s="37"/>
      <c r="WHA157" s="37"/>
      <c r="WHB157" s="37"/>
      <c r="WHC157" s="37"/>
      <c r="WHD157" s="37"/>
      <c r="WHE157" s="37"/>
      <c r="WHF157" s="37"/>
      <c r="WHG157" s="37"/>
      <c r="WHH157" s="37"/>
      <c r="WHI157" s="37"/>
      <c r="WHJ157" s="37"/>
      <c r="WHK157" s="37"/>
      <c r="WHL157" s="37"/>
      <c r="WHM157" s="37"/>
      <c r="WHN157" s="37"/>
      <c r="WHO157" s="37"/>
      <c r="WHP157" s="37"/>
      <c r="WHQ157" s="37"/>
      <c r="WHR157" s="37"/>
      <c r="WHS157" s="37"/>
      <c r="WHT157" s="37"/>
      <c r="WHU157" s="37"/>
      <c r="WHV157" s="37"/>
      <c r="WHW157" s="37"/>
      <c r="WHX157" s="37"/>
      <c r="WHY157" s="37"/>
      <c r="WHZ157" s="37"/>
      <c r="WIA157" s="37"/>
      <c r="WIB157" s="37"/>
      <c r="WIC157" s="37"/>
      <c r="WID157" s="37"/>
      <c r="WIE157" s="37"/>
      <c r="WIF157" s="37"/>
      <c r="WIG157" s="37"/>
      <c r="WIH157" s="37"/>
      <c r="WII157" s="37"/>
      <c r="WIJ157" s="37"/>
      <c r="WIK157" s="37"/>
      <c r="WIL157" s="37"/>
      <c r="WIM157" s="37"/>
      <c r="WIN157" s="37"/>
      <c r="WIO157" s="37"/>
      <c r="WIP157" s="37"/>
      <c r="WIQ157" s="37"/>
      <c r="WIR157" s="37"/>
      <c r="WIS157" s="37"/>
      <c r="WIT157" s="37"/>
      <c r="WIU157" s="37"/>
      <c r="WIV157" s="37"/>
      <c r="WIW157" s="37"/>
      <c r="WIX157" s="37"/>
      <c r="WIY157" s="37"/>
      <c r="WIZ157" s="37"/>
      <c r="WJA157" s="37"/>
      <c r="WJB157" s="37"/>
      <c r="WJC157" s="37"/>
      <c r="WJD157" s="37"/>
      <c r="WJE157" s="37"/>
      <c r="WJF157" s="37"/>
      <c r="WJG157" s="37"/>
      <c r="WJH157" s="37"/>
      <c r="WJI157" s="37"/>
      <c r="WJJ157" s="37"/>
      <c r="WJK157" s="37"/>
      <c r="WJL157" s="37"/>
      <c r="WJM157" s="37"/>
      <c r="WJN157" s="37"/>
      <c r="WJO157" s="37"/>
      <c r="WJP157" s="37"/>
      <c r="WJQ157" s="37"/>
      <c r="WJR157" s="37"/>
      <c r="WJS157" s="37"/>
      <c r="WJT157" s="37"/>
      <c r="WJU157" s="37"/>
      <c r="WJV157" s="37"/>
      <c r="WJW157" s="37"/>
      <c r="WJX157" s="37"/>
      <c r="WJY157" s="37"/>
      <c r="WJZ157" s="37"/>
      <c r="WKA157" s="37"/>
      <c r="WKB157" s="37"/>
      <c r="WKC157" s="37"/>
      <c r="WKD157" s="37"/>
      <c r="WKE157" s="37"/>
      <c r="WKF157" s="37"/>
      <c r="WKG157" s="37"/>
      <c r="WKH157" s="37"/>
      <c r="WKI157" s="37"/>
      <c r="WKJ157" s="37"/>
      <c r="WKK157" s="37"/>
      <c r="WKL157" s="37"/>
      <c r="WKM157" s="37"/>
      <c r="WKN157" s="37"/>
      <c r="WKO157" s="37"/>
      <c r="WKP157" s="37"/>
      <c r="WKQ157" s="37"/>
      <c r="WKR157" s="37"/>
      <c r="WKS157" s="37"/>
      <c r="WKT157" s="37"/>
      <c r="WKU157" s="37"/>
      <c r="WKV157" s="37"/>
      <c r="WKW157" s="37"/>
      <c r="WKX157" s="37"/>
      <c r="WKY157" s="37"/>
      <c r="WKZ157" s="37"/>
      <c r="WLA157" s="37"/>
      <c r="WLB157" s="37"/>
      <c r="WLC157" s="37"/>
      <c r="WLD157" s="37"/>
      <c r="WLE157" s="37"/>
      <c r="WLF157" s="37"/>
      <c r="WLG157" s="37"/>
      <c r="WLH157" s="37"/>
      <c r="WLI157" s="37"/>
      <c r="WLJ157" s="37"/>
      <c r="WLK157" s="37"/>
      <c r="WLL157" s="37"/>
      <c r="WLM157" s="37"/>
      <c r="WLN157" s="37"/>
      <c r="WLO157" s="37"/>
      <c r="WLP157" s="37"/>
      <c r="WLQ157" s="37"/>
      <c r="WLR157" s="37"/>
      <c r="WLS157" s="37"/>
      <c r="WLT157" s="37"/>
      <c r="WLU157" s="37"/>
      <c r="WLV157" s="37"/>
      <c r="WLW157" s="37"/>
      <c r="WLX157" s="37"/>
      <c r="WLY157" s="37"/>
      <c r="WLZ157" s="37"/>
      <c r="WMA157" s="37"/>
      <c r="WMB157" s="37"/>
      <c r="WMC157" s="37"/>
      <c r="WMD157" s="37"/>
      <c r="WME157" s="37"/>
      <c r="WMF157" s="37"/>
      <c r="WMG157" s="37"/>
      <c r="WMH157" s="37"/>
      <c r="WMI157" s="37"/>
      <c r="WMJ157" s="37"/>
      <c r="WMK157" s="37"/>
      <c r="WML157" s="37"/>
      <c r="WMM157" s="37"/>
      <c r="WMN157" s="37"/>
      <c r="WMO157" s="37"/>
      <c r="WMP157" s="37"/>
      <c r="WMQ157" s="37"/>
      <c r="WMR157" s="37"/>
      <c r="WMS157" s="37"/>
      <c r="WMT157" s="37"/>
      <c r="WMU157" s="37"/>
      <c r="WMV157" s="37"/>
      <c r="WMW157" s="37"/>
      <c r="WMX157" s="37"/>
      <c r="WMY157" s="37"/>
      <c r="WMZ157" s="37"/>
      <c r="WNA157" s="37"/>
      <c r="WNB157" s="37"/>
      <c r="WNC157" s="37"/>
      <c r="WND157" s="37"/>
      <c r="WNE157" s="37"/>
      <c r="WNF157" s="37"/>
      <c r="WNG157" s="37"/>
      <c r="WNH157" s="37"/>
      <c r="WNI157" s="37"/>
      <c r="WNJ157" s="37"/>
      <c r="WNK157" s="37"/>
      <c r="WNL157" s="37"/>
      <c r="WNM157" s="37"/>
      <c r="WNN157" s="37"/>
      <c r="WNO157" s="37"/>
      <c r="WNP157" s="37"/>
      <c r="WNQ157" s="37"/>
      <c r="WNR157" s="37"/>
      <c r="WNS157" s="37"/>
      <c r="WNT157" s="37"/>
      <c r="WNU157" s="37"/>
      <c r="WNV157" s="37"/>
      <c r="WNW157" s="37"/>
      <c r="WNX157" s="37"/>
      <c r="WNY157" s="37"/>
      <c r="WNZ157" s="37"/>
      <c r="WOA157" s="37"/>
      <c r="WOB157" s="37"/>
      <c r="WOC157" s="37"/>
      <c r="WOD157" s="37"/>
      <c r="WOE157" s="37"/>
      <c r="WOF157" s="37"/>
      <c r="WOG157" s="37"/>
      <c r="WOH157" s="37"/>
      <c r="WOI157" s="37"/>
      <c r="WOJ157" s="37"/>
      <c r="WOK157" s="37"/>
      <c r="WOL157" s="37"/>
      <c r="WOM157" s="37"/>
      <c r="WON157" s="37"/>
      <c r="WOO157" s="37"/>
      <c r="WOP157" s="37"/>
      <c r="WOQ157" s="37"/>
      <c r="WOR157" s="37"/>
      <c r="WOS157" s="37"/>
      <c r="WOT157" s="37"/>
      <c r="WOU157" s="37"/>
      <c r="WOV157" s="37"/>
      <c r="WOW157" s="37"/>
      <c r="WOX157" s="37"/>
      <c r="WOY157" s="37"/>
      <c r="WOZ157" s="37"/>
      <c r="WPA157" s="37"/>
      <c r="WPB157" s="37"/>
      <c r="WPC157" s="37"/>
      <c r="WPD157" s="37"/>
      <c r="WPE157" s="37"/>
      <c r="WPF157" s="37"/>
      <c r="WPG157" s="37"/>
      <c r="WPH157" s="37"/>
      <c r="WPI157" s="37"/>
      <c r="WPJ157" s="37"/>
      <c r="WPK157" s="37"/>
      <c r="WPL157" s="37"/>
      <c r="WPM157" s="37"/>
      <c r="WPN157" s="37"/>
      <c r="WPO157" s="37"/>
      <c r="WPP157" s="37"/>
      <c r="WPQ157" s="37"/>
      <c r="WPR157" s="37"/>
      <c r="WPS157" s="37"/>
      <c r="WPT157" s="37"/>
      <c r="WPU157" s="37"/>
      <c r="WPV157" s="37"/>
      <c r="WPW157" s="37"/>
      <c r="WPX157" s="37"/>
      <c r="WPY157" s="37"/>
      <c r="WPZ157" s="37"/>
      <c r="WQA157" s="37"/>
      <c r="WQB157" s="37"/>
      <c r="WQC157" s="37"/>
      <c r="WQD157" s="37"/>
      <c r="WQE157" s="37"/>
      <c r="WQF157" s="37"/>
      <c r="WQG157" s="37"/>
      <c r="WQH157" s="37"/>
      <c r="WQI157" s="37"/>
      <c r="WQJ157" s="37"/>
      <c r="WQK157" s="37"/>
      <c r="WQL157" s="37"/>
      <c r="WQM157" s="37"/>
      <c r="WQN157" s="37"/>
      <c r="WQO157" s="37"/>
      <c r="WQP157" s="37"/>
      <c r="WQQ157" s="37"/>
      <c r="WQR157" s="37"/>
      <c r="WQS157" s="37"/>
      <c r="WQT157" s="37"/>
      <c r="WQU157" s="37"/>
      <c r="WQV157" s="37"/>
      <c r="WQW157" s="37"/>
      <c r="WQX157" s="37"/>
      <c r="WQY157" s="37"/>
      <c r="WQZ157" s="37"/>
      <c r="WRA157" s="37"/>
      <c r="WRB157" s="37"/>
      <c r="WRC157" s="37"/>
      <c r="WRD157" s="37"/>
      <c r="WRE157" s="37"/>
      <c r="WRF157" s="37"/>
      <c r="WRG157" s="37"/>
      <c r="WRH157" s="37"/>
      <c r="WRI157" s="37"/>
      <c r="WRJ157" s="37"/>
      <c r="WRK157" s="37"/>
      <c r="WRL157" s="37"/>
      <c r="WRM157" s="37"/>
      <c r="WRN157" s="37"/>
      <c r="WRO157" s="37"/>
      <c r="WRP157" s="37"/>
      <c r="WRQ157" s="37"/>
      <c r="WRR157" s="37"/>
      <c r="WRS157" s="37"/>
      <c r="WRT157" s="37"/>
      <c r="WRU157" s="37"/>
      <c r="WRV157" s="37"/>
      <c r="WRW157" s="37"/>
      <c r="WRX157" s="37"/>
      <c r="WRY157" s="37"/>
      <c r="WRZ157" s="37"/>
      <c r="WSA157" s="37"/>
      <c r="WSB157" s="37"/>
      <c r="WSC157" s="37"/>
      <c r="WSD157" s="37"/>
      <c r="WSE157" s="37"/>
      <c r="WSF157" s="37"/>
      <c r="WSG157" s="37"/>
      <c r="WSH157" s="37"/>
      <c r="WSI157" s="37"/>
      <c r="WSJ157" s="37"/>
      <c r="WSK157" s="37"/>
      <c r="WSL157" s="37"/>
      <c r="WSM157" s="37"/>
      <c r="WSN157" s="37"/>
      <c r="WSO157" s="37"/>
      <c r="WSP157" s="37"/>
      <c r="WSQ157" s="37"/>
      <c r="WSR157" s="37"/>
      <c r="WSS157" s="37"/>
      <c r="WST157" s="37"/>
      <c r="WSU157" s="37"/>
      <c r="WSV157" s="37"/>
      <c r="WSW157" s="37"/>
      <c r="WSX157" s="37"/>
      <c r="WSY157" s="37"/>
      <c r="WSZ157" s="37"/>
      <c r="WTA157" s="37"/>
      <c r="WTB157" s="37"/>
      <c r="WTC157" s="37"/>
      <c r="WTD157" s="37"/>
      <c r="WTE157" s="37"/>
      <c r="WTF157" s="37"/>
      <c r="WTG157" s="37"/>
      <c r="WTH157" s="37"/>
      <c r="WTI157" s="37"/>
      <c r="WTJ157" s="37"/>
      <c r="WTK157" s="37"/>
      <c r="WTL157" s="37"/>
      <c r="WTM157" s="37"/>
      <c r="WTN157" s="37"/>
      <c r="WTO157" s="37"/>
      <c r="WTP157" s="37"/>
      <c r="WTQ157" s="37"/>
      <c r="WTR157" s="37"/>
      <c r="WTS157" s="37"/>
      <c r="WTT157" s="37"/>
      <c r="WTU157" s="37"/>
      <c r="WTV157" s="37"/>
      <c r="WTW157" s="37"/>
      <c r="WTX157" s="37"/>
      <c r="WTY157" s="37"/>
      <c r="WTZ157" s="37"/>
      <c r="WUA157" s="37"/>
      <c r="WUB157" s="37"/>
      <c r="WUC157" s="37"/>
      <c r="WUD157" s="37"/>
      <c r="WUE157" s="37"/>
      <c r="WUF157" s="37"/>
      <c r="WUG157" s="37"/>
      <c r="WUH157" s="37"/>
      <c r="WUI157" s="37"/>
      <c r="WUJ157" s="37"/>
      <c r="WUK157" s="37"/>
      <c r="WUL157" s="37"/>
      <c r="WUM157" s="37"/>
      <c r="WUN157" s="37"/>
      <c r="WUO157" s="37"/>
      <c r="WUP157" s="37"/>
      <c r="WUQ157" s="37"/>
      <c r="WUR157" s="37"/>
      <c r="WUS157" s="37"/>
      <c r="WUT157" s="37"/>
      <c r="WUU157" s="37"/>
      <c r="WUV157" s="37"/>
      <c r="WUW157" s="37"/>
      <c r="WUX157" s="37"/>
      <c r="WUY157" s="37"/>
      <c r="WUZ157" s="37"/>
      <c r="WVA157" s="37"/>
      <c r="WVB157" s="37"/>
      <c r="WVC157" s="37"/>
      <c r="WVD157" s="37"/>
      <c r="WVE157" s="37"/>
      <c r="WVF157" s="37"/>
      <c r="WVG157" s="37"/>
      <c r="WVH157" s="37"/>
      <c r="WVI157" s="37"/>
      <c r="WVJ157" s="37"/>
      <c r="WVK157" s="37"/>
      <c r="WVL157" s="37"/>
      <c r="WVM157" s="37"/>
      <c r="WVN157" s="37"/>
      <c r="WVO157" s="37"/>
      <c r="WVP157" s="37"/>
      <c r="WVQ157" s="37"/>
      <c r="WVR157" s="37"/>
      <c r="WVS157" s="37"/>
      <c r="WVT157" s="37"/>
      <c r="WVU157" s="37"/>
      <c r="WVV157" s="37"/>
      <c r="WVW157" s="37"/>
      <c r="WVX157" s="37"/>
      <c r="WVY157" s="37"/>
      <c r="WVZ157" s="37"/>
      <c r="WWA157" s="37"/>
      <c r="WWB157" s="37"/>
      <c r="WWC157" s="37"/>
      <c r="WWD157" s="37"/>
      <c r="WWE157" s="37"/>
      <c r="WWF157" s="37"/>
      <c r="WWG157" s="37"/>
      <c r="WWH157" s="37"/>
      <c r="WWI157" s="37"/>
      <c r="WWJ157" s="37"/>
      <c r="WWK157" s="37"/>
      <c r="WWL157" s="37"/>
      <c r="WWM157" s="37"/>
      <c r="WWN157" s="37"/>
      <c r="WWO157" s="37"/>
      <c r="WWP157" s="37"/>
      <c r="WWQ157" s="37"/>
      <c r="WWR157" s="37"/>
      <c r="WWS157" s="37"/>
      <c r="WWT157" s="37"/>
      <c r="WWU157" s="37"/>
      <c r="WWV157" s="37"/>
      <c r="WWW157" s="37"/>
      <c r="WWX157" s="37"/>
      <c r="WWY157" s="37"/>
      <c r="WWZ157" s="37"/>
      <c r="WXA157" s="37"/>
      <c r="WXB157" s="37"/>
      <c r="WXC157" s="37"/>
      <c r="WXD157" s="37"/>
      <c r="WXE157" s="37"/>
      <c r="WXF157" s="37"/>
      <c r="WXG157" s="37"/>
      <c r="WXH157" s="37"/>
      <c r="WXI157" s="37"/>
      <c r="WXJ157" s="37"/>
      <c r="WXK157" s="37"/>
      <c r="WXL157" s="37"/>
      <c r="WXM157" s="37"/>
      <c r="WXN157" s="37"/>
      <c r="WXO157" s="37"/>
      <c r="WXP157" s="37"/>
      <c r="WXQ157" s="37"/>
      <c r="WXR157" s="37"/>
      <c r="WXS157" s="37"/>
      <c r="WXT157" s="37"/>
      <c r="WXU157" s="37"/>
      <c r="WXV157" s="37"/>
      <c r="WXW157" s="37"/>
      <c r="WXX157" s="37"/>
      <c r="WXY157" s="37"/>
      <c r="WXZ157" s="37"/>
      <c r="WYA157" s="37"/>
      <c r="WYB157" s="37"/>
      <c r="WYC157" s="37"/>
      <c r="WYD157" s="37"/>
      <c r="WYE157" s="37"/>
      <c r="WYF157" s="37"/>
      <c r="WYG157" s="37"/>
      <c r="WYH157" s="37"/>
      <c r="WYI157" s="37"/>
      <c r="WYJ157" s="37"/>
      <c r="WYK157" s="37"/>
      <c r="WYL157" s="37"/>
      <c r="WYM157" s="37"/>
      <c r="WYN157" s="37"/>
      <c r="WYO157" s="37"/>
      <c r="WYP157" s="37"/>
      <c r="WYQ157" s="37"/>
      <c r="WYR157" s="37"/>
      <c r="WYS157" s="37"/>
      <c r="WYT157" s="37"/>
      <c r="WYU157" s="37"/>
      <c r="WYV157" s="37"/>
      <c r="WYW157" s="37"/>
      <c r="WYX157" s="37"/>
      <c r="WYY157" s="37"/>
      <c r="WYZ157" s="37"/>
      <c r="WZA157" s="37"/>
      <c r="WZB157" s="37"/>
      <c r="WZC157" s="37"/>
      <c r="WZD157" s="37"/>
      <c r="WZE157" s="37"/>
      <c r="WZF157" s="37"/>
      <c r="WZG157" s="37"/>
      <c r="WZH157" s="37"/>
      <c r="WZI157" s="37"/>
      <c r="WZJ157" s="37"/>
      <c r="WZK157" s="37"/>
      <c r="WZL157" s="37"/>
      <c r="WZM157" s="37"/>
      <c r="WZN157" s="37"/>
      <c r="WZO157" s="37"/>
      <c r="WZP157" s="37"/>
      <c r="WZQ157" s="37"/>
      <c r="WZR157" s="37"/>
      <c r="WZS157" s="37"/>
      <c r="WZT157" s="37"/>
      <c r="WZU157" s="37"/>
      <c r="WZV157" s="37"/>
      <c r="WZW157" s="37"/>
      <c r="WZX157" s="37"/>
      <c r="WZY157" s="37"/>
      <c r="WZZ157" s="37"/>
      <c r="XAA157" s="37"/>
      <c r="XAB157" s="37"/>
      <c r="XAC157" s="37"/>
      <c r="XAD157" s="37"/>
      <c r="XAE157" s="37"/>
      <c r="XAF157" s="37"/>
      <c r="XAG157" s="37"/>
      <c r="XAH157" s="37"/>
      <c r="XAI157" s="37"/>
      <c r="XAJ157" s="37"/>
      <c r="XAK157" s="37"/>
      <c r="XAL157" s="37"/>
      <c r="XAM157" s="37"/>
      <c r="XAN157" s="37"/>
      <c r="XAO157" s="37"/>
      <c r="XAP157" s="37"/>
      <c r="XAQ157" s="37"/>
      <c r="XAR157" s="37"/>
      <c r="XAS157" s="37"/>
      <c r="XAT157" s="37"/>
      <c r="XAU157" s="37"/>
      <c r="XAV157" s="37"/>
      <c r="XAW157" s="37"/>
      <c r="XAX157" s="37"/>
      <c r="XAY157" s="37"/>
      <c r="XAZ157" s="37"/>
      <c r="XBA157" s="37"/>
      <c r="XBB157" s="37"/>
      <c r="XBC157" s="37"/>
      <c r="XBD157" s="37"/>
      <c r="XBE157" s="37"/>
      <c r="XBF157" s="37"/>
      <c r="XBG157" s="37"/>
      <c r="XBH157" s="37"/>
      <c r="XBI157" s="37"/>
      <c r="XBJ157" s="37"/>
      <c r="XBK157" s="37"/>
      <c r="XBL157" s="37"/>
      <c r="XBM157" s="37"/>
      <c r="XBN157" s="37"/>
      <c r="XBO157" s="37"/>
      <c r="XBP157" s="37"/>
      <c r="XBQ157" s="37"/>
      <c r="XBR157" s="37"/>
      <c r="XBS157" s="37"/>
      <c r="XBT157" s="37"/>
      <c r="XBU157" s="37"/>
      <c r="XBV157" s="37"/>
      <c r="XBW157" s="37"/>
      <c r="XBX157" s="37"/>
      <c r="XBY157" s="37"/>
      <c r="XBZ157" s="37"/>
      <c r="XCA157" s="37"/>
      <c r="XCB157" s="37"/>
      <c r="XCC157" s="37"/>
      <c r="XCD157" s="37"/>
      <c r="XCE157" s="37"/>
      <c r="XCF157" s="37"/>
      <c r="XCG157" s="37"/>
      <c r="XCH157" s="37"/>
      <c r="XCI157" s="37"/>
      <c r="XCJ157" s="37"/>
      <c r="XCK157" s="37"/>
      <c r="XCL157" s="37"/>
      <c r="XCM157" s="37"/>
      <c r="XCN157" s="37"/>
      <c r="XCO157" s="37"/>
      <c r="XCP157" s="37"/>
      <c r="XCQ157" s="37"/>
      <c r="XCR157" s="37"/>
      <c r="XCS157" s="37"/>
      <c r="XCT157" s="37"/>
      <c r="XCU157" s="37"/>
      <c r="XCV157" s="37"/>
      <c r="XCW157" s="37"/>
      <c r="XCX157" s="37"/>
      <c r="XCY157" s="37"/>
      <c r="XCZ157" s="37"/>
      <c r="XDA157" s="37"/>
      <c r="XDB157" s="37"/>
      <c r="XDC157" s="37"/>
      <c r="XDD157" s="37"/>
      <c r="XDE157" s="37"/>
      <c r="XDF157" s="37"/>
      <c r="XDG157" s="37"/>
      <c r="XDH157" s="37"/>
      <c r="XDI157" s="37"/>
      <c r="XDJ157" s="37"/>
      <c r="XDK157" s="37"/>
      <c r="XDL157" s="37"/>
      <c r="XDM157" s="37"/>
      <c r="XDN157" s="37"/>
      <c r="XDO157" s="37"/>
      <c r="XDP157" s="37"/>
      <c r="XDQ157" s="37"/>
      <c r="XDR157" s="37"/>
      <c r="XDS157" s="37"/>
      <c r="XDT157" s="37"/>
      <c r="XDU157" s="37"/>
      <c r="XDV157" s="37"/>
      <c r="XDW157" s="37"/>
      <c r="XDX157" s="37"/>
      <c r="XDY157" s="37"/>
      <c r="XDZ157" s="37"/>
      <c r="XEA157" s="37"/>
      <c r="XEB157" s="37"/>
      <c r="XEC157" s="37"/>
      <c r="XED157" s="37"/>
      <c r="XEE157" s="37"/>
      <c r="XEF157" s="37"/>
      <c r="XEG157" s="37"/>
      <c r="XEH157" s="37"/>
      <c r="XEI157" s="37"/>
      <c r="XEJ157" s="37"/>
      <c r="XEK157" s="37"/>
      <c r="XEL157" s="37"/>
      <c r="XEM157" s="37"/>
      <c r="XEN157" s="37"/>
      <c r="XEO157" s="37"/>
      <c r="XEP157" s="37"/>
      <c r="XEQ157" s="37"/>
      <c r="XER157" s="37"/>
      <c r="XES157" s="37"/>
      <c r="XET157" s="37"/>
      <c r="XEU157" s="37"/>
      <c r="XEV157" s="37"/>
      <c r="XEW157" s="37"/>
      <c r="XEX157" s="37"/>
      <c r="XEY157" s="37"/>
      <c r="XEZ157" s="37"/>
      <c r="XFA157" s="37"/>
      <c r="XFB157" s="37"/>
      <c r="XFC157" s="37"/>
      <c r="XFD157" s="37"/>
    </row>
    <row r="158" spans="1:16384" ht="15" customHeight="1" x14ac:dyDescent="0.2">
      <c r="A158" s="286" t="s">
        <v>916</v>
      </c>
      <c r="B158" s="13"/>
      <c r="C158" s="13"/>
      <c r="D158" s="13"/>
      <c r="E158" s="13"/>
      <c r="F158" s="13"/>
      <c r="G158" s="13"/>
      <c r="H158" s="13"/>
      <c r="I158" s="13"/>
      <c r="J158" s="13"/>
      <c r="K158" s="13"/>
      <c r="L158" s="13"/>
      <c r="M158" s="13"/>
      <c r="N158" s="13"/>
      <c r="O158" s="13"/>
      <c r="P158" s="39"/>
    </row>
    <row r="159" spans="1:16384" x14ac:dyDescent="0.2">
      <c r="A159" s="255" t="s">
        <v>926</v>
      </c>
      <c r="B159" s="13"/>
      <c r="C159" s="13"/>
      <c r="D159" s="13"/>
      <c r="E159" s="13"/>
      <c r="F159" s="13"/>
      <c r="G159" s="13"/>
      <c r="H159" s="13"/>
      <c r="I159" s="13"/>
      <c r="J159" s="13"/>
      <c r="K159" s="13"/>
      <c r="L159" s="13"/>
      <c r="M159" s="13"/>
      <c r="N159" s="13"/>
      <c r="O159" s="13"/>
      <c r="P159" s="39"/>
    </row>
    <row r="160" spans="1:16384" x14ac:dyDescent="0.2">
      <c r="A160" s="286" t="s">
        <v>913</v>
      </c>
      <c r="B160" s="3"/>
      <c r="C160" s="3"/>
      <c r="D160" s="3"/>
      <c r="G160" s="185"/>
      <c r="J160" s="185"/>
    </row>
    <row r="162" spans="1:16" ht="12.75" customHeight="1" x14ac:dyDescent="0.2">
      <c r="A162" s="1008" t="s">
        <v>695</v>
      </c>
      <c r="B162" s="1008"/>
      <c r="C162" s="1008"/>
      <c r="D162" s="1008"/>
      <c r="E162" s="1008"/>
      <c r="F162" s="1008"/>
      <c r="G162" s="1008"/>
      <c r="H162" s="1008"/>
      <c r="I162" s="1008"/>
      <c r="J162" s="1008"/>
      <c r="K162" s="1008"/>
      <c r="L162" s="1008"/>
      <c r="M162" s="1008"/>
      <c r="N162" s="1008"/>
      <c r="O162" s="1008"/>
      <c r="P162" s="1008"/>
    </row>
    <row r="163" spans="1:16" ht="13.5" customHeight="1" x14ac:dyDescent="0.2">
      <c r="A163" s="1008"/>
      <c r="B163" s="1008"/>
      <c r="C163" s="1008"/>
      <c r="D163" s="1008"/>
      <c r="E163" s="1008"/>
      <c r="F163" s="1008"/>
      <c r="G163" s="1008"/>
      <c r="H163" s="1008"/>
      <c r="I163" s="1008"/>
      <c r="J163" s="1008"/>
      <c r="K163" s="1008"/>
      <c r="L163" s="1008"/>
      <c r="M163" s="1008"/>
      <c r="N163" s="1008"/>
      <c r="O163" s="1008"/>
      <c r="P163" s="1008"/>
    </row>
    <row r="164" spans="1:16" x14ac:dyDescent="0.2">
      <c r="A164" s="1008"/>
      <c r="B164" s="1008"/>
      <c r="C164" s="1008"/>
      <c r="D164" s="1008"/>
      <c r="E164" s="1008"/>
      <c r="F164" s="1008"/>
      <c r="G164" s="1008"/>
      <c r="H164" s="1008"/>
      <c r="I164" s="1008"/>
      <c r="J164" s="1008"/>
      <c r="K164" s="1008"/>
      <c r="L164" s="1008"/>
      <c r="M164" s="1008"/>
      <c r="N164" s="1008"/>
      <c r="O164" s="1008"/>
      <c r="P164" s="1008"/>
    </row>
    <row r="165" spans="1:16" x14ac:dyDescent="0.2">
      <c r="A165" s="303"/>
      <c r="B165" s="303"/>
      <c r="C165" s="303"/>
      <c r="D165" s="303"/>
      <c r="E165" s="303"/>
      <c r="F165" s="303"/>
      <c r="G165" s="306"/>
      <c r="H165" s="306"/>
      <c r="I165" s="306"/>
      <c r="J165" s="306"/>
      <c r="K165" s="306"/>
      <c r="L165" s="306"/>
      <c r="M165" s="306"/>
      <c r="N165" s="306"/>
      <c r="O165" s="306"/>
      <c r="P165" s="306"/>
    </row>
    <row r="166" spans="1:16" x14ac:dyDescent="0.2">
      <c r="A166" s="1017" t="s">
        <v>325</v>
      </c>
      <c r="B166" s="1017"/>
      <c r="C166" s="1017"/>
      <c r="D166" s="1017"/>
      <c r="E166" s="1017"/>
      <c r="F166" s="1017"/>
      <c r="G166" s="306"/>
      <c r="H166" s="306"/>
      <c r="I166" s="306"/>
      <c r="J166" s="306"/>
      <c r="K166" s="306"/>
      <c r="L166" s="306"/>
      <c r="M166" s="306"/>
      <c r="N166" s="306"/>
      <c r="O166" s="306"/>
      <c r="P166" s="306"/>
    </row>
    <row r="167" spans="1:16" x14ac:dyDescent="0.2">
      <c r="A167" s="303"/>
      <c r="B167" s="303"/>
      <c r="C167" s="303"/>
      <c r="D167" s="303"/>
      <c r="E167" s="303"/>
      <c r="F167" s="303"/>
      <c r="G167" s="306"/>
      <c r="H167" s="306"/>
      <c r="I167" s="306"/>
      <c r="J167" s="306"/>
      <c r="K167" s="306"/>
      <c r="L167" s="306"/>
      <c r="M167" s="306"/>
      <c r="N167" s="306"/>
      <c r="O167" s="306"/>
      <c r="P167" s="306"/>
    </row>
    <row r="168" spans="1:16" ht="12.75" customHeight="1" x14ac:dyDescent="0.2">
      <c r="A168" s="1008" t="s">
        <v>326</v>
      </c>
      <c r="B168" s="1008"/>
      <c r="C168" s="1008"/>
      <c r="D168" s="1008"/>
      <c r="E168" s="1008"/>
      <c r="F168" s="1008"/>
      <c r="G168" s="1008"/>
      <c r="H168" s="1008"/>
      <c r="I168" s="1008"/>
      <c r="J168" s="1008"/>
      <c r="K168" s="1008"/>
      <c r="L168" s="1008"/>
      <c r="M168" s="1008"/>
      <c r="N168" s="1008"/>
      <c r="O168" s="1008"/>
      <c r="P168" s="1008"/>
    </row>
    <row r="169" spans="1:16" x14ac:dyDescent="0.2">
      <c r="A169" s="1008"/>
      <c r="B169" s="1008"/>
      <c r="C169" s="1008"/>
      <c r="D169" s="1008"/>
      <c r="E169" s="1008"/>
      <c r="F169" s="1008"/>
      <c r="G169" s="1008"/>
      <c r="H169" s="1008"/>
      <c r="I169" s="1008"/>
      <c r="J169" s="1008"/>
      <c r="K169" s="1008"/>
      <c r="L169" s="1008"/>
      <c r="M169" s="1008"/>
      <c r="N169" s="1008"/>
      <c r="O169" s="1008"/>
      <c r="P169" s="1008"/>
    </row>
    <row r="170" spans="1:16" x14ac:dyDescent="0.2">
      <c r="A170" s="303"/>
      <c r="B170" s="303"/>
      <c r="C170" s="303"/>
      <c r="D170" s="303"/>
      <c r="E170" s="303"/>
      <c r="F170" s="303"/>
      <c r="G170" s="306"/>
      <c r="H170" s="306"/>
      <c r="I170" s="306"/>
      <c r="J170" s="306"/>
      <c r="K170" s="306"/>
      <c r="L170" s="306"/>
      <c r="M170" s="306"/>
      <c r="N170" s="306"/>
      <c r="O170" s="306"/>
      <c r="P170" s="306"/>
    </row>
    <row r="171" spans="1:16" ht="12.75" customHeight="1" x14ac:dyDescent="0.2">
      <c r="A171" s="1008" t="s">
        <v>327</v>
      </c>
      <c r="B171" s="1008"/>
      <c r="C171" s="1008"/>
      <c r="D171" s="1008"/>
      <c r="E171" s="1008"/>
      <c r="F171" s="1008"/>
      <c r="G171" s="1008"/>
      <c r="H171" s="1008"/>
      <c r="I171" s="1008"/>
      <c r="J171" s="1008"/>
      <c r="K171" s="1008"/>
      <c r="L171" s="1008"/>
      <c r="M171" s="1008"/>
      <c r="N171" s="1008"/>
      <c r="O171" s="1008"/>
      <c r="P171" s="1008"/>
    </row>
    <row r="172" spans="1:16" x14ac:dyDescent="0.2">
      <c r="A172" s="1008"/>
      <c r="B172" s="1008"/>
      <c r="C172" s="1008"/>
      <c r="D172" s="1008"/>
      <c r="E172" s="1008"/>
      <c r="F172" s="1008"/>
      <c r="G172" s="1008"/>
      <c r="H172" s="1008"/>
      <c r="I172" s="1008"/>
      <c r="J172" s="1008"/>
      <c r="K172" s="1008"/>
      <c r="L172" s="1008"/>
      <c r="M172" s="1008"/>
      <c r="N172" s="1008"/>
      <c r="O172" s="1008"/>
      <c r="P172" s="1008"/>
    </row>
    <row r="173" spans="1:16" x14ac:dyDescent="0.2">
      <c r="A173" s="1008"/>
      <c r="B173" s="1008"/>
      <c r="C173" s="1008"/>
      <c r="D173" s="1008"/>
      <c r="E173" s="1008"/>
      <c r="F173" s="1008"/>
      <c r="G173" s="1008"/>
      <c r="H173" s="1008"/>
      <c r="I173" s="1008"/>
      <c r="J173" s="1008"/>
      <c r="K173" s="1008"/>
      <c r="L173" s="1008"/>
      <c r="M173" s="1008"/>
      <c r="N173" s="1008"/>
      <c r="O173" s="1008"/>
      <c r="P173" s="1008"/>
    </row>
    <row r="174" spans="1:16" x14ac:dyDescent="0.2">
      <c r="A174" s="303"/>
      <c r="B174" s="303"/>
      <c r="C174" s="303"/>
      <c r="D174" s="303"/>
      <c r="E174" s="303"/>
      <c r="F174" s="303"/>
      <c r="G174" s="306"/>
      <c r="H174" s="306"/>
      <c r="I174" s="306"/>
      <c r="J174" s="306"/>
      <c r="K174" s="306"/>
      <c r="L174" s="306"/>
      <c r="M174" s="306"/>
      <c r="N174" s="306"/>
      <c r="O174" s="306"/>
      <c r="P174" s="306"/>
    </row>
    <row r="175" spans="1:16" ht="12.75" customHeight="1" x14ac:dyDescent="0.2">
      <c r="A175" s="1008" t="s">
        <v>328</v>
      </c>
      <c r="B175" s="1008"/>
      <c r="C175" s="1008"/>
      <c r="D175" s="1008"/>
      <c r="E175" s="1008"/>
      <c r="F175" s="1008"/>
      <c r="G175" s="1008"/>
      <c r="H175" s="1008"/>
      <c r="I175" s="1008"/>
      <c r="J175" s="1008"/>
      <c r="K175" s="1008"/>
      <c r="L175" s="1008"/>
      <c r="M175" s="1008"/>
      <c r="N175" s="1008"/>
      <c r="O175" s="1008"/>
      <c r="P175" s="1008"/>
    </row>
    <row r="176" spans="1:16" x14ac:dyDescent="0.2">
      <c r="A176" s="1008"/>
      <c r="B176" s="1008"/>
      <c r="C176" s="1008"/>
      <c r="D176" s="1008"/>
      <c r="E176" s="1008"/>
      <c r="F176" s="1008"/>
      <c r="G176" s="1008"/>
      <c r="H176" s="1008"/>
      <c r="I176" s="1008"/>
      <c r="J176" s="1008"/>
      <c r="K176" s="1008"/>
      <c r="L176" s="1008"/>
      <c r="M176" s="1008"/>
      <c r="N176" s="1008"/>
      <c r="O176" s="1008"/>
      <c r="P176" s="1008"/>
    </row>
    <row r="177" spans="1:16" ht="10.5" customHeight="1" x14ac:dyDescent="0.2">
      <c r="A177" s="1008"/>
      <c r="B177" s="1008"/>
      <c r="C177" s="1008"/>
      <c r="D177" s="1008"/>
      <c r="E177" s="1008"/>
      <c r="F177" s="1008"/>
      <c r="G177" s="1008"/>
      <c r="H177" s="1008"/>
      <c r="I177" s="1008"/>
      <c r="J177" s="1008"/>
      <c r="K177" s="1008"/>
      <c r="L177" s="1008"/>
      <c r="M177" s="1008"/>
      <c r="N177" s="1008"/>
      <c r="O177" s="1008"/>
      <c r="P177" s="1008"/>
    </row>
    <row r="178" spans="1:16" x14ac:dyDescent="0.2">
      <c r="A178" s="1008"/>
      <c r="B178" s="1008"/>
      <c r="C178" s="1008"/>
      <c r="D178" s="1008"/>
      <c r="E178" s="1008"/>
      <c r="F178" s="1008"/>
      <c r="G178" s="1008"/>
      <c r="H178" s="1008"/>
      <c r="I178" s="1008"/>
      <c r="J178" s="1008"/>
      <c r="K178" s="1008"/>
      <c r="L178" s="1008"/>
      <c r="M178" s="1008"/>
      <c r="N178" s="1008"/>
      <c r="O178" s="1008"/>
      <c r="P178" s="1008"/>
    </row>
    <row r="179" spans="1:16" ht="12.75" customHeight="1" x14ac:dyDescent="0.2">
      <c r="A179" s="303"/>
      <c r="B179" s="303"/>
      <c r="C179" s="303"/>
      <c r="D179" s="303"/>
      <c r="E179" s="303"/>
      <c r="F179" s="303"/>
      <c r="G179" s="306"/>
      <c r="H179" s="306"/>
      <c r="I179" s="306"/>
      <c r="J179" s="306"/>
      <c r="K179" s="306"/>
      <c r="L179" s="306"/>
      <c r="M179" s="306"/>
      <c r="N179" s="306"/>
      <c r="O179" s="306"/>
      <c r="P179" s="306"/>
    </row>
    <row r="180" spans="1:16" ht="60.75" customHeight="1" x14ac:dyDescent="0.2">
      <c r="A180" s="1008" t="s">
        <v>696</v>
      </c>
      <c r="B180" s="1008"/>
      <c r="C180" s="1008"/>
      <c r="D180" s="1008"/>
      <c r="E180" s="1008"/>
      <c r="F180" s="1008"/>
      <c r="G180" s="1008"/>
      <c r="H180" s="1008"/>
      <c r="I180" s="1008"/>
      <c r="J180" s="1008"/>
      <c r="K180" s="1008"/>
      <c r="L180" s="1008"/>
      <c r="M180" s="1008"/>
      <c r="N180" s="1008"/>
      <c r="O180" s="1008"/>
      <c r="P180" s="1008"/>
    </row>
    <row r="181" spans="1:16" ht="12.75" customHeight="1" x14ac:dyDescent="0.2">
      <c r="A181" s="303"/>
      <c r="B181" s="303"/>
      <c r="C181" s="303"/>
      <c r="D181" s="303"/>
      <c r="E181" s="303"/>
      <c r="F181" s="303"/>
      <c r="G181" s="306"/>
      <c r="H181" s="306"/>
      <c r="I181" s="306"/>
      <c r="J181" s="306"/>
      <c r="K181" s="306"/>
      <c r="L181" s="306"/>
      <c r="M181" s="306"/>
      <c r="N181" s="306"/>
      <c r="O181" s="306"/>
      <c r="P181" s="306"/>
    </row>
    <row r="182" spans="1:16" ht="157.5" customHeight="1" x14ac:dyDescent="0.2">
      <c r="A182" s="1008" t="s">
        <v>697</v>
      </c>
      <c r="B182" s="1008"/>
      <c r="C182" s="1008"/>
      <c r="D182" s="1008"/>
      <c r="E182" s="1008"/>
      <c r="F182" s="1008"/>
      <c r="G182" s="1008"/>
      <c r="H182" s="1008"/>
      <c r="I182" s="1008"/>
      <c r="J182" s="1008"/>
      <c r="K182" s="1008"/>
      <c r="L182" s="1008"/>
      <c r="M182" s="1008"/>
      <c r="N182" s="1008"/>
      <c r="O182" s="1008"/>
      <c r="P182" s="1008"/>
    </row>
  </sheetData>
  <mergeCells count="7">
    <mergeCell ref="A180:P180"/>
    <mergeCell ref="A182:P182"/>
    <mergeCell ref="A166:F166"/>
    <mergeCell ref="A162:P164"/>
    <mergeCell ref="A168:P169"/>
    <mergeCell ref="A171:P173"/>
    <mergeCell ref="A175:P178"/>
  </mergeCells>
  <phoneticPr fontId="2" type="noConversion"/>
  <pageMargins left="0.59055118110236227" right="0.59055118110236227" top="0.78740157480314965" bottom="0.78740157480314965" header="0.39370078740157483" footer="0.39370078740157483"/>
  <pageSetup paperSize="9" scale="48" firstPageNumber="26" fitToHeight="0" orientation="landscape" useFirstPageNumber="1" r:id="rId1"/>
  <headerFooter alignWithMargins="0">
    <oddHeader>&amp;R&amp;12Les finances des communes en 2022</oddHeader>
    <oddFooter>&amp;L&amp;12Direction Générale des Collectivités Locales / DESL&amp;C&amp;12&amp;P&amp;R&amp;12Mise en ligne : janvier 2024</oddFooter>
  </headerFooter>
  <rowBreaks count="3" manualBreakCount="3">
    <brk id="60" max="15" man="1"/>
    <brk id="105" max="15" man="1"/>
    <brk id="160" max="15" man="1"/>
  </rowBreaks>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182"/>
  <sheetViews>
    <sheetView zoomScale="85" zoomScaleNormal="85" zoomScalePageLayoutView="85" workbookViewId="0"/>
  </sheetViews>
  <sheetFormatPr baseColWidth="10" defaultRowHeight="12.75" x14ac:dyDescent="0.2"/>
  <cols>
    <col min="1" max="1" width="89" customWidth="1"/>
    <col min="2" max="2" width="12.140625" bestFit="1" customWidth="1"/>
    <col min="5" max="5" width="12" customWidth="1"/>
    <col min="13" max="14" width="15.5703125" customWidth="1"/>
    <col min="15" max="15" width="14.28515625" customWidth="1"/>
    <col min="16" max="16" width="19.5703125" customWidth="1"/>
  </cols>
  <sheetData>
    <row r="1" spans="1:16" ht="21" x14ac:dyDescent="0.2">
      <c r="A1" s="46" t="s">
        <v>928</v>
      </c>
    </row>
    <row r="2" spans="1:16" ht="18" x14ac:dyDescent="0.2">
      <c r="A2" s="46"/>
    </row>
    <row r="3" spans="1:16" ht="15" customHeight="1" thickBot="1" x14ac:dyDescent="0.25">
      <c r="P3" s="423" t="s">
        <v>213</v>
      </c>
    </row>
    <row r="4" spans="1:16" ht="15.95" customHeight="1" x14ac:dyDescent="0.2">
      <c r="A4" s="41"/>
      <c r="B4" s="42" t="s">
        <v>35</v>
      </c>
      <c r="C4" s="42" t="s">
        <v>121</v>
      </c>
      <c r="D4" s="42" t="s">
        <v>123</v>
      </c>
      <c r="E4" s="42" t="s">
        <v>36</v>
      </c>
      <c r="F4" s="42" t="s">
        <v>37</v>
      </c>
      <c r="G4" s="42" t="s">
        <v>38</v>
      </c>
      <c r="H4" s="42" t="s">
        <v>39</v>
      </c>
      <c r="I4" s="42" t="s">
        <v>125</v>
      </c>
      <c r="J4" s="42" t="s">
        <v>126</v>
      </c>
      <c r="K4" s="42" t="s">
        <v>127</v>
      </c>
      <c r="L4" s="252">
        <v>100000</v>
      </c>
      <c r="M4" s="250" t="s">
        <v>231</v>
      </c>
      <c r="N4" s="250" t="s">
        <v>231</v>
      </c>
      <c r="O4" s="257" t="s">
        <v>77</v>
      </c>
      <c r="P4" s="281" t="s">
        <v>220</v>
      </c>
    </row>
    <row r="5" spans="1:16" ht="15.95" customHeight="1" x14ac:dyDescent="0.2">
      <c r="A5" s="566" t="s">
        <v>81</v>
      </c>
      <c r="B5" s="43" t="s">
        <v>120</v>
      </c>
      <c r="C5" s="43" t="s">
        <v>40</v>
      </c>
      <c r="D5" s="43" t="s">
        <v>40</v>
      </c>
      <c r="E5" s="43" t="s">
        <v>40</v>
      </c>
      <c r="F5" s="43" t="s">
        <v>40</v>
      </c>
      <c r="G5" s="43" t="s">
        <v>40</v>
      </c>
      <c r="H5" s="43" t="s">
        <v>40</v>
      </c>
      <c r="I5" s="43" t="s">
        <v>40</v>
      </c>
      <c r="J5" s="43" t="s">
        <v>40</v>
      </c>
      <c r="K5" s="43" t="s">
        <v>40</v>
      </c>
      <c r="L5" s="43" t="s">
        <v>43</v>
      </c>
      <c r="M5" s="239" t="s">
        <v>230</v>
      </c>
      <c r="N5" s="239" t="s">
        <v>138</v>
      </c>
      <c r="O5" s="256" t="s">
        <v>137</v>
      </c>
      <c r="P5" s="282" t="s">
        <v>284</v>
      </c>
    </row>
    <row r="6" spans="1:16" ht="15.95" customHeight="1" thickBot="1" x14ac:dyDescent="0.25">
      <c r="A6" s="423" t="s">
        <v>213</v>
      </c>
      <c r="B6" s="44" t="s">
        <v>43</v>
      </c>
      <c r="C6" s="44" t="s">
        <v>122</v>
      </c>
      <c r="D6" s="44" t="s">
        <v>124</v>
      </c>
      <c r="E6" s="44" t="s">
        <v>44</v>
      </c>
      <c r="F6" s="44" t="s">
        <v>45</v>
      </c>
      <c r="G6" s="44" t="s">
        <v>46</v>
      </c>
      <c r="H6" s="44" t="s">
        <v>42</v>
      </c>
      <c r="I6" s="44" t="s">
        <v>128</v>
      </c>
      <c r="J6" s="44" t="s">
        <v>129</v>
      </c>
      <c r="K6" s="44" t="s">
        <v>130</v>
      </c>
      <c r="L6" s="44" t="s">
        <v>131</v>
      </c>
      <c r="M6" s="251" t="s">
        <v>138</v>
      </c>
      <c r="N6" s="251" t="s">
        <v>131</v>
      </c>
      <c r="O6" s="258" t="s">
        <v>41</v>
      </c>
      <c r="P6" s="283" t="s">
        <v>239</v>
      </c>
    </row>
    <row r="7" spans="1:16" ht="12.75" customHeight="1" x14ac:dyDescent="0.2">
      <c r="A7" s="227"/>
    </row>
    <row r="8" spans="1:16" ht="15.75" customHeight="1" x14ac:dyDescent="0.25">
      <c r="A8" s="474" t="s">
        <v>160</v>
      </c>
      <c r="B8" s="466">
        <v>1161.3522701280001</v>
      </c>
      <c r="C8" s="466">
        <v>1032.5119106699999</v>
      </c>
      <c r="D8" s="466">
        <v>1060.552172271</v>
      </c>
      <c r="E8" s="466">
        <v>1176.739784182</v>
      </c>
      <c r="F8" s="466">
        <v>1469.4317140749999</v>
      </c>
      <c r="G8" s="466">
        <v>1290.123278711</v>
      </c>
      <c r="H8" s="466">
        <v>1260.0942549629999</v>
      </c>
      <c r="I8" s="466">
        <v>1202.411755973</v>
      </c>
      <c r="J8" s="466" t="s">
        <v>102</v>
      </c>
      <c r="K8" s="570" t="s">
        <v>102</v>
      </c>
      <c r="L8" s="570" t="s">
        <v>102</v>
      </c>
      <c r="M8" s="479">
        <v>1243.9726338779999</v>
      </c>
      <c r="N8" s="479">
        <v>1202.411755973</v>
      </c>
      <c r="O8" s="479">
        <v>1240.9932800189999</v>
      </c>
      <c r="P8" s="466">
        <v>1041.7707718070001</v>
      </c>
    </row>
    <row r="9" spans="1:16" ht="15.75" customHeight="1" x14ac:dyDescent="0.2">
      <c r="A9" s="465" t="s">
        <v>161</v>
      </c>
      <c r="B9" s="467">
        <v>393.30282006200002</v>
      </c>
      <c r="C9" s="467">
        <v>429.30728929600002</v>
      </c>
      <c r="D9" s="467">
        <v>386.19581384200001</v>
      </c>
      <c r="E9" s="467">
        <v>398.62335854100002</v>
      </c>
      <c r="F9" s="467">
        <v>483.31898056300003</v>
      </c>
      <c r="G9" s="467">
        <v>405.66257297999999</v>
      </c>
      <c r="H9" s="467">
        <v>371.75973568400002</v>
      </c>
      <c r="I9" s="467">
        <v>335.89890084400002</v>
      </c>
      <c r="J9" s="467" t="s">
        <v>102</v>
      </c>
      <c r="K9" s="467" t="s">
        <v>102</v>
      </c>
      <c r="L9" s="467" t="s">
        <v>102</v>
      </c>
      <c r="M9" s="480">
        <v>412.35220545800001</v>
      </c>
      <c r="N9" s="480">
        <v>335.89890084400002</v>
      </c>
      <c r="O9" s="480">
        <v>406.87153566400002</v>
      </c>
      <c r="P9" s="467">
        <v>266.31133254700001</v>
      </c>
    </row>
    <row r="10" spans="1:16" ht="15.75" customHeight="1" x14ac:dyDescent="0.2">
      <c r="A10" s="465" t="s">
        <v>162</v>
      </c>
      <c r="B10" s="467">
        <v>196.39934887800001</v>
      </c>
      <c r="C10" s="467">
        <v>339.50923761400003</v>
      </c>
      <c r="D10" s="467">
        <v>308.90802132499999</v>
      </c>
      <c r="E10" s="467">
        <v>401.24806380400003</v>
      </c>
      <c r="F10" s="467">
        <v>539.05166848299996</v>
      </c>
      <c r="G10" s="467">
        <v>420.08012000999997</v>
      </c>
      <c r="H10" s="467">
        <v>604.26760854600002</v>
      </c>
      <c r="I10" s="467">
        <v>603.19342415599999</v>
      </c>
      <c r="J10" s="467" t="s">
        <v>102</v>
      </c>
      <c r="K10" s="467" t="s">
        <v>102</v>
      </c>
      <c r="L10" s="467" t="s">
        <v>102</v>
      </c>
      <c r="M10" s="480">
        <v>444.61504760700001</v>
      </c>
      <c r="N10" s="480">
        <v>603.19342415599999</v>
      </c>
      <c r="O10" s="480">
        <v>455.98297633999999</v>
      </c>
      <c r="P10" s="467">
        <v>563.74882568800001</v>
      </c>
    </row>
    <row r="11" spans="1:16" ht="15.75" customHeight="1" x14ac:dyDescent="0.2">
      <c r="A11" s="465" t="s">
        <v>163</v>
      </c>
      <c r="B11" s="467">
        <v>5.849960405</v>
      </c>
      <c r="C11" s="467">
        <v>58.595683237999999</v>
      </c>
      <c r="D11" s="467">
        <v>60.952432756999997</v>
      </c>
      <c r="E11" s="467">
        <v>35.670539028999997</v>
      </c>
      <c r="F11" s="467">
        <v>27.779970962</v>
      </c>
      <c r="G11" s="467">
        <v>24.599832866</v>
      </c>
      <c r="H11" s="467">
        <v>41.265332172000001</v>
      </c>
      <c r="I11" s="467">
        <v>54.807244437000001</v>
      </c>
      <c r="J11" s="467" t="s">
        <v>102</v>
      </c>
      <c r="K11" s="467" t="s">
        <v>102</v>
      </c>
      <c r="L11" s="467" t="s">
        <v>102</v>
      </c>
      <c r="M11" s="480">
        <v>36.292081887000002</v>
      </c>
      <c r="N11" s="480">
        <v>54.807244437000001</v>
      </c>
      <c r="O11" s="480">
        <v>37.619369079999998</v>
      </c>
      <c r="P11" s="467">
        <v>18.641662649000001</v>
      </c>
    </row>
    <row r="12" spans="1:16" ht="15.75" customHeight="1" x14ac:dyDescent="0.2">
      <c r="A12" s="465" t="s">
        <v>164</v>
      </c>
      <c r="B12" s="467">
        <v>326.09963484399998</v>
      </c>
      <c r="C12" s="467">
        <v>115.050227603</v>
      </c>
      <c r="D12" s="467">
        <v>191.90311593199999</v>
      </c>
      <c r="E12" s="467">
        <v>233.91846740700001</v>
      </c>
      <c r="F12" s="467">
        <v>342.63197665899997</v>
      </c>
      <c r="G12" s="467">
        <v>254.34856114199999</v>
      </c>
      <c r="H12" s="467">
        <v>153.24630003199999</v>
      </c>
      <c r="I12" s="467">
        <v>124.370582588</v>
      </c>
      <c r="J12" s="467" t="s">
        <v>102</v>
      </c>
      <c r="K12" s="467" t="s">
        <v>102</v>
      </c>
      <c r="L12" s="467" t="s">
        <v>102</v>
      </c>
      <c r="M12" s="480">
        <v>242.45923995800001</v>
      </c>
      <c r="N12" s="480">
        <v>124.370582588</v>
      </c>
      <c r="O12" s="480">
        <v>233.99387746400001</v>
      </c>
      <c r="P12" s="467">
        <v>145.48341965899999</v>
      </c>
    </row>
    <row r="13" spans="1:16" ht="15.75" customHeight="1" x14ac:dyDescent="0.2">
      <c r="A13" s="465" t="s">
        <v>165</v>
      </c>
      <c r="B13" s="467">
        <v>239.70050593900001</v>
      </c>
      <c r="C13" s="467">
        <v>90.049472918999996</v>
      </c>
      <c r="D13" s="467">
        <v>112.592788415</v>
      </c>
      <c r="E13" s="467">
        <v>107.279355401</v>
      </c>
      <c r="F13" s="467">
        <v>76.649117407999995</v>
      </c>
      <c r="G13" s="467">
        <v>185.432191714</v>
      </c>
      <c r="H13" s="467">
        <v>89.555278529000006</v>
      </c>
      <c r="I13" s="467">
        <v>84.141603946999993</v>
      </c>
      <c r="J13" s="467" t="s">
        <v>102</v>
      </c>
      <c r="K13" s="467" t="s">
        <v>102</v>
      </c>
      <c r="L13" s="467" t="s">
        <v>102</v>
      </c>
      <c r="M13" s="480">
        <v>108.254058969</v>
      </c>
      <c r="N13" s="480">
        <v>84.141603946999993</v>
      </c>
      <c r="O13" s="480">
        <v>106.525521471</v>
      </c>
      <c r="P13" s="467">
        <v>47.585531263</v>
      </c>
    </row>
    <row r="14" spans="1:16" ht="15.75" customHeight="1" x14ac:dyDescent="0.25">
      <c r="A14" s="474" t="s">
        <v>166</v>
      </c>
      <c r="B14" s="466">
        <v>1653.6907039160001</v>
      </c>
      <c r="C14" s="466">
        <v>1410.173831608</v>
      </c>
      <c r="D14" s="466">
        <v>1372.853560822</v>
      </c>
      <c r="E14" s="466">
        <v>1506.3519545710001</v>
      </c>
      <c r="F14" s="466">
        <v>1919.145391428</v>
      </c>
      <c r="G14" s="466">
        <v>1747.665408975</v>
      </c>
      <c r="H14" s="466">
        <v>1642.5057611980001</v>
      </c>
      <c r="I14" s="466">
        <v>1645.2863483399999</v>
      </c>
      <c r="J14" s="466" t="s">
        <v>102</v>
      </c>
      <c r="K14" s="466" t="s">
        <v>102</v>
      </c>
      <c r="L14" s="466" t="s">
        <v>102</v>
      </c>
      <c r="M14" s="479">
        <v>1617.5492540949999</v>
      </c>
      <c r="N14" s="479">
        <v>1645.2863483399999</v>
      </c>
      <c r="O14" s="479">
        <v>1619.537629292</v>
      </c>
      <c r="P14" s="466">
        <v>1229.650346617</v>
      </c>
    </row>
    <row r="15" spans="1:16" ht="15.75" customHeight="1" x14ac:dyDescent="0.2">
      <c r="A15" s="465" t="s">
        <v>79</v>
      </c>
      <c r="B15" s="467">
        <v>689.42644082699996</v>
      </c>
      <c r="C15" s="467">
        <v>701.71486865700001</v>
      </c>
      <c r="D15" s="467">
        <v>739.44098551900004</v>
      </c>
      <c r="E15" s="467">
        <v>906.628514634</v>
      </c>
      <c r="F15" s="467">
        <v>1229.643194948</v>
      </c>
      <c r="G15" s="467">
        <v>948.24113035200003</v>
      </c>
      <c r="H15" s="467">
        <v>1087.1565714549999</v>
      </c>
      <c r="I15" s="467">
        <v>967.98698749200003</v>
      </c>
      <c r="J15" s="467" t="s">
        <v>102</v>
      </c>
      <c r="K15" s="467" t="s">
        <v>102</v>
      </c>
      <c r="L15" s="467" t="s">
        <v>102</v>
      </c>
      <c r="M15" s="480">
        <v>977.15235011100003</v>
      </c>
      <c r="N15" s="480">
        <v>967.98698749200003</v>
      </c>
      <c r="O15" s="480">
        <v>976.49531734699997</v>
      </c>
      <c r="P15" s="467">
        <v>813.62027824200004</v>
      </c>
    </row>
    <row r="16" spans="1:16" ht="15.75" customHeight="1" x14ac:dyDescent="0.2">
      <c r="A16" s="465" t="s">
        <v>167</v>
      </c>
      <c r="B16" s="467">
        <v>463.31376594800003</v>
      </c>
      <c r="C16" s="467">
        <v>574.76939590999996</v>
      </c>
      <c r="D16" s="467">
        <v>608.08391577299994</v>
      </c>
      <c r="E16" s="467">
        <v>725.37604080699998</v>
      </c>
      <c r="F16" s="467">
        <v>994.85525554900005</v>
      </c>
      <c r="G16" s="467">
        <v>704.75400417200001</v>
      </c>
      <c r="H16" s="467">
        <v>792.82794117599997</v>
      </c>
      <c r="I16" s="467">
        <v>728.00112645599995</v>
      </c>
      <c r="J16" s="467" t="s">
        <v>102</v>
      </c>
      <c r="K16" s="467" t="s">
        <v>102</v>
      </c>
      <c r="L16" s="467" t="s">
        <v>102</v>
      </c>
      <c r="M16" s="480">
        <v>770.38327010099999</v>
      </c>
      <c r="N16" s="480">
        <v>728.00112645599995</v>
      </c>
      <c r="O16" s="480">
        <v>767.34504257599997</v>
      </c>
      <c r="P16" s="467">
        <v>684.22057665800003</v>
      </c>
    </row>
    <row r="17" spans="1:16" ht="15.75" customHeight="1" x14ac:dyDescent="0.2">
      <c r="A17" s="465" t="s">
        <v>199</v>
      </c>
      <c r="B17" s="467">
        <v>131.82014518299999</v>
      </c>
      <c r="C17" s="467">
        <v>39.155026096999997</v>
      </c>
      <c r="D17" s="467">
        <v>119.812065928</v>
      </c>
      <c r="E17" s="467">
        <v>82.371348816999998</v>
      </c>
      <c r="F17" s="467">
        <v>96.652173579999996</v>
      </c>
      <c r="G17" s="467">
        <v>22.397465348000001</v>
      </c>
      <c r="H17" s="467">
        <v>0.54464375799999998</v>
      </c>
      <c r="I17" s="467">
        <v>21.226203629</v>
      </c>
      <c r="J17" s="467" t="s">
        <v>102</v>
      </c>
      <c r="K17" s="467" t="s">
        <v>102</v>
      </c>
      <c r="L17" s="467" t="s">
        <v>102</v>
      </c>
      <c r="M17" s="480">
        <v>71.918432846000002</v>
      </c>
      <c r="N17" s="480">
        <v>21.226203629</v>
      </c>
      <c r="O17" s="480">
        <v>68.284484375000005</v>
      </c>
      <c r="P17" s="467">
        <v>152.43905340500001</v>
      </c>
    </row>
    <row r="18" spans="1:16" ht="15.75" customHeight="1" x14ac:dyDescent="0.2">
      <c r="A18" s="465" t="s">
        <v>168</v>
      </c>
      <c r="B18" s="467">
        <v>226.112674879</v>
      </c>
      <c r="C18" s="467">
        <v>126.945472747</v>
      </c>
      <c r="D18" s="467">
        <v>131.35706974600001</v>
      </c>
      <c r="E18" s="467">
        <v>181.25247382800001</v>
      </c>
      <c r="F18" s="467">
        <v>234.78793939900001</v>
      </c>
      <c r="G18" s="467">
        <v>243.48712617999999</v>
      </c>
      <c r="H18" s="467">
        <v>294.32863027799999</v>
      </c>
      <c r="I18" s="467">
        <v>239.985861035</v>
      </c>
      <c r="J18" s="467" t="s">
        <v>102</v>
      </c>
      <c r="K18" s="467" t="s">
        <v>102</v>
      </c>
      <c r="L18" s="467" t="s">
        <v>102</v>
      </c>
      <c r="M18" s="480">
        <v>206.76908001000001</v>
      </c>
      <c r="N18" s="480">
        <v>239.985861035</v>
      </c>
      <c r="O18" s="480">
        <v>209.150274771</v>
      </c>
      <c r="P18" s="467">
        <v>129.39970158400001</v>
      </c>
    </row>
    <row r="19" spans="1:16" ht="15.75" customHeight="1" x14ac:dyDescent="0.2">
      <c r="A19" s="465" t="s">
        <v>169</v>
      </c>
      <c r="B19" s="467">
        <v>328.58930048399998</v>
      </c>
      <c r="C19" s="467">
        <v>293.34711046500001</v>
      </c>
      <c r="D19" s="467">
        <v>259.17999109099998</v>
      </c>
      <c r="E19" s="467">
        <v>230.31220291599999</v>
      </c>
      <c r="F19" s="467">
        <v>225.72622387600001</v>
      </c>
      <c r="G19" s="467">
        <v>279.23710795800002</v>
      </c>
      <c r="H19" s="467">
        <v>213.25209561700001</v>
      </c>
      <c r="I19" s="467">
        <v>164.64539496500001</v>
      </c>
      <c r="J19" s="467" t="s">
        <v>102</v>
      </c>
      <c r="K19" s="467" t="s">
        <v>102</v>
      </c>
      <c r="L19" s="467" t="s">
        <v>102</v>
      </c>
      <c r="M19" s="480">
        <v>236.84550198700001</v>
      </c>
      <c r="N19" s="480">
        <v>164.64539496500001</v>
      </c>
      <c r="O19" s="480">
        <v>231.66972904100001</v>
      </c>
      <c r="P19" s="467">
        <v>209.41028417199999</v>
      </c>
    </row>
    <row r="20" spans="1:16" ht="15.75" customHeight="1" x14ac:dyDescent="0.2">
      <c r="A20" s="465" t="s">
        <v>170</v>
      </c>
      <c r="B20" s="467">
        <v>210.34359876799999</v>
      </c>
      <c r="C20" s="467">
        <v>201.635211774</v>
      </c>
      <c r="D20" s="467">
        <v>165.22373108599999</v>
      </c>
      <c r="E20" s="467">
        <v>179.626757234</v>
      </c>
      <c r="F20" s="467">
        <v>159.639549254</v>
      </c>
      <c r="G20" s="467">
        <v>183.928660291</v>
      </c>
      <c r="H20" s="467">
        <v>152.844844115</v>
      </c>
      <c r="I20" s="467">
        <v>113.18071837700001</v>
      </c>
      <c r="J20" s="467" t="s">
        <v>102</v>
      </c>
      <c r="K20" s="467" t="s">
        <v>102</v>
      </c>
      <c r="L20" s="467" t="s">
        <v>102</v>
      </c>
      <c r="M20" s="480">
        <v>171.933219256</v>
      </c>
      <c r="N20" s="480">
        <v>113.18071837700001</v>
      </c>
      <c r="O20" s="480">
        <v>167.72145812299999</v>
      </c>
      <c r="P20" s="467">
        <v>162.72321535200001</v>
      </c>
    </row>
    <row r="21" spans="1:16" ht="15.75" customHeight="1" x14ac:dyDescent="0.2">
      <c r="A21" s="465" t="s">
        <v>171</v>
      </c>
      <c r="B21" s="467">
        <v>24.285296964</v>
      </c>
      <c r="C21" s="467">
        <v>14.37032857</v>
      </c>
      <c r="D21" s="467">
        <v>6.4408428320000004</v>
      </c>
      <c r="E21" s="467">
        <v>4.6203662469999998</v>
      </c>
      <c r="F21" s="467">
        <v>4.2353206600000002</v>
      </c>
      <c r="G21" s="467">
        <v>4.4311639039999999</v>
      </c>
      <c r="H21" s="467">
        <v>3.1882679610000002</v>
      </c>
      <c r="I21" s="467">
        <v>3.6978011529999999</v>
      </c>
      <c r="J21" s="467" t="s">
        <v>102</v>
      </c>
      <c r="K21" s="467" t="s">
        <v>102</v>
      </c>
      <c r="L21" s="467" t="s">
        <v>102</v>
      </c>
      <c r="M21" s="480">
        <v>4.746523088</v>
      </c>
      <c r="N21" s="480">
        <v>3.6978011529999999</v>
      </c>
      <c r="O21" s="480">
        <v>4.6713438839999997</v>
      </c>
      <c r="P21" s="467">
        <v>5.424275239</v>
      </c>
    </row>
    <row r="22" spans="1:16" ht="15.75" customHeight="1" x14ac:dyDescent="0.2">
      <c r="A22" s="687" t="s">
        <v>612</v>
      </c>
      <c r="B22" s="467">
        <v>93.960404750999999</v>
      </c>
      <c r="C22" s="467">
        <v>77.341570121000004</v>
      </c>
      <c r="D22" s="467">
        <v>87.515417173000003</v>
      </c>
      <c r="E22" s="467">
        <v>46.065079435999998</v>
      </c>
      <c r="F22" s="467">
        <v>61.851353961000001</v>
      </c>
      <c r="G22" s="467">
        <v>90.877283762999994</v>
      </c>
      <c r="H22" s="467">
        <v>57.218983540000004</v>
      </c>
      <c r="I22" s="467">
        <v>47.766875435000003</v>
      </c>
      <c r="J22" s="467" t="s">
        <v>102</v>
      </c>
      <c r="K22" s="467" t="s">
        <v>102</v>
      </c>
      <c r="L22" s="467" t="s">
        <v>102</v>
      </c>
      <c r="M22" s="480">
        <v>60.165759643000001</v>
      </c>
      <c r="N22" s="480">
        <v>47.766875435000003</v>
      </c>
      <c r="O22" s="480">
        <v>59.276927034000003</v>
      </c>
      <c r="P22" s="467">
        <v>41.262793580999997</v>
      </c>
    </row>
    <row r="23" spans="1:16" ht="15.75" customHeight="1" x14ac:dyDescent="0.2">
      <c r="A23" s="465" t="s">
        <v>172</v>
      </c>
      <c r="B23" s="467">
        <v>66.043743950999996</v>
      </c>
      <c r="C23" s="467">
        <v>31.166930778000001</v>
      </c>
      <c r="D23" s="467">
        <v>47.214631756000003</v>
      </c>
      <c r="E23" s="467">
        <v>61.761904276000003</v>
      </c>
      <c r="F23" s="467">
        <v>84.835775338000005</v>
      </c>
      <c r="G23" s="467">
        <v>114.63749173799999</v>
      </c>
      <c r="H23" s="467">
        <v>65.673379257999997</v>
      </c>
      <c r="I23" s="467">
        <v>326.97492086400001</v>
      </c>
      <c r="J23" s="467" t="s">
        <v>102</v>
      </c>
      <c r="K23" s="467" t="s">
        <v>102</v>
      </c>
      <c r="L23" s="467" t="s">
        <v>102</v>
      </c>
      <c r="M23" s="480">
        <v>70.742721899000003</v>
      </c>
      <c r="N23" s="480">
        <v>326.97492086400001</v>
      </c>
      <c r="O23" s="480">
        <v>89.111111336999997</v>
      </c>
      <c r="P23" s="467">
        <v>53.908166272000003</v>
      </c>
    </row>
    <row r="24" spans="1:16" ht="15.75" customHeight="1" x14ac:dyDescent="0.2">
      <c r="A24" s="465" t="s">
        <v>173</v>
      </c>
      <c r="B24" s="467">
        <v>276.123911131</v>
      </c>
      <c r="C24" s="467">
        <v>192.76342774</v>
      </c>
      <c r="D24" s="467">
        <v>186.43754306100001</v>
      </c>
      <c r="E24" s="467">
        <v>148.980690186</v>
      </c>
      <c r="F24" s="467">
        <v>146.45792498399999</v>
      </c>
      <c r="G24" s="467">
        <v>125.87195433399999</v>
      </c>
      <c r="H24" s="467">
        <v>142.96826933700001</v>
      </c>
      <c r="I24" s="467">
        <v>118.84967667700001</v>
      </c>
      <c r="J24" s="467" t="s">
        <v>102</v>
      </c>
      <c r="K24" s="467" t="s">
        <v>102</v>
      </c>
      <c r="L24" s="467" t="s">
        <v>102</v>
      </c>
      <c r="M24" s="480">
        <v>149.973037578</v>
      </c>
      <c r="N24" s="480">
        <v>118.84967667700001</v>
      </c>
      <c r="O24" s="480">
        <v>147.741912778</v>
      </c>
      <c r="P24" s="467">
        <v>97.277676690000007</v>
      </c>
    </row>
    <row r="25" spans="1:16" ht="15.75" customHeight="1" x14ac:dyDescent="0.2">
      <c r="A25" s="475" t="s">
        <v>174</v>
      </c>
      <c r="B25" s="468">
        <v>293.50730752300001</v>
      </c>
      <c r="C25" s="468">
        <v>191.18149396800001</v>
      </c>
      <c r="D25" s="468">
        <v>140.58040939599999</v>
      </c>
      <c r="E25" s="468">
        <v>158.66864255799999</v>
      </c>
      <c r="F25" s="468">
        <v>232.482272282</v>
      </c>
      <c r="G25" s="468">
        <v>279.67772459399998</v>
      </c>
      <c r="H25" s="468">
        <v>133.455445532</v>
      </c>
      <c r="I25" s="468">
        <v>66.829368341999995</v>
      </c>
      <c r="J25" s="468" t="s">
        <v>102</v>
      </c>
      <c r="K25" s="468" t="s">
        <v>102</v>
      </c>
      <c r="L25" s="468" t="s">
        <v>102</v>
      </c>
      <c r="M25" s="481">
        <v>182.83564251999999</v>
      </c>
      <c r="N25" s="481">
        <v>66.829368341999995</v>
      </c>
      <c r="O25" s="481">
        <v>174.51955878800001</v>
      </c>
      <c r="P25" s="468">
        <v>55.433941240999999</v>
      </c>
    </row>
    <row r="26" spans="1:16" ht="15.75" customHeight="1" x14ac:dyDescent="0.25">
      <c r="A26" s="474" t="s">
        <v>175</v>
      </c>
      <c r="B26" s="466">
        <v>492.33843378799997</v>
      </c>
      <c r="C26" s="466">
        <v>377.66192093799998</v>
      </c>
      <c r="D26" s="466">
        <v>312.301388551</v>
      </c>
      <c r="E26" s="466">
        <v>329.61217038900003</v>
      </c>
      <c r="F26" s="466">
        <v>449.71367735299998</v>
      </c>
      <c r="G26" s="466">
        <v>457.54213026399998</v>
      </c>
      <c r="H26" s="466">
        <v>382.41150623499999</v>
      </c>
      <c r="I26" s="466">
        <v>442.87459236699999</v>
      </c>
      <c r="J26" s="466" t="s">
        <v>102</v>
      </c>
      <c r="K26" s="466" t="s">
        <v>102</v>
      </c>
      <c r="L26" s="466" t="s">
        <v>102</v>
      </c>
      <c r="M26" s="479">
        <v>373.57662021700003</v>
      </c>
      <c r="N26" s="479">
        <v>442.87459236699999</v>
      </c>
      <c r="O26" s="479">
        <v>378.54434927300002</v>
      </c>
      <c r="P26" s="466">
        <v>187.87957481000001</v>
      </c>
    </row>
    <row r="27" spans="1:16" ht="15.75" customHeight="1" x14ac:dyDescent="0.25">
      <c r="A27" s="476" t="s">
        <v>176</v>
      </c>
      <c r="B27" s="469">
        <v>351.93794984599998</v>
      </c>
      <c r="C27" s="469">
        <v>226.98183451700001</v>
      </c>
      <c r="D27" s="469">
        <v>139.36026684999999</v>
      </c>
      <c r="E27" s="469">
        <v>187.435372306</v>
      </c>
      <c r="F27" s="469">
        <v>244.53895931900001</v>
      </c>
      <c r="G27" s="469">
        <v>351.71518579500002</v>
      </c>
      <c r="H27" s="469">
        <v>228.95137648400001</v>
      </c>
      <c r="I27" s="469">
        <v>332.92209125099998</v>
      </c>
      <c r="J27" s="469" t="s">
        <v>102</v>
      </c>
      <c r="K27" s="469" t="s">
        <v>102</v>
      </c>
      <c r="L27" s="469" t="s">
        <v>102</v>
      </c>
      <c r="M27" s="482">
        <v>218.31494848</v>
      </c>
      <c r="N27" s="482">
        <v>332.92209125099998</v>
      </c>
      <c r="O27" s="482">
        <v>226.530733379</v>
      </c>
      <c r="P27" s="469">
        <v>99.647221094000002</v>
      </c>
    </row>
    <row r="28" spans="1:16" ht="15.75" customHeight="1" x14ac:dyDescent="0.25">
      <c r="A28" s="474" t="s">
        <v>177</v>
      </c>
      <c r="B28" s="466">
        <v>827.80417949800005</v>
      </c>
      <c r="C28" s="466">
        <v>541.43571404099998</v>
      </c>
      <c r="D28" s="466">
        <v>476.22598721600002</v>
      </c>
      <c r="E28" s="466">
        <v>517.80250055399995</v>
      </c>
      <c r="F28" s="466">
        <v>739.47736732800001</v>
      </c>
      <c r="G28" s="466">
        <v>672.42196149599999</v>
      </c>
      <c r="H28" s="466">
        <v>429.22319575</v>
      </c>
      <c r="I28" s="466">
        <v>541.89128686900006</v>
      </c>
      <c r="J28" s="466" t="s">
        <v>102</v>
      </c>
      <c r="K28" s="466" t="s">
        <v>102</v>
      </c>
      <c r="L28" s="466" t="s">
        <v>102</v>
      </c>
      <c r="M28" s="479">
        <v>565.69291680399999</v>
      </c>
      <c r="N28" s="479">
        <v>541.89128686900006</v>
      </c>
      <c r="O28" s="479">
        <v>563.98666126900002</v>
      </c>
      <c r="P28" s="466">
        <v>346.63824887099997</v>
      </c>
    </row>
    <row r="29" spans="1:16" ht="15.75" customHeight="1" x14ac:dyDescent="0.2">
      <c r="A29" s="465" t="s">
        <v>178</v>
      </c>
      <c r="B29" s="467">
        <v>767.32738231400003</v>
      </c>
      <c r="C29" s="467">
        <v>501.60082998199999</v>
      </c>
      <c r="D29" s="467">
        <v>444.17044602200002</v>
      </c>
      <c r="E29" s="467">
        <v>473.06244628100001</v>
      </c>
      <c r="F29" s="467">
        <v>657.60355416499999</v>
      </c>
      <c r="G29" s="467">
        <v>646.36408761300004</v>
      </c>
      <c r="H29" s="467">
        <v>388.01073735699998</v>
      </c>
      <c r="I29" s="467">
        <v>482.58047873999999</v>
      </c>
      <c r="J29" s="467" t="s">
        <v>102</v>
      </c>
      <c r="K29" s="467" t="s">
        <v>102</v>
      </c>
      <c r="L29" s="467" t="s">
        <v>102</v>
      </c>
      <c r="M29" s="480">
        <v>517.27278682600002</v>
      </c>
      <c r="N29" s="480">
        <v>482.58047873999999</v>
      </c>
      <c r="O29" s="480">
        <v>514.78581669499999</v>
      </c>
      <c r="P29" s="467">
        <v>312.11579862600001</v>
      </c>
    </row>
    <row r="30" spans="1:16" ht="15.75" customHeight="1" x14ac:dyDescent="0.2">
      <c r="A30" s="465" t="s">
        <v>179</v>
      </c>
      <c r="B30" s="467">
        <v>60.476797183999999</v>
      </c>
      <c r="C30" s="467">
        <v>29.199492598999999</v>
      </c>
      <c r="D30" s="467">
        <v>15.400805498</v>
      </c>
      <c r="E30" s="467">
        <v>25.378324662000001</v>
      </c>
      <c r="F30" s="467">
        <v>47.912147783999998</v>
      </c>
      <c r="G30" s="467">
        <v>8.4739152020000006</v>
      </c>
      <c r="H30" s="467">
        <v>14.493151964999999</v>
      </c>
      <c r="I30" s="467">
        <v>41.462784468999999</v>
      </c>
      <c r="J30" s="467" t="s">
        <v>102</v>
      </c>
      <c r="K30" s="467" t="s">
        <v>102</v>
      </c>
      <c r="L30" s="467" t="s">
        <v>102</v>
      </c>
      <c r="M30" s="480">
        <v>25.917111594000001</v>
      </c>
      <c r="N30" s="480">
        <v>41.462784468999999</v>
      </c>
      <c r="O30" s="480">
        <v>27.031526466999999</v>
      </c>
      <c r="P30" s="467">
        <v>21.778532898999998</v>
      </c>
    </row>
    <row r="31" spans="1:16" ht="15.75" customHeight="1" x14ac:dyDescent="0.2">
      <c r="A31" s="465" t="s">
        <v>180</v>
      </c>
      <c r="B31" s="467">
        <v>0</v>
      </c>
      <c r="C31" s="467">
        <v>10.635391460999999</v>
      </c>
      <c r="D31" s="467">
        <v>16.654735695999999</v>
      </c>
      <c r="E31" s="467">
        <v>19.361729611000001</v>
      </c>
      <c r="F31" s="467">
        <v>33.961665379000003</v>
      </c>
      <c r="G31" s="467">
        <v>17.583958681999999</v>
      </c>
      <c r="H31" s="467">
        <v>26.719306427999999</v>
      </c>
      <c r="I31" s="467">
        <v>17.848023659999999</v>
      </c>
      <c r="J31" s="467" t="s">
        <v>102</v>
      </c>
      <c r="K31" s="467" t="s">
        <v>102</v>
      </c>
      <c r="L31" s="467" t="s">
        <v>102</v>
      </c>
      <c r="M31" s="480">
        <v>22.503018384000001</v>
      </c>
      <c r="N31" s="480">
        <v>17.848023659999999</v>
      </c>
      <c r="O31" s="480">
        <v>22.169318106999999</v>
      </c>
      <c r="P31" s="467">
        <v>12.743917346</v>
      </c>
    </row>
    <row r="32" spans="1:16" ht="15.75" customHeight="1" x14ac:dyDescent="0.25">
      <c r="A32" s="474" t="s">
        <v>181</v>
      </c>
      <c r="B32" s="466">
        <v>377.59326000900001</v>
      </c>
      <c r="C32" s="466">
        <v>356.71563104299997</v>
      </c>
      <c r="D32" s="466">
        <v>278.73385864199997</v>
      </c>
      <c r="E32" s="466">
        <v>294.70289614000001</v>
      </c>
      <c r="F32" s="466">
        <v>400.20253962599998</v>
      </c>
      <c r="G32" s="466">
        <v>411.47643527700001</v>
      </c>
      <c r="H32" s="466">
        <v>170.64863165400001</v>
      </c>
      <c r="I32" s="466">
        <v>234.38874578400001</v>
      </c>
      <c r="J32" s="466" t="s">
        <v>102</v>
      </c>
      <c r="K32" s="466" t="s">
        <v>102</v>
      </c>
      <c r="L32" s="466" t="s">
        <v>102</v>
      </c>
      <c r="M32" s="479">
        <v>313.37217132699999</v>
      </c>
      <c r="N32" s="479">
        <v>234.38874578400001</v>
      </c>
      <c r="O32" s="479">
        <v>307.71012602000002</v>
      </c>
      <c r="P32" s="466">
        <v>164.02539531599999</v>
      </c>
    </row>
    <row r="33" spans="1:16" ht="15.75" customHeight="1" x14ac:dyDescent="0.2">
      <c r="A33" s="465" t="s">
        <v>182</v>
      </c>
      <c r="B33" s="467">
        <v>46.302138143000001</v>
      </c>
      <c r="C33" s="467">
        <v>42.387506631000001</v>
      </c>
      <c r="D33" s="467">
        <v>44.772016856999997</v>
      </c>
      <c r="E33" s="467">
        <v>43.049870435999999</v>
      </c>
      <c r="F33" s="467">
        <v>72.117199170000006</v>
      </c>
      <c r="G33" s="467">
        <v>102.444062355</v>
      </c>
      <c r="H33" s="467">
        <v>60.508035280000001</v>
      </c>
      <c r="I33" s="467">
        <v>44.398335920999997</v>
      </c>
      <c r="J33" s="467" t="s">
        <v>102</v>
      </c>
      <c r="K33" s="467" t="s">
        <v>102</v>
      </c>
      <c r="L33" s="467" t="s">
        <v>102</v>
      </c>
      <c r="M33" s="480">
        <v>57.635342866000002</v>
      </c>
      <c r="N33" s="480">
        <v>44.398335920999997</v>
      </c>
      <c r="O33" s="480">
        <v>56.686428171999999</v>
      </c>
      <c r="P33" s="467">
        <v>38.715323804999997</v>
      </c>
    </row>
    <row r="34" spans="1:16" ht="15.75" customHeight="1" x14ac:dyDescent="0.2">
      <c r="A34" s="465" t="s">
        <v>183</v>
      </c>
      <c r="B34" s="467">
        <v>331.29112186499998</v>
      </c>
      <c r="C34" s="467">
        <v>225.16983999300001</v>
      </c>
      <c r="D34" s="467">
        <v>122.187325848</v>
      </c>
      <c r="E34" s="467">
        <v>130.25532559499999</v>
      </c>
      <c r="F34" s="467">
        <v>130.719536632</v>
      </c>
      <c r="G34" s="467">
        <v>197.30837453000001</v>
      </c>
      <c r="H34" s="467">
        <v>92.083188414000006</v>
      </c>
      <c r="I34" s="467">
        <v>129.122076263</v>
      </c>
      <c r="J34" s="467" t="s">
        <v>102</v>
      </c>
      <c r="K34" s="467" t="s">
        <v>102</v>
      </c>
      <c r="L34" s="467" t="s">
        <v>102</v>
      </c>
      <c r="M34" s="480">
        <v>134.48357463299999</v>
      </c>
      <c r="N34" s="480">
        <v>129.122076263</v>
      </c>
      <c r="O34" s="480">
        <v>134.099227582</v>
      </c>
      <c r="P34" s="467">
        <v>86.840280329999999</v>
      </c>
    </row>
    <row r="35" spans="1:16" ht="15.75" customHeight="1" x14ac:dyDescent="0.2">
      <c r="A35" s="475" t="s">
        <v>184</v>
      </c>
      <c r="B35" s="468">
        <v>0</v>
      </c>
      <c r="C35" s="468">
        <v>89.158284418999997</v>
      </c>
      <c r="D35" s="468">
        <v>111.774515937</v>
      </c>
      <c r="E35" s="468">
        <v>121.397700108</v>
      </c>
      <c r="F35" s="468">
        <v>197.36580382400001</v>
      </c>
      <c r="G35" s="468">
        <v>111.72399839099999</v>
      </c>
      <c r="H35" s="468">
        <v>18.057407958999999</v>
      </c>
      <c r="I35" s="468">
        <v>60.868333601000003</v>
      </c>
      <c r="J35" s="468" t="s">
        <v>102</v>
      </c>
      <c r="K35" s="468" t="s">
        <v>102</v>
      </c>
      <c r="L35" s="468" t="s">
        <v>102</v>
      </c>
      <c r="M35" s="481">
        <v>121.253253828</v>
      </c>
      <c r="N35" s="481">
        <v>60.868333601000003</v>
      </c>
      <c r="O35" s="481">
        <v>116.924470266</v>
      </c>
      <c r="P35" s="468">
        <v>38.469791180999998</v>
      </c>
    </row>
    <row r="36" spans="1:16" ht="15.75" customHeight="1" x14ac:dyDescent="0.25">
      <c r="A36" s="477" t="s">
        <v>185</v>
      </c>
      <c r="B36" s="466">
        <v>1989.156449626</v>
      </c>
      <c r="C36" s="466">
        <v>1573.9476247109999</v>
      </c>
      <c r="D36" s="466">
        <v>1536.778159488</v>
      </c>
      <c r="E36" s="466">
        <v>1694.5422847360001</v>
      </c>
      <c r="F36" s="466">
        <v>2208.9090814030001</v>
      </c>
      <c r="G36" s="466">
        <v>1962.545240208</v>
      </c>
      <c r="H36" s="466">
        <v>1689.317450713</v>
      </c>
      <c r="I36" s="466">
        <v>1744.303042842</v>
      </c>
      <c r="J36" s="466" t="s">
        <v>102</v>
      </c>
      <c r="K36" s="466" t="s">
        <v>102</v>
      </c>
      <c r="L36" s="466" t="s">
        <v>102</v>
      </c>
      <c r="M36" s="479">
        <v>1809.665550682</v>
      </c>
      <c r="N36" s="479">
        <v>1744.303042842</v>
      </c>
      <c r="O36" s="479">
        <v>1804.979941288</v>
      </c>
      <c r="P36" s="466">
        <v>1388.4090206779999</v>
      </c>
    </row>
    <row r="37" spans="1:16" ht="15.75" customHeight="1" x14ac:dyDescent="0.25">
      <c r="A37" s="477" t="s">
        <v>186</v>
      </c>
      <c r="B37" s="466">
        <v>2031.2839639240001</v>
      </c>
      <c r="C37" s="466">
        <v>1766.889462651</v>
      </c>
      <c r="D37" s="466">
        <v>1651.587419464</v>
      </c>
      <c r="E37" s="466">
        <v>1801.05485071</v>
      </c>
      <c r="F37" s="466">
        <v>2319.3479310540001</v>
      </c>
      <c r="G37" s="466">
        <v>2159.1418442509998</v>
      </c>
      <c r="H37" s="466">
        <v>1813.154392852</v>
      </c>
      <c r="I37" s="466">
        <v>1879.675094124</v>
      </c>
      <c r="J37" s="466" t="s">
        <v>102</v>
      </c>
      <c r="K37" s="466" t="s">
        <v>102</v>
      </c>
      <c r="L37" s="466" t="s">
        <v>102</v>
      </c>
      <c r="M37" s="479">
        <v>1930.9214254220001</v>
      </c>
      <c r="N37" s="479">
        <v>1879.675094124</v>
      </c>
      <c r="O37" s="479">
        <v>1927.247755312</v>
      </c>
      <c r="P37" s="466">
        <v>1393.6757419329999</v>
      </c>
    </row>
    <row r="38" spans="1:16" ht="15.75" customHeight="1" x14ac:dyDescent="0.25">
      <c r="A38" s="476" t="s">
        <v>187</v>
      </c>
      <c r="B38" s="469">
        <v>42.127514298000001</v>
      </c>
      <c r="C38" s="469">
        <v>192.94183794</v>
      </c>
      <c r="D38" s="469">
        <v>114.809259977</v>
      </c>
      <c r="E38" s="469">
        <v>106.512565974</v>
      </c>
      <c r="F38" s="469">
        <v>110.43884964999999</v>
      </c>
      <c r="G38" s="469">
        <v>196.596604044</v>
      </c>
      <c r="H38" s="469">
        <v>123.836942139</v>
      </c>
      <c r="I38" s="469">
        <v>135.372051282</v>
      </c>
      <c r="J38" s="469" t="s">
        <v>102</v>
      </c>
      <c r="K38" s="469" t="s">
        <v>102</v>
      </c>
      <c r="L38" s="469" t="s">
        <v>102</v>
      </c>
      <c r="M38" s="482">
        <v>121.25587474</v>
      </c>
      <c r="N38" s="482">
        <v>135.372051282</v>
      </c>
      <c r="O38" s="482">
        <v>122.267814024</v>
      </c>
      <c r="P38" s="469">
        <v>5.2667212540000001</v>
      </c>
    </row>
    <row r="39" spans="1:16" ht="15.75" customHeight="1" x14ac:dyDescent="0.2">
      <c r="A39" s="465" t="s">
        <v>188</v>
      </c>
      <c r="B39" s="467">
        <v>140.40048394199999</v>
      </c>
      <c r="C39" s="467">
        <v>150.680086421</v>
      </c>
      <c r="D39" s="467">
        <v>172.941121702</v>
      </c>
      <c r="E39" s="467">
        <v>142.17679808299999</v>
      </c>
      <c r="F39" s="467">
        <v>205.17471803399999</v>
      </c>
      <c r="G39" s="467">
        <v>105.826944469</v>
      </c>
      <c r="H39" s="467">
        <v>153.46012975100001</v>
      </c>
      <c r="I39" s="467">
        <v>109.952501115</v>
      </c>
      <c r="J39" s="467" t="s">
        <v>102</v>
      </c>
      <c r="K39" s="467" t="s">
        <v>102</v>
      </c>
      <c r="L39" s="467" t="s">
        <v>102</v>
      </c>
      <c r="M39" s="480">
        <v>155.261671737</v>
      </c>
      <c r="N39" s="480">
        <v>109.952501115</v>
      </c>
      <c r="O39" s="480">
        <v>152.013615894</v>
      </c>
      <c r="P39" s="467">
        <v>88.232353716000006</v>
      </c>
    </row>
    <row r="40" spans="1:16" ht="15.75" customHeight="1" x14ac:dyDescent="0.2">
      <c r="A40" s="465" t="s">
        <v>189</v>
      </c>
      <c r="B40" s="467">
        <v>1.7516586009999999</v>
      </c>
      <c r="C40" s="467">
        <v>108.875704629</v>
      </c>
      <c r="D40" s="467">
        <v>139.45184970400001</v>
      </c>
      <c r="E40" s="467">
        <v>103.307265921</v>
      </c>
      <c r="F40" s="467">
        <v>248.27370266700001</v>
      </c>
      <c r="G40" s="467">
        <v>123.32886788899999</v>
      </c>
      <c r="H40" s="467">
        <v>129.87893528500001</v>
      </c>
      <c r="I40" s="467">
        <v>100.40924022599999</v>
      </c>
      <c r="J40" s="467" t="s">
        <v>102</v>
      </c>
      <c r="K40" s="467" t="s">
        <v>102</v>
      </c>
      <c r="L40" s="467" t="s">
        <v>102</v>
      </c>
      <c r="M40" s="480">
        <v>140.950668232</v>
      </c>
      <c r="N40" s="480">
        <v>100.40924022599999</v>
      </c>
      <c r="O40" s="480">
        <v>138.04439516799999</v>
      </c>
      <c r="P40" s="467">
        <v>104.9937204</v>
      </c>
    </row>
    <row r="41" spans="1:16" ht="15.75" customHeight="1" x14ac:dyDescent="0.2">
      <c r="A41" s="475" t="s">
        <v>190</v>
      </c>
      <c r="B41" s="468">
        <v>-138.64882534099999</v>
      </c>
      <c r="C41" s="468">
        <v>-41.804381792000001</v>
      </c>
      <c r="D41" s="468">
        <v>-33.489271997000003</v>
      </c>
      <c r="E41" s="468">
        <v>-38.869532161999999</v>
      </c>
      <c r="F41" s="468">
        <v>43.098984633000001</v>
      </c>
      <c r="G41" s="468">
        <v>17.501923420000001</v>
      </c>
      <c r="H41" s="468">
        <v>-23.581194465999999</v>
      </c>
      <c r="I41" s="468">
        <v>-9.5432608890000008</v>
      </c>
      <c r="J41" s="468" t="s">
        <v>102</v>
      </c>
      <c r="K41" s="468" t="s">
        <v>102</v>
      </c>
      <c r="L41" s="468" t="s">
        <v>102</v>
      </c>
      <c r="M41" s="481">
        <v>-14.311003505</v>
      </c>
      <c r="N41" s="481">
        <v>-9.5432608890000008</v>
      </c>
      <c r="O41" s="481">
        <v>-13.969220726</v>
      </c>
      <c r="P41" s="468">
        <v>16.761366683999999</v>
      </c>
    </row>
    <row r="42" spans="1:16" ht="15.75" customHeight="1" x14ac:dyDescent="0.25">
      <c r="A42" s="477" t="s">
        <v>191</v>
      </c>
      <c r="B42" s="466">
        <v>2129.5569335680002</v>
      </c>
      <c r="C42" s="466">
        <v>1724.6277111320001</v>
      </c>
      <c r="D42" s="466">
        <v>1709.719281189</v>
      </c>
      <c r="E42" s="466">
        <v>1836.7190828190001</v>
      </c>
      <c r="F42" s="466">
        <v>2414.0837994369999</v>
      </c>
      <c r="G42" s="466">
        <v>2068.372184676</v>
      </c>
      <c r="H42" s="466">
        <v>1842.777580464</v>
      </c>
      <c r="I42" s="466">
        <v>1854.2555439570001</v>
      </c>
      <c r="J42" s="466" t="s">
        <v>102</v>
      </c>
      <c r="K42" s="466" t="s">
        <v>102</v>
      </c>
      <c r="L42" s="466" t="s">
        <v>102</v>
      </c>
      <c r="M42" s="479">
        <v>1964.9272224199999</v>
      </c>
      <c r="N42" s="479">
        <v>1854.2555439570001</v>
      </c>
      <c r="O42" s="479">
        <v>1956.9935571819999</v>
      </c>
      <c r="P42" s="466">
        <v>1476.641374394</v>
      </c>
    </row>
    <row r="43" spans="1:16" ht="15.75" customHeight="1" x14ac:dyDescent="0.25">
      <c r="A43" s="477" t="s">
        <v>192</v>
      </c>
      <c r="B43" s="466">
        <v>2033.035622525</v>
      </c>
      <c r="C43" s="466">
        <v>1875.76516728</v>
      </c>
      <c r="D43" s="466">
        <v>1791.0392691689999</v>
      </c>
      <c r="E43" s="466">
        <v>1904.3621166319999</v>
      </c>
      <c r="F43" s="466">
        <v>2567.6216337199999</v>
      </c>
      <c r="G43" s="466">
        <v>2282.4707121400002</v>
      </c>
      <c r="H43" s="466">
        <v>1943.0333281369999</v>
      </c>
      <c r="I43" s="466">
        <v>1980.0843343500001</v>
      </c>
      <c r="J43" s="466" t="s">
        <v>102</v>
      </c>
      <c r="K43" s="466" t="s">
        <v>102</v>
      </c>
      <c r="L43" s="466" t="s">
        <v>102</v>
      </c>
      <c r="M43" s="479">
        <v>2071.8720936539999</v>
      </c>
      <c r="N43" s="479">
        <v>1980.0843343500001</v>
      </c>
      <c r="O43" s="479">
        <v>2065.2921504800001</v>
      </c>
      <c r="P43" s="466">
        <v>1498.669462333</v>
      </c>
    </row>
    <row r="44" spans="1:16" ht="15.75" customHeight="1" x14ac:dyDescent="0.2">
      <c r="A44" s="475" t="s">
        <v>193</v>
      </c>
      <c r="B44" s="468">
        <v>-96.521311042999997</v>
      </c>
      <c r="C44" s="468">
        <v>151.13745614800001</v>
      </c>
      <c r="D44" s="468">
        <v>81.319987979999993</v>
      </c>
      <c r="E44" s="468">
        <v>67.643033811999999</v>
      </c>
      <c r="F44" s="468">
        <v>153.537834283</v>
      </c>
      <c r="G44" s="468">
        <v>214.098527464</v>
      </c>
      <c r="H44" s="468">
        <v>100.255747673</v>
      </c>
      <c r="I44" s="468">
        <v>125.82879039300001</v>
      </c>
      <c r="J44" s="468" t="s">
        <v>102</v>
      </c>
      <c r="K44" s="468" t="s">
        <v>102</v>
      </c>
      <c r="L44" s="468" t="s">
        <v>102</v>
      </c>
      <c r="M44" s="481">
        <v>106.944871234</v>
      </c>
      <c r="N44" s="481">
        <v>125.82879039300001</v>
      </c>
      <c r="O44" s="481">
        <v>108.298593298</v>
      </c>
      <c r="P44" s="468">
        <v>22.028087938999999</v>
      </c>
    </row>
    <row r="45" spans="1:16" s="8" customFormat="1" ht="15.75" customHeight="1" x14ac:dyDescent="0.25">
      <c r="A45" s="478" t="s">
        <v>283</v>
      </c>
      <c r="B45" s="469">
        <v>371.50507259099999</v>
      </c>
      <c r="C45" s="469">
        <v>1729.243516728</v>
      </c>
      <c r="D45" s="469">
        <v>1292.866807846</v>
      </c>
      <c r="E45" s="469">
        <v>1390.0486841669999</v>
      </c>
      <c r="F45" s="469">
        <v>1317.8930989359999</v>
      </c>
      <c r="G45" s="469">
        <v>1124.689637709</v>
      </c>
      <c r="H45" s="469">
        <v>1568.0259927330001</v>
      </c>
      <c r="I45" s="469">
        <v>1140.16714041</v>
      </c>
      <c r="J45" s="469" t="s">
        <v>102</v>
      </c>
      <c r="K45" s="469" t="s">
        <v>102</v>
      </c>
      <c r="L45" s="469" t="s">
        <v>102</v>
      </c>
      <c r="M45" s="482">
        <v>1360.735842565</v>
      </c>
      <c r="N45" s="482">
        <v>1140.16714041</v>
      </c>
      <c r="O45" s="482">
        <v>1344.924044378</v>
      </c>
      <c r="P45" s="469">
        <v>913.85846363400003</v>
      </c>
    </row>
    <row r="46" spans="1:16" ht="15.75" customHeight="1" x14ac:dyDescent="0.25">
      <c r="A46" s="474" t="s">
        <v>445</v>
      </c>
      <c r="B46" s="467"/>
      <c r="C46" s="467"/>
      <c r="D46" s="467"/>
      <c r="E46" s="467"/>
      <c r="F46" s="467"/>
      <c r="G46" s="467"/>
      <c r="H46" s="467"/>
      <c r="I46" s="467"/>
      <c r="J46" s="467"/>
      <c r="K46" s="467"/>
      <c r="L46" s="467"/>
      <c r="M46" s="483"/>
      <c r="N46" s="483"/>
      <c r="O46" s="483"/>
      <c r="P46" s="470"/>
    </row>
    <row r="47" spans="1:16" ht="15.75" customHeight="1" x14ac:dyDescent="0.25">
      <c r="A47" s="465" t="s">
        <v>459</v>
      </c>
      <c r="B47" s="467">
        <v>1161.3522701280001</v>
      </c>
      <c r="C47" s="467">
        <v>1031.292018482</v>
      </c>
      <c r="D47" s="467">
        <v>1059.7899934950001</v>
      </c>
      <c r="E47" s="467">
        <v>1173.914629031</v>
      </c>
      <c r="F47" s="467">
        <v>1464.984506835</v>
      </c>
      <c r="G47" s="467">
        <v>1284.8442406730001</v>
      </c>
      <c r="H47" s="467">
        <v>1254.3895922930001</v>
      </c>
      <c r="I47" s="467">
        <v>1193.5683500170001</v>
      </c>
      <c r="J47" s="467" t="s">
        <v>102</v>
      </c>
      <c r="K47" s="467" t="s">
        <v>102</v>
      </c>
      <c r="L47" s="467" t="s">
        <v>102</v>
      </c>
      <c r="M47" s="480">
        <v>1240.443921026</v>
      </c>
      <c r="N47" s="480">
        <v>1193.5683500170001</v>
      </c>
      <c r="O47" s="480">
        <v>1237.083575422</v>
      </c>
      <c r="P47" s="467">
        <v>1039.091439112</v>
      </c>
    </row>
    <row r="48" spans="1:16" ht="15.75" customHeight="1" x14ac:dyDescent="0.25">
      <c r="A48" s="465" t="s">
        <v>413</v>
      </c>
      <c r="B48" s="467">
        <v>364.366036076</v>
      </c>
      <c r="C48" s="467">
        <v>590.02575853500002</v>
      </c>
      <c r="D48" s="467">
        <v>500.66037503199999</v>
      </c>
      <c r="E48" s="467">
        <v>671.10092055200005</v>
      </c>
      <c r="F48" s="467">
        <v>923.905425294</v>
      </c>
      <c r="G48" s="467">
        <v>695.76176533399996</v>
      </c>
      <c r="H48" s="467">
        <v>816.17847645699999</v>
      </c>
      <c r="I48" s="467">
        <v>742.89808397100001</v>
      </c>
      <c r="J48" s="467" t="s">
        <v>102</v>
      </c>
      <c r="K48" s="467" t="s">
        <v>102</v>
      </c>
      <c r="L48" s="467" t="s">
        <v>102</v>
      </c>
      <c r="M48" s="480">
        <v>722.87514491499996</v>
      </c>
      <c r="N48" s="480">
        <v>742.89808397100001</v>
      </c>
      <c r="O48" s="480">
        <v>724.31051932800005</v>
      </c>
      <c r="P48" s="467">
        <v>547.32808750300001</v>
      </c>
    </row>
    <row r="49" spans="1:25" ht="15.75" customHeight="1" x14ac:dyDescent="0.25">
      <c r="A49" s="465" t="s">
        <v>414</v>
      </c>
      <c r="B49" s="467">
        <v>463.31376594800003</v>
      </c>
      <c r="C49" s="467">
        <v>574.76939590999996</v>
      </c>
      <c r="D49" s="467">
        <v>608.08391577299994</v>
      </c>
      <c r="E49" s="467">
        <v>725.37604080699998</v>
      </c>
      <c r="F49" s="467">
        <v>994.85525554900005</v>
      </c>
      <c r="G49" s="467">
        <v>704.75400417200001</v>
      </c>
      <c r="H49" s="467">
        <v>792.82794117599997</v>
      </c>
      <c r="I49" s="467">
        <v>728.00112645599995</v>
      </c>
      <c r="J49" s="467" t="s">
        <v>102</v>
      </c>
      <c r="K49" s="467" t="s">
        <v>102</v>
      </c>
      <c r="L49" s="467" t="s">
        <v>102</v>
      </c>
      <c r="M49" s="480">
        <v>770.38327010099999</v>
      </c>
      <c r="N49" s="480">
        <v>728.00112645599995</v>
      </c>
      <c r="O49" s="480">
        <v>767.34504257599997</v>
      </c>
      <c r="P49" s="467">
        <v>684.22057665800003</v>
      </c>
    </row>
    <row r="50" spans="1:25" ht="15.75" customHeight="1" x14ac:dyDescent="0.25">
      <c r="A50" s="465" t="s">
        <v>415</v>
      </c>
      <c r="B50" s="467">
        <v>1653.6907039160001</v>
      </c>
      <c r="C50" s="467">
        <v>1410.173831608</v>
      </c>
      <c r="D50" s="467">
        <v>1372.853560822</v>
      </c>
      <c r="E50" s="467">
        <v>1506.3519545710001</v>
      </c>
      <c r="F50" s="467">
        <v>1919.145391428</v>
      </c>
      <c r="G50" s="467">
        <v>1747.665408975</v>
      </c>
      <c r="H50" s="467">
        <v>1642.5057611980001</v>
      </c>
      <c r="I50" s="467">
        <v>1645.2863483399999</v>
      </c>
      <c r="J50" s="467" t="s">
        <v>102</v>
      </c>
      <c r="K50" s="467" t="s">
        <v>102</v>
      </c>
      <c r="L50" s="467" t="s">
        <v>102</v>
      </c>
      <c r="M50" s="480">
        <v>1617.5492540949999</v>
      </c>
      <c r="N50" s="480">
        <v>1645.2863483399999</v>
      </c>
      <c r="O50" s="480">
        <v>1619.537629292</v>
      </c>
      <c r="P50" s="467">
        <v>1229.650346617</v>
      </c>
    </row>
    <row r="51" spans="1:25" ht="15.75" customHeight="1" x14ac:dyDescent="0.25">
      <c r="A51" s="465" t="s">
        <v>467</v>
      </c>
      <c r="B51" s="467">
        <v>767.32738231400003</v>
      </c>
      <c r="C51" s="467">
        <v>502.82072217000001</v>
      </c>
      <c r="D51" s="467">
        <v>445.150686286</v>
      </c>
      <c r="E51" s="467">
        <v>476.20288256399999</v>
      </c>
      <c r="F51" s="467">
        <v>672.42817542900002</v>
      </c>
      <c r="G51" s="467">
        <v>659.41937620199997</v>
      </c>
      <c r="H51" s="467">
        <v>395.21275526099998</v>
      </c>
      <c r="I51" s="467">
        <v>491.42388469600002</v>
      </c>
      <c r="J51" s="467" t="s">
        <v>102</v>
      </c>
      <c r="K51" s="467" t="s">
        <v>102</v>
      </c>
      <c r="L51" s="467" t="s">
        <v>102</v>
      </c>
      <c r="M51" s="480">
        <v>524.07157769499997</v>
      </c>
      <c r="N51" s="480">
        <v>491.42388469600002</v>
      </c>
      <c r="O51" s="480">
        <v>521.73117886299997</v>
      </c>
      <c r="P51" s="467">
        <v>318.35555411500002</v>
      </c>
    </row>
    <row r="52" spans="1:25" ht="15.75" customHeight="1" x14ac:dyDescent="0.25">
      <c r="A52" s="465" t="s">
        <v>416</v>
      </c>
      <c r="B52" s="467">
        <v>371.50507259099999</v>
      </c>
      <c r="C52" s="467">
        <v>1729.243516728</v>
      </c>
      <c r="D52" s="467">
        <v>1292.866807846</v>
      </c>
      <c r="E52" s="467">
        <v>1390.0486841669999</v>
      </c>
      <c r="F52" s="467">
        <v>1317.8930989359999</v>
      </c>
      <c r="G52" s="467">
        <v>1124.689637709</v>
      </c>
      <c r="H52" s="467">
        <v>1568.0259927330001</v>
      </c>
      <c r="I52" s="467">
        <v>1140.16714041</v>
      </c>
      <c r="J52" s="467" t="s">
        <v>102</v>
      </c>
      <c r="K52" s="467" t="s">
        <v>102</v>
      </c>
      <c r="L52" s="467" t="s">
        <v>102</v>
      </c>
      <c r="M52" s="480">
        <v>1360.735842565</v>
      </c>
      <c r="N52" s="480">
        <v>1140.16714041</v>
      </c>
      <c r="O52" s="480">
        <v>1344.924044378</v>
      </c>
      <c r="P52" s="467">
        <v>913.85846363400003</v>
      </c>
    </row>
    <row r="53" spans="1:25" ht="15.75" customHeight="1" x14ac:dyDescent="0.25">
      <c r="A53" s="465" t="s">
        <v>417</v>
      </c>
      <c r="B53" s="467">
        <v>210.34359876799999</v>
      </c>
      <c r="C53" s="467">
        <v>201.635211774</v>
      </c>
      <c r="D53" s="467">
        <v>165.22373108599999</v>
      </c>
      <c r="E53" s="467">
        <v>179.626757234</v>
      </c>
      <c r="F53" s="467">
        <v>159.639549254</v>
      </c>
      <c r="G53" s="467">
        <v>183.928660291</v>
      </c>
      <c r="H53" s="467">
        <v>152.844844115</v>
      </c>
      <c r="I53" s="467">
        <v>113.18071837700001</v>
      </c>
      <c r="J53" s="467" t="s">
        <v>102</v>
      </c>
      <c r="K53" s="467" t="s">
        <v>102</v>
      </c>
      <c r="L53" s="467" t="s">
        <v>102</v>
      </c>
      <c r="M53" s="480">
        <v>171.933219256</v>
      </c>
      <c r="N53" s="480">
        <v>113.18071837700001</v>
      </c>
      <c r="O53" s="480">
        <v>167.72145812299999</v>
      </c>
      <c r="P53" s="467">
        <v>162.72321535200001</v>
      </c>
    </row>
    <row r="54" spans="1:25" ht="12.75" customHeight="1" x14ac:dyDescent="0.2">
      <c r="A54" s="235" t="s">
        <v>909</v>
      </c>
      <c r="B54" s="473"/>
      <c r="C54" s="473"/>
      <c r="D54" s="473"/>
      <c r="E54" s="473"/>
      <c r="F54" s="473"/>
      <c r="G54" s="473"/>
      <c r="H54" s="473"/>
      <c r="I54" s="473"/>
      <c r="J54" s="473"/>
      <c r="K54" s="473"/>
      <c r="L54" s="473"/>
      <c r="M54" s="569"/>
      <c r="N54" s="486"/>
      <c r="O54" s="715"/>
      <c r="P54" s="716"/>
      <c r="Q54" s="13"/>
      <c r="R54" s="13"/>
      <c r="S54" s="13"/>
      <c r="T54" s="13"/>
      <c r="U54" s="13"/>
      <c r="V54" s="215"/>
      <c r="W54" s="215"/>
      <c r="X54" s="215"/>
      <c r="Y54" s="39"/>
    </row>
    <row r="55" spans="1:25" ht="15" customHeight="1" x14ac:dyDescent="0.2">
      <c r="A55" s="255" t="s">
        <v>358</v>
      </c>
      <c r="B55" s="13"/>
      <c r="C55" s="13"/>
      <c r="D55" s="13"/>
      <c r="E55" s="13"/>
      <c r="F55" s="13"/>
      <c r="G55" s="13"/>
      <c r="H55" s="13"/>
      <c r="I55" s="13"/>
      <c r="J55" s="13"/>
      <c r="K55" s="13"/>
      <c r="L55" s="13"/>
      <c r="M55" s="215"/>
      <c r="N55" s="215"/>
      <c r="O55" s="215"/>
      <c r="P55" s="39"/>
    </row>
    <row r="56" spans="1:25" ht="15" customHeight="1" x14ac:dyDescent="0.2">
      <c r="A56" s="255" t="s">
        <v>910</v>
      </c>
      <c r="B56" s="13"/>
      <c r="C56" s="13"/>
      <c r="D56" s="13"/>
      <c r="E56" s="13"/>
      <c r="F56" s="13"/>
      <c r="G56" s="13"/>
      <c r="H56" s="13"/>
      <c r="I56" s="13"/>
      <c r="J56" s="13"/>
      <c r="K56" s="13"/>
      <c r="L56" s="13"/>
      <c r="M56" s="215"/>
      <c r="N56" s="215"/>
      <c r="O56" s="215"/>
      <c r="P56" s="39"/>
    </row>
    <row r="57" spans="1:25" ht="15" customHeight="1" x14ac:dyDescent="0.2">
      <c r="A57" s="37" t="s">
        <v>458</v>
      </c>
      <c r="B57" s="13"/>
      <c r="C57" s="13"/>
      <c r="D57" s="13"/>
      <c r="E57" s="13"/>
      <c r="F57" s="13"/>
      <c r="G57" s="13"/>
      <c r="H57" s="13"/>
      <c r="I57" s="13"/>
      <c r="J57" s="13"/>
      <c r="K57" s="13"/>
      <c r="L57" s="13"/>
      <c r="M57" s="215"/>
      <c r="N57" s="215"/>
      <c r="O57" s="215"/>
      <c r="P57" s="39"/>
    </row>
    <row r="58" spans="1:25" ht="15" customHeight="1" x14ac:dyDescent="0.2">
      <c r="A58" s="168" t="s">
        <v>620</v>
      </c>
      <c r="B58" s="13"/>
      <c r="C58" s="13"/>
      <c r="D58" s="13"/>
      <c r="E58" s="13"/>
      <c r="F58" s="13"/>
      <c r="G58" s="13"/>
      <c r="H58" s="13"/>
      <c r="I58" s="13"/>
      <c r="J58" s="13"/>
      <c r="K58" s="13"/>
      <c r="L58" s="13"/>
      <c r="M58" s="215"/>
      <c r="N58" s="215"/>
      <c r="O58" s="215"/>
      <c r="P58" s="39"/>
    </row>
    <row r="59" spans="1:25" ht="15" customHeight="1" x14ac:dyDescent="0.2">
      <c r="A59" s="255" t="s">
        <v>931</v>
      </c>
      <c r="B59" s="13"/>
      <c r="C59" s="13"/>
      <c r="D59" s="13"/>
      <c r="E59" s="13"/>
      <c r="F59" s="13"/>
      <c r="G59" s="13"/>
      <c r="H59" s="13"/>
      <c r="I59" s="13"/>
      <c r="J59" s="13"/>
      <c r="K59" s="13"/>
      <c r="L59" s="13"/>
      <c r="M59" s="215"/>
      <c r="N59" s="215"/>
      <c r="O59" s="215"/>
      <c r="P59" s="39"/>
    </row>
    <row r="60" spans="1:25" x14ac:dyDescent="0.2">
      <c r="A60" s="286" t="s">
        <v>202</v>
      </c>
      <c r="B60" s="3"/>
      <c r="C60" s="3"/>
      <c r="D60" s="3"/>
      <c r="G60" s="185"/>
      <c r="J60" s="185"/>
    </row>
    <row r="61" spans="1:25" ht="15" customHeight="1" x14ac:dyDescent="0.2">
      <c r="B61" s="3"/>
      <c r="C61" s="3"/>
      <c r="D61" s="3"/>
      <c r="G61" s="185"/>
      <c r="J61" s="185"/>
      <c r="M61" s="215"/>
      <c r="N61" s="215"/>
      <c r="O61" s="215"/>
    </row>
    <row r="62" spans="1:25" ht="21" customHeight="1" x14ac:dyDescent="0.2">
      <c r="A62" s="46" t="s">
        <v>929</v>
      </c>
    </row>
    <row r="63" spans="1:25" ht="15" customHeight="1" thickBot="1" x14ac:dyDescent="0.25">
      <c r="P63" s="285" t="s">
        <v>23</v>
      </c>
    </row>
    <row r="64" spans="1:25" ht="15.95" customHeight="1" x14ac:dyDescent="0.2">
      <c r="A64" s="41"/>
      <c r="B64" s="42" t="s">
        <v>35</v>
      </c>
      <c r="C64" s="42" t="s">
        <v>121</v>
      </c>
      <c r="D64" s="42" t="s">
        <v>123</v>
      </c>
      <c r="E64" s="42" t="s">
        <v>36</v>
      </c>
      <c r="F64" s="42" t="s">
        <v>37</v>
      </c>
      <c r="G64" s="42" t="s">
        <v>38</v>
      </c>
      <c r="H64" s="42" t="s">
        <v>39</v>
      </c>
      <c r="I64" s="42" t="s">
        <v>125</v>
      </c>
      <c r="J64" s="42" t="s">
        <v>126</v>
      </c>
      <c r="K64" s="42" t="s">
        <v>127</v>
      </c>
      <c r="L64" s="252">
        <v>100000</v>
      </c>
      <c r="M64" s="250" t="s">
        <v>231</v>
      </c>
      <c r="N64" s="250" t="s">
        <v>231</v>
      </c>
      <c r="O64" s="257" t="s">
        <v>77</v>
      </c>
      <c r="P64" s="281" t="s">
        <v>220</v>
      </c>
    </row>
    <row r="65" spans="1:18" ht="15.95" customHeight="1" x14ac:dyDescent="0.2">
      <c r="A65" s="566" t="s">
        <v>81</v>
      </c>
      <c r="B65" s="43" t="s">
        <v>120</v>
      </c>
      <c r="C65" s="43" t="s">
        <v>40</v>
      </c>
      <c r="D65" s="43" t="s">
        <v>40</v>
      </c>
      <c r="E65" s="43" t="s">
        <v>40</v>
      </c>
      <c r="F65" s="43" t="s">
        <v>40</v>
      </c>
      <c r="G65" s="43" t="s">
        <v>40</v>
      </c>
      <c r="H65" s="43" t="s">
        <v>40</v>
      </c>
      <c r="I65" s="43" t="s">
        <v>40</v>
      </c>
      <c r="J65" s="43" t="s">
        <v>40</v>
      </c>
      <c r="K65" s="43" t="s">
        <v>40</v>
      </c>
      <c r="L65" s="43" t="s">
        <v>43</v>
      </c>
      <c r="M65" s="239" t="s">
        <v>230</v>
      </c>
      <c r="N65" s="239" t="s">
        <v>138</v>
      </c>
      <c r="O65" s="256" t="s">
        <v>137</v>
      </c>
      <c r="P65" s="282" t="s">
        <v>284</v>
      </c>
    </row>
    <row r="66" spans="1:18" ht="15.95" customHeight="1" thickBot="1" x14ac:dyDescent="0.25">
      <c r="A66" s="423" t="s">
        <v>99</v>
      </c>
      <c r="B66" s="44" t="s">
        <v>43</v>
      </c>
      <c r="C66" s="44" t="s">
        <v>122</v>
      </c>
      <c r="D66" s="44" t="s">
        <v>124</v>
      </c>
      <c r="E66" s="44" t="s">
        <v>44</v>
      </c>
      <c r="F66" s="44" t="s">
        <v>45</v>
      </c>
      <c r="G66" s="44" t="s">
        <v>46</v>
      </c>
      <c r="H66" s="44" t="s">
        <v>42</v>
      </c>
      <c r="I66" s="44" t="s">
        <v>128</v>
      </c>
      <c r="J66" s="44" t="s">
        <v>129</v>
      </c>
      <c r="K66" s="44" t="s">
        <v>130</v>
      </c>
      <c r="L66" s="44" t="s">
        <v>131</v>
      </c>
      <c r="M66" s="251" t="s">
        <v>138</v>
      </c>
      <c r="N66" s="251" t="s">
        <v>131</v>
      </c>
      <c r="O66" s="258" t="s">
        <v>41</v>
      </c>
      <c r="P66" s="283" t="s">
        <v>239</v>
      </c>
    </row>
    <row r="67" spans="1:18" ht="15" customHeight="1" x14ac:dyDescent="0.25">
      <c r="A67" s="544" t="s">
        <v>200</v>
      </c>
      <c r="B67" s="192"/>
      <c r="C67" s="192"/>
      <c r="D67" s="192"/>
      <c r="E67" s="192"/>
      <c r="F67" s="192"/>
      <c r="G67" s="192"/>
      <c r="H67" s="192"/>
      <c r="I67" s="192"/>
      <c r="J67" s="192"/>
      <c r="K67" s="192"/>
      <c r="L67" s="192"/>
      <c r="M67" s="192"/>
      <c r="N67" s="192"/>
      <c r="O67" s="192"/>
    </row>
    <row r="68" spans="1:18" ht="15.75" customHeight="1" x14ac:dyDescent="0.25">
      <c r="A68" s="487" t="s">
        <v>286</v>
      </c>
      <c r="B68" s="720">
        <f>B8/B$8</f>
        <v>1</v>
      </c>
      <c r="C68" s="720">
        <f t="shared" ref="C68:I68" si="0">C8/C$8</f>
        <v>1</v>
      </c>
      <c r="D68" s="720">
        <f t="shared" si="0"/>
        <v>1</v>
      </c>
      <c r="E68" s="720">
        <f t="shared" si="0"/>
        <v>1</v>
      </c>
      <c r="F68" s="720">
        <f t="shared" si="0"/>
        <v>1</v>
      </c>
      <c r="G68" s="720">
        <f t="shared" si="0"/>
        <v>1</v>
      </c>
      <c r="H68" s="720">
        <f t="shared" si="0"/>
        <v>1</v>
      </c>
      <c r="I68" s="720">
        <f t="shared" si="0"/>
        <v>1</v>
      </c>
      <c r="J68" s="720" t="s">
        <v>102</v>
      </c>
      <c r="K68" s="720" t="s">
        <v>102</v>
      </c>
      <c r="L68" s="720" t="s">
        <v>102</v>
      </c>
      <c r="M68" s="721">
        <f t="shared" ref="M68:O68" si="1">M8/M$8</f>
        <v>1</v>
      </c>
      <c r="N68" s="721">
        <f t="shared" si="1"/>
        <v>1</v>
      </c>
      <c r="O68" s="721">
        <f t="shared" si="1"/>
        <v>1</v>
      </c>
      <c r="P68" s="720">
        <f>P8/P$8</f>
        <v>1</v>
      </c>
    </row>
    <row r="69" spans="1:18" ht="15.75" customHeight="1" x14ac:dyDescent="0.2">
      <c r="A69" s="490" t="s">
        <v>161</v>
      </c>
      <c r="B69" s="722">
        <f t="shared" ref="B69:I73" si="2">B9/B$8</f>
        <v>0.3386593630360335</v>
      </c>
      <c r="C69" s="722">
        <f t="shared" si="2"/>
        <v>0.41578918834691342</v>
      </c>
      <c r="D69" s="722">
        <f t="shared" si="2"/>
        <v>0.36414598351632665</v>
      </c>
      <c r="E69" s="722">
        <f t="shared" si="2"/>
        <v>0.33875234261591608</v>
      </c>
      <c r="F69" s="722">
        <f t="shared" si="2"/>
        <v>0.3289155773170766</v>
      </c>
      <c r="G69" s="722">
        <f t="shared" si="2"/>
        <v>0.31443706169328978</v>
      </c>
      <c r="H69" s="722">
        <f t="shared" si="2"/>
        <v>0.2950253397472366</v>
      </c>
      <c r="I69" s="722">
        <f t="shared" si="2"/>
        <v>0.27935430535789157</v>
      </c>
      <c r="J69" s="722" t="s">
        <v>102</v>
      </c>
      <c r="K69" s="722" t="s">
        <v>102</v>
      </c>
      <c r="L69" s="722" t="s">
        <v>102</v>
      </c>
      <c r="M69" s="723">
        <f t="shared" ref="M69:P69" si="3">M9/M$8</f>
        <v>0.33148012603180838</v>
      </c>
      <c r="N69" s="723">
        <f t="shared" si="3"/>
        <v>0.27935430535789157</v>
      </c>
      <c r="O69" s="723">
        <f t="shared" si="3"/>
        <v>0.3278595800758653</v>
      </c>
      <c r="P69" s="722">
        <f t="shared" si="3"/>
        <v>0.25563333101107316</v>
      </c>
    </row>
    <row r="70" spans="1:18" ht="15.75" customHeight="1" x14ac:dyDescent="0.2">
      <c r="A70" s="492" t="s">
        <v>162</v>
      </c>
      <c r="B70" s="724">
        <f t="shared" si="2"/>
        <v>0.16911264043626795</v>
      </c>
      <c r="C70" s="724">
        <f t="shared" si="2"/>
        <v>0.32881871299062448</v>
      </c>
      <c r="D70" s="724">
        <f t="shared" si="2"/>
        <v>0.29127093357748135</v>
      </c>
      <c r="E70" s="724">
        <f t="shared" si="2"/>
        <v>0.34098283171663479</v>
      </c>
      <c r="F70" s="724">
        <f t="shared" si="2"/>
        <v>0.3668436330315154</v>
      </c>
      <c r="G70" s="724">
        <f t="shared" si="2"/>
        <v>0.32561238677106452</v>
      </c>
      <c r="H70" s="724">
        <f t="shared" si="2"/>
        <v>0.47954159473867541</v>
      </c>
      <c r="I70" s="724">
        <f t="shared" si="2"/>
        <v>0.50165296634836343</v>
      </c>
      <c r="J70" s="724" t="s">
        <v>102</v>
      </c>
      <c r="K70" s="724" t="s">
        <v>102</v>
      </c>
      <c r="L70" s="724" t="s">
        <v>102</v>
      </c>
      <c r="M70" s="725">
        <f t="shared" ref="M70:P70" si="4">M10/M$8</f>
        <v>0.35741545713987527</v>
      </c>
      <c r="N70" s="725">
        <f t="shared" si="4"/>
        <v>0.50165296634836343</v>
      </c>
      <c r="O70" s="725">
        <f t="shared" si="4"/>
        <v>0.36743388032932683</v>
      </c>
      <c r="P70" s="724">
        <f t="shared" si="4"/>
        <v>0.54114479014433414</v>
      </c>
    </row>
    <row r="71" spans="1:18" ht="15.75" customHeight="1" x14ac:dyDescent="0.2">
      <c r="A71" s="490" t="s">
        <v>163</v>
      </c>
      <c r="B71" s="722">
        <f t="shared" si="2"/>
        <v>5.037197201461739E-3</v>
      </c>
      <c r="C71" s="722">
        <f t="shared" si="2"/>
        <v>5.6750612397272103E-2</v>
      </c>
      <c r="D71" s="722">
        <f t="shared" si="2"/>
        <v>5.7472356712522946E-2</v>
      </c>
      <c r="E71" s="722">
        <f t="shared" si="2"/>
        <v>3.0313022053381197E-2</v>
      </c>
      <c r="F71" s="722">
        <f t="shared" si="2"/>
        <v>1.8905247992069749E-2</v>
      </c>
      <c r="G71" s="722">
        <f t="shared" si="2"/>
        <v>1.9067815666870543E-2</v>
      </c>
      <c r="H71" s="722">
        <f t="shared" si="2"/>
        <v>3.2747813911120222E-2</v>
      </c>
      <c r="I71" s="722">
        <f t="shared" si="2"/>
        <v>4.558109496580029E-2</v>
      </c>
      <c r="J71" s="722" t="s">
        <v>102</v>
      </c>
      <c r="K71" s="722" t="s">
        <v>102</v>
      </c>
      <c r="L71" s="722" t="s">
        <v>102</v>
      </c>
      <c r="M71" s="723">
        <f t="shared" ref="M71:P71" si="5">M11/M$8</f>
        <v>2.9174341057537505E-2</v>
      </c>
      <c r="N71" s="723">
        <f t="shared" si="5"/>
        <v>4.558109496580029E-2</v>
      </c>
      <c r="O71" s="723">
        <f t="shared" si="5"/>
        <v>3.0313918443961304E-2</v>
      </c>
      <c r="P71" s="722">
        <f t="shared" si="5"/>
        <v>1.7894207779188473E-2</v>
      </c>
    </row>
    <row r="72" spans="1:18" ht="15.75" customHeight="1" x14ac:dyDescent="0.2">
      <c r="A72" s="492" t="s">
        <v>164</v>
      </c>
      <c r="B72" s="724">
        <f t="shared" si="2"/>
        <v>0.28079304034774777</v>
      </c>
      <c r="C72" s="724">
        <f t="shared" si="2"/>
        <v>0.11142750646657779</v>
      </c>
      <c r="D72" s="724">
        <f t="shared" si="2"/>
        <v>0.18094641729983985</v>
      </c>
      <c r="E72" s="724">
        <f t="shared" si="2"/>
        <v>0.19878521194862661</v>
      </c>
      <c r="F72" s="724">
        <f t="shared" si="2"/>
        <v>0.23317311949720992</v>
      </c>
      <c r="G72" s="724">
        <f t="shared" si="2"/>
        <v>0.1971505865672985</v>
      </c>
      <c r="H72" s="724">
        <f t="shared" si="2"/>
        <v>0.12161495017410405</v>
      </c>
      <c r="I72" s="724">
        <f t="shared" si="2"/>
        <v>0.10343427030731121</v>
      </c>
      <c r="J72" s="724" t="s">
        <v>102</v>
      </c>
      <c r="K72" s="724" t="s">
        <v>102</v>
      </c>
      <c r="L72" s="724" t="s">
        <v>102</v>
      </c>
      <c r="M72" s="725">
        <f t="shared" ref="M72:P72" si="6">M12/M$8</f>
        <v>0.19490721367571395</v>
      </c>
      <c r="N72" s="725">
        <f t="shared" si="6"/>
        <v>0.10343427030731121</v>
      </c>
      <c r="O72" s="725">
        <f t="shared" si="6"/>
        <v>0.18855370228952206</v>
      </c>
      <c r="P72" s="724">
        <f t="shared" si="6"/>
        <v>0.13965012610850294</v>
      </c>
      <c r="R72" s="68"/>
    </row>
    <row r="73" spans="1:18" ht="15.75" customHeight="1" x14ac:dyDescent="0.2">
      <c r="A73" s="495" t="s">
        <v>165</v>
      </c>
      <c r="B73" s="726">
        <f t="shared" si="2"/>
        <v>0.206397758978489</v>
      </c>
      <c r="C73" s="726">
        <f t="shared" si="2"/>
        <v>8.721397979861234E-2</v>
      </c>
      <c r="D73" s="726">
        <f t="shared" si="2"/>
        <v>0.10616430889382919</v>
      </c>
      <c r="E73" s="726">
        <f t="shared" si="2"/>
        <v>9.1166591665441374E-2</v>
      </c>
      <c r="F73" s="726">
        <f t="shared" si="2"/>
        <v>5.2162422162128332E-2</v>
      </c>
      <c r="G73" s="726">
        <f t="shared" si="2"/>
        <v>0.14373214930225175</v>
      </c>
      <c r="H73" s="726">
        <f t="shared" si="2"/>
        <v>7.1070301428863836E-2</v>
      </c>
      <c r="I73" s="726">
        <f t="shared" si="2"/>
        <v>6.9977363019801828E-2</v>
      </c>
      <c r="J73" s="726" t="s">
        <v>102</v>
      </c>
      <c r="K73" s="726" t="s">
        <v>102</v>
      </c>
      <c r="L73" s="726" t="s">
        <v>102</v>
      </c>
      <c r="M73" s="727">
        <f t="shared" ref="M73:P73" si="7">M13/M$8</f>
        <v>8.7022862095868903E-2</v>
      </c>
      <c r="N73" s="727">
        <f t="shared" si="7"/>
        <v>6.9977363019801828E-2</v>
      </c>
      <c r="O73" s="727">
        <f t="shared" si="7"/>
        <v>8.5838918861324595E-2</v>
      </c>
      <c r="P73" s="726">
        <f t="shared" si="7"/>
        <v>4.5677544955941382E-2</v>
      </c>
    </row>
    <row r="74" spans="1:18" ht="15.75" customHeight="1" x14ac:dyDescent="0.25">
      <c r="A74" s="498" t="s">
        <v>290</v>
      </c>
      <c r="B74" s="728">
        <f>B14/B$14</f>
        <v>1</v>
      </c>
      <c r="C74" s="728">
        <f t="shared" ref="C74:I74" si="8">C14/C$14</f>
        <v>1</v>
      </c>
      <c r="D74" s="728">
        <f t="shared" si="8"/>
        <v>1</v>
      </c>
      <c r="E74" s="728">
        <f t="shared" si="8"/>
        <v>1</v>
      </c>
      <c r="F74" s="728">
        <f t="shared" si="8"/>
        <v>1</v>
      </c>
      <c r="G74" s="728">
        <f t="shared" si="8"/>
        <v>1</v>
      </c>
      <c r="H74" s="728">
        <f t="shared" si="8"/>
        <v>1</v>
      </c>
      <c r="I74" s="728">
        <f t="shared" si="8"/>
        <v>1</v>
      </c>
      <c r="J74" s="728" t="s">
        <v>102</v>
      </c>
      <c r="K74" s="728" t="s">
        <v>102</v>
      </c>
      <c r="L74" s="728" t="s">
        <v>102</v>
      </c>
      <c r="M74" s="729">
        <f t="shared" ref="M74:O74" si="9">M14/M$14</f>
        <v>1</v>
      </c>
      <c r="N74" s="729">
        <f t="shared" si="9"/>
        <v>1</v>
      </c>
      <c r="O74" s="729">
        <f t="shared" si="9"/>
        <v>1</v>
      </c>
      <c r="P74" s="728">
        <f>P14/P$14</f>
        <v>1</v>
      </c>
    </row>
    <row r="75" spans="1:18" ht="15.75" customHeight="1" x14ac:dyDescent="0.2">
      <c r="A75" s="490" t="s">
        <v>79</v>
      </c>
      <c r="B75" s="722">
        <f t="shared" ref="B75:I85" si="10">B15/B$14</f>
        <v>0.41690168493685847</v>
      </c>
      <c r="C75" s="722">
        <f t="shared" si="10"/>
        <v>0.49760877200284243</v>
      </c>
      <c r="D75" s="722">
        <f t="shared" si="10"/>
        <v>0.53861606701610454</v>
      </c>
      <c r="E75" s="722">
        <f t="shared" si="10"/>
        <v>0.60187030785391871</v>
      </c>
      <c r="F75" s="722">
        <f t="shared" si="10"/>
        <v>0.64072435597651389</v>
      </c>
      <c r="G75" s="722">
        <f t="shared" si="10"/>
        <v>0.5425758989577647</v>
      </c>
      <c r="H75" s="722">
        <f t="shared" si="10"/>
        <v>0.66188904607680454</v>
      </c>
      <c r="I75" s="722">
        <f t="shared" si="10"/>
        <v>0.58833952428320069</v>
      </c>
      <c r="J75" s="722" t="s">
        <v>102</v>
      </c>
      <c r="K75" s="722" t="s">
        <v>102</v>
      </c>
      <c r="L75" s="722" t="s">
        <v>102</v>
      </c>
      <c r="M75" s="723">
        <f t="shared" ref="M75:P75" si="11">M15/M$14</f>
        <v>0.60409434064355927</v>
      </c>
      <c r="N75" s="723">
        <f t="shared" si="11"/>
        <v>0.58833952428320069</v>
      </c>
      <c r="O75" s="723">
        <f t="shared" si="11"/>
        <v>0.60294697677008369</v>
      </c>
      <c r="P75" s="722">
        <f t="shared" si="11"/>
        <v>0.66166799406060661</v>
      </c>
    </row>
    <row r="76" spans="1:18" ht="15.75" customHeight="1" x14ac:dyDescent="0.2">
      <c r="A76" s="492" t="s">
        <v>167</v>
      </c>
      <c r="B76" s="724">
        <f t="shared" si="10"/>
        <v>0.28016954128777288</v>
      </c>
      <c r="C76" s="724">
        <f t="shared" si="10"/>
        <v>0.40758762006993071</v>
      </c>
      <c r="D76" s="724">
        <f t="shared" si="10"/>
        <v>0.44293428893385245</v>
      </c>
      <c r="E76" s="724">
        <f t="shared" si="10"/>
        <v>0.48154485982233991</v>
      </c>
      <c r="F76" s="724">
        <f t="shared" si="10"/>
        <v>0.51838451635430649</v>
      </c>
      <c r="G76" s="724">
        <f t="shared" si="10"/>
        <v>0.4032545363390444</v>
      </c>
      <c r="H76" s="724">
        <f t="shared" si="10"/>
        <v>0.48269416150950506</v>
      </c>
      <c r="I76" s="724">
        <f t="shared" si="10"/>
        <v>0.44247685346110821</v>
      </c>
      <c r="J76" s="724" t="s">
        <v>102</v>
      </c>
      <c r="K76" s="724" t="s">
        <v>102</v>
      </c>
      <c r="L76" s="724" t="s">
        <v>102</v>
      </c>
      <c r="M76" s="725">
        <f t="shared" ref="M76:P76" si="12">M16/M$14</f>
        <v>0.47626572615992491</v>
      </c>
      <c r="N76" s="725">
        <f t="shared" si="12"/>
        <v>0.44247685346110821</v>
      </c>
      <c r="O76" s="725">
        <f t="shared" si="12"/>
        <v>0.47380500995920294</v>
      </c>
      <c r="P76" s="724">
        <f t="shared" si="12"/>
        <v>0.55643506996962178</v>
      </c>
    </row>
    <row r="77" spans="1:18" ht="15.75" customHeight="1" x14ac:dyDescent="0.2">
      <c r="A77" s="490" t="s">
        <v>323</v>
      </c>
      <c r="B77" s="722">
        <f t="shared" si="10"/>
        <v>7.971269649810879E-2</v>
      </c>
      <c r="C77" s="722">
        <f t="shared" si="10"/>
        <v>2.7766098915870611E-2</v>
      </c>
      <c r="D77" s="722">
        <f t="shared" si="10"/>
        <v>8.7272284056474442E-2</v>
      </c>
      <c r="E77" s="722">
        <f t="shared" si="10"/>
        <v>5.4682671315322756E-2</v>
      </c>
      <c r="F77" s="722">
        <f t="shared" si="10"/>
        <v>5.0362090340681759E-2</v>
      </c>
      <c r="G77" s="722">
        <f t="shared" si="10"/>
        <v>1.2815648368949547E-2</v>
      </c>
      <c r="H77" s="722">
        <f t="shared" si="10"/>
        <v>3.3159321012228977E-4</v>
      </c>
      <c r="I77" s="722">
        <f t="shared" si="10"/>
        <v>1.2901221511025135E-2</v>
      </c>
      <c r="J77" s="722" t="s">
        <v>102</v>
      </c>
      <c r="K77" s="722" t="s">
        <v>102</v>
      </c>
      <c r="L77" s="722" t="s">
        <v>102</v>
      </c>
      <c r="M77" s="723">
        <f t="shared" ref="M77:P77" si="13">M17/M$14</f>
        <v>4.4461355760222296E-2</v>
      </c>
      <c r="N77" s="723">
        <f t="shared" si="13"/>
        <v>1.2901221511025135E-2</v>
      </c>
      <c r="O77" s="723">
        <f t="shared" si="13"/>
        <v>4.2162950177855006E-2</v>
      </c>
      <c r="P77" s="722">
        <f t="shared" si="13"/>
        <v>0.12396943067953309</v>
      </c>
    </row>
    <row r="78" spans="1:18" ht="15.75" customHeight="1" x14ac:dyDescent="0.2">
      <c r="A78" s="492" t="s">
        <v>168</v>
      </c>
      <c r="B78" s="724">
        <f t="shared" si="10"/>
        <v>0.13673214364908559</v>
      </c>
      <c r="C78" s="724">
        <f t="shared" si="10"/>
        <v>9.0021151932911686E-2</v>
      </c>
      <c r="D78" s="724">
        <f t="shared" si="10"/>
        <v>9.5681778082251964E-2</v>
      </c>
      <c r="E78" s="724">
        <f t="shared" si="10"/>
        <v>0.12032544803224264</v>
      </c>
      <c r="F78" s="724">
        <f t="shared" si="10"/>
        <v>0.12233983962220742</v>
      </c>
      <c r="G78" s="724">
        <f t="shared" si="10"/>
        <v>0.13932136261872025</v>
      </c>
      <c r="H78" s="724">
        <f t="shared" si="10"/>
        <v>0.17919488456669067</v>
      </c>
      <c r="I78" s="724">
        <f t="shared" si="10"/>
        <v>0.14586267082148469</v>
      </c>
      <c r="J78" s="724" t="s">
        <v>102</v>
      </c>
      <c r="K78" s="724" t="s">
        <v>102</v>
      </c>
      <c r="L78" s="724" t="s">
        <v>102</v>
      </c>
      <c r="M78" s="725">
        <f t="shared" ref="M78:P78" si="14">M18/M$14</f>
        <v>0.12782861448363433</v>
      </c>
      <c r="N78" s="725">
        <f t="shared" si="14"/>
        <v>0.14586267082148469</v>
      </c>
      <c r="O78" s="725">
        <f t="shared" si="14"/>
        <v>0.12914196681088078</v>
      </c>
      <c r="P78" s="724">
        <f t="shared" si="14"/>
        <v>0.10523292409098489</v>
      </c>
    </row>
    <row r="79" spans="1:18" ht="15.75" customHeight="1" x14ac:dyDescent="0.2">
      <c r="A79" s="490" t="s">
        <v>169</v>
      </c>
      <c r="B79" s="722">
        <f t="shared" si="10"/>
        <v>0.19870057907799113</v>
      </c>
      <c r="C79" s="722">
        <f t="shared" si="10"/>
        <v>0.20802195012405011</v>
      </c>
      <c r="D79" s="722">
        <f t="shared" si="10"/>
        <v>0.18878924780281389</v>
      </c>
      <c r="E79" s="722">
        <f t="shared" si="10"/>
        <v>0.15289401803949032</v>
      </c>
      <c r="F79" s="722">
        <f t="shared" si="10"/>
        <v>0.1176180944311058</v>
      </c>
      <c r="G79" s="722">
        <f t="shared" si="10"/>
        <v>0.15977721280286233</v>
      </c>
      <c r="H79" s="722">
        <f t="shared" si="10"/>
        <v>0.12983339276780351</v>
      </c>
      <c r="I79" s="722">
        <f t="shared" si="10"/>
        <v>0.10007096644977199</v>
      </c>
      <c r="J79" s="722" t="s">
        <v>102</v>
      </c>
      <c r="K79" s="722" t="s">
        <v>102</v>
      </c>
      <c r="L79" s="722" t="s">
        <v>102</v>
      </c>
      <c r="M79" s="723">
        <f t="shared" ref="M79:P79" si="15">M19/M$14</f>
        <v>0.14642243590876763</v>
      </c>
      <c r="N79" s="723">
        <f t="shared" si="15"/>
        <v>0.10007096644977199</v>
      </c>
      <c r="O79" s="723">
        <f t="shared" si="15"/>
        <v>0.14304683315217392</v>
      </c>
      <c r="P79" s="722">
        <f t="shared" si="15"/>
        <v>0.17030067510502248</v>
      </c>
    </row>
    <row r="80" spans="1:18" ht="15.75" customHeight="1" x14ac:dyDescent="0.2">
      <c r="A80" s="492" t="s">
        <v>170</v>
      </c>
      <c r="B80" s="724">
        <f t="shared" si="10"/>
        <v>0.12719645715483474</v>
      </c>
      <c r="C80" s="724">
        <f t="shared" si="10"/>
        <v>0.14298606828072991</v>
      </c>
      <c r="D80" s="724">
        <f t="shared" si="10"/>
        <v>0.12035058639981369</v>
      </c>
      <c r="E80" s="724">
        <f t="shared" si="10"/>
        <v>0.11924620716222764</v>
      </c>
      <c r="F80" s="724">
        <f t="shared" si="10"/>
        <v>8.3182623873647846E-2</v>
      </c>
      <c r="G80" s="724">
        <f t="shared" si="10"/>
        <v>0.10524249055136564</v>
      </c>
      <c r="H80" s="724">
        <f t="shared" si="10"/>
        <v>9.3055895282534065E-2</v>
      </c>
      <c r="I80" s="724">
        <f t="shared" si="10"/>
        <v>6.8790893750010684E-2</v>
      </c>
      <c r="J80" s="724" t="s">
        <v>102</v>
      </c>
      <c r="K80" s="724" t="s">
        <v>102</v>
      </c>
      <c r="L80" s="724" t="s">
        <v>102</v>
      </c>
      <c r="M80" s="725">
        <f t="shared" ref="M80:P80" si="16">M20/M$14</f>
        <v>0.10629241664248094</v>
      </c>
      <c r="N80" s="725">
        <f t="shared" si="16"/>
        <v>6.8790893750010684E-2</v>
      </c>
      <c r="O80" s="725">
        <f t="shared" si="16"/>
        <v>0.10356132212644013</v>
      </c>
      <c r="P80" s="724">
        <f t="shared" si="16"/>
        <v>0.1323329154500564</v>
      </c>
    </row>
    <row r="81" spans="1:16" ht="15.75" customHeight="1" x14ac:dyDescent="0.2">
      <c r="A81" s="490" t="s">
        <v>171</v>
      </c>
      <c r="B81" s="722">
        <f t="shared" si="10"/>
        <v>1.4685513383180741E-2</v>
      </c>
      <c r="C81" s="722">
        <f t="shared" si="10"/>
        <v>1.019046606021169E-2</v>
      </c>
      <c r="D81" s="722">
        <f t="shared" si="10"/>
        <v>4.6915730969467181E-3</v>
      </c>
      <c r="E81" s="722">
        <f t="shared" si="10"/>
        <v>3.0672554531360184E-3</v>
      </c>
      <c r="F81" s="722">
        <f t="shared" si="10"/>
        <v>2.2068784777418962E-3</v>
      </c>
      <c r="G81" s="722">
        <f t="shared" si="10"/>
        <v>2.5354761164488935E-3</v>
      </c>
      <c r="H81" s="722">
        <f t="shared" si="10"/>
        <v>1.9411000170097194E-3</v>
      </c>
      <c r="I81" s="722">
        <f t="shared" si="10"/>
        <v>2.2475122076657784E-3</v>
      </c>
      <c r="J81" s="722" t="s">
        <v>102</v>
      </c>
      <c r="K81" s="722" t="s">
        <v>102</v>
      </c>
      <c r="L81" s="722" t="s">
        <v>102</v>
      </c>
      <c r="M81" s="723">
        <f t="shared" ref="M81:P81" si="17">M21/M$14</f>
        <v>2.9343916891455802E-3</v>
      </c>
      <c r="N81" s="723">
        <f t="shared" si="17"/>
        <v>2.2475122076657784E-3</v>
      </c>
      <c r="O81" s="723">
        <f t="shared" si="17"/>
        <v>2.8843688467072746E-3</v>
      </c>
      <c r="P81" s="722">
        <f t="shared" si="17"/>
        <v>4.4112338551550072E-3</v>
      </c>
    </row>
    <row r="82" spans="1:16" ht="15.75" customHeight="1" x14ac:dyDescent="0.2">
      <c r="A82" s="693" t="s">
        <v>612</v>
      </c>
      <c r="B82" s="724">
        <f t="shared" si="10"/>
        <v>5.681860853937095E-2</v>
      </c>
      <c r="C82" s="724">
        <f t="shared" si="10"/>
        <v>5.484541578310851E-2</v>
      </c>
      <c r="D82" s="724">
        <f t="shared" si="10"/>
        <v>6.3747088306053482E-2</v>
      </c>
      <c r="E82" s="724">
        <f t="shared" si="10"/>
        <v>3.0580555424790518E-2</v>
      </c>
      <c r="F82" s="724">
        <f t="shared" si="10"/>
        <v>3.2228592079194984E-2</v>
      </c>
      <c r="G82" s="724">
        <f t="shared" si="10"/>
        <v>5.1999246135047798E-2</v>
      </c>
      <c r="H82" s="724">
        <f t="shared" si="10"/>
        <v>3.4836397467650888E-2</v>
      </c>
      <c r="I82" s="724">
        <f t="shared" si="10"/>
        <v>2.903256049209553E-2</v>
      </c>
      <c r="J82" s="724" t="s">
        <v>102</v>
      </c>
      <c r="K82" s="724" t="s">
        <v>102</v>
      </c>
      <c r="L82" s="724" t="s">
        <v>102</v>
      </c>
      <c r="M82" s="725">
        <f t="shared" ref="M82:P82" si="18">M22/M$14</f>
        <v>3.7195627577141101E-2</v>
      </c>
      <c r="N82" s="725">
        <f t="shared" si="18"/>
        <v>2.903256049209553E-2</v>
      </c>
      <c r="O82" s="725">
        <f t="shared" si="18"/>
        <v>3.6601142179026498E-2</v>
      </c>
      <c r="P82" s="724">
        <f t="shared" si="18"/>
        <v>3.3556525799811082E-2</v>
      </c>
    </row>
    <row r="83" spans="1:16" ht="15.75" customHeight="1" x14ac:dyDescent="0.2">
      <c r="A83" s="490" t="s">
        <v>172</v>
      </c>
      <c r="B83" s="722">
        <f t="shared" si="10"/>
        <v>3.9937180389661736E-2</v>
      </c>
      <c r="C83" s="722">
        <f t="shared" si="10"/>
        <v>2.2101481448184881E-2</v>
      </c>
      <c r="D83" s="722">
        <f t="shared" si="10"/>
        <v>3.4391600898591189E-2</v>
      </c>
      <c r="E83" s="722">
        <f t="shared" si="10"/>
        <v>4.1000978614980733E-2</v>
      </c>
      <c r="F83" s="722">
        <f t="shared" si="10"/>
        <v>4.4204975671423882E-2</v>
      </c>
      <c r="G83" s="722">
        <f t="shared" si="10"/>
        <v>6.5594644804027172E-2</v>
      </c>
      <c r="H83" s="722">
        <f t="shared" si="10"/>
        <v>3.9983652300920748E-2</v>
      </c>
      <c r="I83" s="722">
        <f t="shared" si="10"/>
        <v>0.1987343547789715</v>
      </c>
      <c r="J83" s="722" t="s">
        <v>102</v>
      </c>
      <c r="K83" s="722" t="s">
        <v>102</v>
      </c>
      <c r="L83" s="722" t="s">
        <v>102</v>
      </c>
      <c r="M83" s="723">
        <f t="shared" ref="M83:P83" si="19">M23/M$14</f>
        <v>4.3734508683372204E-2</v>
      </c>
      <c r="N83" s="723">
        <f t="shared" si="19"/>
        <v>0.1987343547789715</v>
      </c>
      <c r="O83" s="723">
        <f t="shared" si="19"/>
        <v>5.5022563060764432E-2</v>
      </c>
      <c r="P83" s="722">
        <f t="shared" si="19"/>
        <v>4.3840239967655466E-2</v>
      </c>
    </row>
    <row r="84" spans="1:16" ht="15.75" customHeight="1" x14ac:dyDescent="0.2">
      <c r="A84" s="492" t="s">
        <v>173</v>
      </c>
      <c r="B84" s="724">
        <f t="shared" si="10"/>
        <v>0.16697433835549083</v>
      </c>
      <c r="C84" s="724">
        <f t="shared" si="10"/>
        <v>0.13669479848466254</v>
      </c>
      <c r="D84" s="724">
        <f t="shared" si="10"/>
        <v>0.13580293512832498</v>
      </c>
      <c r="E84" s="724">
        <f t="shared" si="10"/>
        <v>9.8901647608927362E-2</v>
      </c>
      <c r="F84" s="724">
        <f t="shared" si="10"/>
        <v>7.6314137343718072E-2</v>
      </c>
      <c r="G84" s="724">
        <f t="shared" si="10"/>
        <v>7.2022913360643495E-2</v>
      </c>
      <c r="H84" s="724">
        <f t="shared" si="10"/>
        <v>8.7042781044933903E-2</v>
      </c>
      <c r="I84" s="724">
        <f t="shared" si="10"/>
        <v>7.2236469230363795E-2</v>
      </c>
      <c r="J84" s="724" t="s">
        <v>102</v>
      </c>
      <c r="K84" s="724" t="s">
        <v>102</v>
      </c>
      <c r="L84" s="724" t="s">
        <v>102</v>
      </c>
      <c r="M84" s="725">
        <f t="shared" ref="M84:P84" si="20">M24/M$14</f>
        <v>9.2716210772764499E-2</v>
      </c>
      <c r="N84" s="725">
        <f t="shared" si="20"/>
        <v>7.2236469230363795E-2</v>
      </c>
      <c r="O84" s="725">
        <f t="shared" si="20"/>
        <v>9.1224748413278378E-2</v>
      </c>
      <c r="P84" s="724">
        <f t="shared" si="20"/>
        <v>7.9110030715340535E-2</v>
      </c>
    </row>
    <row r="85" spans="1:16" ht="15.75" customHeight="1" x14ac:dyDescent="0.2">
      <c r="A85" s="495" t="s">
        <v>174</v>
      </c>
      <c r="B85" s="726">
        <f t="shared" si="10"/>
        <v>0.17748621723999777</v>
      </c>
      <c r="C85" s="726">
        <f t="shared" si="10"/>
        <v>0.13557299794026006</v>
      </c>
      <c r="D85" s="726">
        <f t="shared" si="10"/>
        <v>0.1024001491548939</v>
      </c>
      <c r="E85" s="726">
        <f t="shared" si="10"/>
        <v>0.10533304788201896</v>
      </c>
      <c r="F85" s="726">
        <f t="shared" si="10"/>
        <v>0.12113843657723833</v>
      </c>
      <c r="G85" s="726">
        <f t="shared" si="10"/>
        <v>0.16002933007527456</v>
      </c>
      <c r="H85" s="726">
        <f t="shared" si="10"/>
        <v>8.1251127810146095E-2</v>
      </c>
      <c r="I85" s="726">
        <f t="shared" si="10"/>
        <v>4.0618685257692085E-2</v>
      </c>
      <c r="J85" s="726" t="s">
        <v>102</v>
      </c>
      <c r="K85" s="726" t="s">
        <v>102</v>
      </c>
      <c r="L85" s="726" t="s">
        <v>102</v>
      </c>
      <c r="M85" s="727">
        <f t="shared" ref="M85:P85" si="21">M25/M$14</f>
        <v>0.11303250399153651</v>
      </c>
      <c r="N85" s="727">
        <f t="shared" si="21"/>
        <v>4.0618685257692085E-2</v>
      </c>
      <c r="O85" s="727">
        <f t="shared" si="21"/>
        <v>0.1077588786030821</v>
      </c>
      <c r="P85" s="726">
        <f t="shared" si="21"/>
        <v>4.5081060151374926E-2</v>
      </c>
    </row>
    <row r="86" spans="1:16" ht="15.75" customHeight="1" x14ac:dyDescent="0.25">
      <c r="A86" s="501" t="s">
        <v>201</v>
      </c>
      <c r="B86" s="730"/>
      <c r="C86" s="730"/>
      <c r="D86" s="730"/>
      <c r="E86" s="730"/>
      <c r="F86" s="730"/>
      <c r="G86" s="730"/>
      <c r="H86" s="730"/>
      <c r="I86" s="730"/>
      <c r="J86" s="730"/>
      <c r="K86" s="730"/>
      <c r="L86" s="730"/>
      <c r="M86" s="731"/>
      <c r="N86" s="731"/>
      <c r="O86" s="731"/>
      <c r="P86" s="732"/>
    </row>
    <row r="87" spans="1:16" ht="15.75" customHeight="1" x14ac:dyDescent="0.25">
      <c r="A87" s="498" t="s">
        <v>292</v>
      </c>
      <c r="B87" s="728">
        <f>B28/B$28</f>
        <v>1</v>
      </c>
      <c r="C87" s="728">
        <f t="shared" ref="C87:I87" si="22">C28/C$28</f>
        <v>1</v>
      </c>
      <c r="D87" s="728">
        <f t="shared" si="22"/>
        <v>1</v>
      </c>
      <c r="E87" s="728">
        <f t="shared" si="22"/>
        <v>1</v>
      </c>
      <c r="F87" s="728">
        <f t="shared" si="22"/>
        <v>1</v>
      </c>
      <c r="G87" s="728">
        <f t="shared" si="22"/>
        <v>1</v>
      </c>
      <c r="H87" s="728">
        <f t="shared" si="22"/>
        <v>1</v>
      </c>
      <c r="I87" s="728">
        <f t="shared" si="22"/>
        <v>1</v>
      </c>
      <c r="J87" s="728" t="s">
        <v>102</v>
      </c>
      <c r="K87" s="728" t="s">
        <v>102</v>
      </c>
      <c r="L87" s="728" t="s">
        <v>102</v>
      </c>
      <c r="M87" s="729">
        <f t="shared" ref="M87:O87" si="23">M28/M$28</f>
        <v>1</v>
      </c>
      <c r="N87" s="729">
        <f t="shared" si="23"/>
        <v>1</v>
      </c>
      <c r="O87" s="729">
        <f t="shared" si="23"/>
        <v>1</v>
      </c>
      <c r="P87" s="728">
        <f>P28/P$28</f>
        <v>1</v>
      </c>
    </row>
    <row r="88" spans="1:16" ht="15.75" customHeight="1" x14ac:dyDescent="0.2">
      <c r="A88" s="490" t="s">
        <v>178</v>
      </c>
      <c r="B88" s="722">
        <f t="shared" ref="B88:I90" si="24">B29/B$28</f>
        <v>0.92694311205256952</v>
      </c>
      <c r="C88" s="722">
        <f t="shared" si="24"/>
        <v>0.92642730609384305</v>
      </c>
      <c r="D88" s="722">
        <f t="shared" si="24"/>
        <v>0.93268838313214375</v>
      </c>
      <c r="E88" s="722">
        <f t="shared" si="24"/>
        <v>0.91359629545023002</v>
      </c>
      <c r="F88" s="722">
        <f t="shared" si="24"/>
        <v>0.88928151586458981</v>
      </c>
      <c r="G88" s="722">
        <f t="shared" si="24"/>
        <v>0.96124773523900597</v>
      </c>
      <c r="H88" s="722">
        <f t="shared" si="24"/>
        <v>0.90398361784481907</v>
      </c>
      <c r="I88" s="722">
        <f t="shared" si="24"/>
        <v>0.89054851117519773</v>
      </c>
      <c r="J88" s="722" t="s">
        <v>102</v>
      </c>
      <c r="K88" s="722" t="s">
        <v>102</v>
      </c>
      <c r="L88" s="722" t="s">
        <v>102</v>
      </c>
      <c r="M88" s="723">
        <f t="shared" ref="M88:P88" si="25">M29/M$28</f>
        <v>0.914405627965859</v>
      </c>
      <c r="N88" s="723">
        <f t="shared" si="25"/>
        <v>0.89054851117519773</v>
      </c>
      <c r="O88" s="723">
        <f t="shared" si="25"/>
        <v>0.91276239678559856</v>
      </c>
      <c r="P88" s="722">
        <f t="shared" si="25"/>
        <v>0.90040784490044157</v>
      </c>
    </row>
    <row r="89" spans="1:16" ht="15.75" customHeight="1" x14ac:dyDescent="0.2">
      <c r="A89" s="492" t="s">
        <v>179</v>
      </c>
      <c r="B89" s="724">
        <f t="shared" si="24"/>
        <v>7.3056887947430454E-2</v>
      </c>
      <c r="C89" s="724">
        <f t="shared" si="24"/>
        <v>5.3929749814746943E-2</v>
      </c>
      <c r="D89" s="724">
        <f t="shared" si="24"/>
        <v>3.233927990371243E-2</v>
      </c>
      <c r="E89" s="724">
        <f t="shared" si="24"/>
        <v>4.9011591552469487E-2</v>
      </c>
      <c r="F89" s="724">
        <f t="shared" si="24"/>
        <v>6.4791905609124956E-2</v>
      </c>
      <c r="G89" s="724">
        <f t="shared" si="24"/>
        <v>1.2602079776138319E-2</v>
      </c>
      <c r="H89" s="724">
        <f t="shared" si="24"/>
        <v>3.3766003581599306E-2</v>
      </c>
      <c r="I89" s="724">
        <f t="shared" si="24"/>
        <v>7.6514949536406654E-2</v>
      </c>
      <c r="J89" s="724" t="s">
        <v>102</v>
      </c>
      <c r="K89" s="724" t="s">
        <v>102</v>
      </c>
      <c r="L89" s="724" t="s">
        <v>102</v>
      </c>
      <c r="M89" s="725">
        <f t="shared" ref="M89:P89" si="26">M30/M$28</f>
        <v>4.5814806627638406E-2</v>
      </c>
      <c r="N89" s="725">
        <f t="shared" si="26"/>
        <v>7.6514949536406654E-2</v>
      </c>
      <c r="O89" s="725">
        <f t="shared" si="26"/>
        <v>4.7929371957445989E-2</v>
      </c>
      <c r="P89" s="724">
        <f t="shared" si="26"/>
        <v>6.2827841330068551E-2</v>
      </c>
    </row>
    <row r="90" spans="1:16" ht="15.75" customHeight="1" x14ac:dyDescent="0.2">
      <c r="A90" s="495" t="s">
        <v>180</v>
      </c>
      <c r="B90" s="726">
        <f t="shared" si="24"/>
        <v>0</v>
      </c>
      <c r="C90" s="726">
        <f t="shared" si="24"/>
        <v>1.9642944093256912E-2</v>
      </c>
      <c r="D90" s="726">
        <f t="shared" si="24"/>
        <v>3.497233696414382E-2</v>
      </c>
      <c r="E90" s="726">
        <f t="shared" si="24"/>
        <v>3.7392112997300657E-2</v>
      </c>
      <c r="F90" s="726">
        <f t="shared" si="24"/>
        <v>4.592657852628515E-2</v>
      </c>
      <c r="G90" s="726">
        <f t="shared" si="24"/>
        <v>2.6150184986342983E-2</v>
      </c>
      <c r="H90" s="726">
        <f t="shared" si="24"/>
        <v>6.2250378573581552E-2</v>
      </c>
      <c r="I90" s="726">
        <f t="shared" si="24"/>
        <v>3.2936539288395468E-2</v>
      </c>
      <c r="J90" s="726" t="s">
        <v>102</v>
      </c>
      <c r="K90" s="726" t="s">
        <v>102</v>
      </c>
      <c r="L90" s="726" t="s">
        <v>102</v>
      </c>
      <c r="M90" s="727">
        <f t="shared" ref="M90:P90" si="27">M31/M$28</f>
        <v>3.9779565406502689E-2</v>
      </c>
      <c r="N90" s="727">
        <f t="shared" si="27"/>
        <v>3.2936539288395468E-2</v>
      </c>
      <c r="O90" s="727">
        <f t="shared" si="27"/>
        <v>3.9308231256955352E-2</v>
      </c>
      <c r="P90" s="726">
        <f t="shared" si="27"/>
        <v>3.6764313769489985E-2</v>
      </c>
    </row>
    <row r="91" spans="1:16" ht="15.75" customHeight="1" x14ac:dyDescent="0.25">
      <c r="A91" s="498" t="s">
        <v>293</v>
      </c>
      <c r="B91" s="728">
        <f>B32/B$32</f>
        <v>1</v>
      </c>
      <c r="C91" s="728">
        <f t="shared" ref="C91:I91" si="28">C32/C$32</f>
        <v>1</v>
      </c>
      <c r="D91" s="728">
        <f t="shared" si="28"/>
        <v>1</v>
      </c>
      <c r="E91" s="728">
        <f t="shared" si="28"/>
        <v>1</v>
      </c>
      <c r="F91" s="728">
        <f t="shared" si="28"/>
        <v>1</v>
      </c>
      <c r="G91" s="728">
        <f t="shared" si="28"/>
        <v>1</v>
      </c>
      <c r="H91" s="728">
        <f t="shared" si="28"/>
        <v>1</v>
      </c>
      <c r="I91" s="728">
        <f t="shared" si="28"/>
        <v>1</v>
      </c>
      <c r="J91" s="728" t="s">
        <v>102</v>
      </c>
      <c r="K91" s="728" t="s">
        <v>102</v>
      </c>
      <c r="L91" s="728" t="s">
        <v>102</v>
      </c>
      <c r="M91" s="729">
        <f t="shared" ref="M91:O91" si="29">M32/M$32</f>
        <v>1</v>
      </c>
      <c r="N91" s="729">
        <f t="shared" si="29"/>
        <v>1</v>
      </c>
      <c r="O91" s="729">
        <f t="shared" si="29"/>
        <v>1</v>
      </c>
      <c r="P91" s="728">
        <f>P32/P$32</f>
        <v>1</v>
      </c>
    </row>
    <row r="92" spans="1:16" ht="15.75" customHeight="1" x14ac:dyDescent="0.2">
      <c r="A92" s="490" t="s">
        <v>182</v>
      </c>
      <c r="B92" s="722">
        <f t="shared" ref="B92:I94" si="30">B33/B$32</f>
        <v>0.12262437666894896</v>
      </c>
      <c r="C92" s="722">
        <f t="shared" si="30"/>
        <v>0.11882716355059428</v>
      </c>
      <c r="D92" s="722">
        <f t="shared" si="30"/>
        <v>0.16062640209958939</v>
      </c>
      <c r="E92" s="722">
        <f t="shared" si="30"/>
        <v>0.14607888486969248</v>
      </c>
      <c r="F92" s="722">
        <f t="shared" si="30"/>
        <v>0.18020175293588958</v>
      </c>
      <c r="G92" s="722">
        <f t="shared" si="30"/>
        <v>0.24896702112731225</v>
      </c>
      <c r="H92" s="722">
        <f t="shared" si="30"/>
        <v>0.35457673872641154</v>
      </c>
      <c r="I92" s="722">
        <f t="shared" si="30"/>
        <v>0.1894217905919216</v>
      </c>
      <c r="J92" s="722" t="s">
        <v>102</v>
      </c>
      <c r="K92" s="722" t="s">
        <v>102</v>
      </c>
      <c r="L92" s="722" t="s">
        <v>102</v>
      </c>
      <c r="M92" s="723">
        <f t="shared" ref="M92:P92" si="31">M33/M$32</f>
        <v>0.18391978656540703</v>
      </c>
      <c r="N92" s="723">
        <f t="shared" si="31"/>
        <v>0.1894217905919216</v>
      </c>
      <c r="O92" s="723">
        <f t="shared" si="31"/>
        <v>0.18422022344599603</v>
      </c>
      <c r="P92" s="722">
        <f t="shared" si="31"/>
        <v>0.23603249808003041</v>
      </c>
    </row>
    <row r="93" spans="1:16" ht="15.75" customHeight="1" x14ac:dyDescent="0.2">
      <c r="A93" s="492" t="s">
        <v>183</v>
      </c>
      <c r="B93" s="724">
        <f t="shared" si="30"/>
        <v>0.87737562332840258</v>
      </c>
      <c r="C93" s="724">
        <f t="shared" si="30"/>
        <v>0.631230650965943</v>
      </c>
      <c r="D93" s="724">
        <f t="shared" si="30"/>
        <v>0.43836556650598696</v>
      </c>
      <c r="E93" s="724">
        <f t="shared" si="30"/>
        <v>0.44198861735353145</v>
      </c>
      <c r="F93" s="724">
        <f t="shared" si="30"/>
        <v>0.32663345103746949</v>
      </c>
      <c r="G93" s="724">
        <f t="shared" si="30"/>
        <v>0.47951318134943705</v>
      </c>
      <c r="H93" s="724">
        <f t="shared" si="30"/>
        <v>0.53960695448589358</v>
      </c>
      <c r="I93" s="724">
        <f t="shared" si="30"/>
        <v>0.55088854983673974</v>
      </c>
      <c r="J93" s="724" t="s">
        <v>102</v>
      </c>
      <c r="K93" s="724" t="s">
        <v>102</v>
      </c>
      <c r="L93" s="724" t="s">
        <v>102</v>
      </c>
      <c r="M93" s="725">
        <f t="shared" ref="M93:P93" si="32">M34/M$32</f>
        <v>0.4291497042111887</v>
      </c>
      <c r="N93" s="725">
        <f t="shared" si="32"/>
        <v>0.55088854983673974</v>
      </c>
      <c r="O93" s="725">
        <f t="shared" si="32"/>
        <v>0.43579725281216142</v>
      </c>
      <c r="P93" s="724">
        <f t="shared" si="32"/>
        <v>0.52943192218924096</v>
      </c>
    </row>
    <row r="94" spans="1:16" ht="15.75" customHeight="1" x14ac:dyDescent="0.2">
      <c r="A94" s="490" t="s">
        <v>184</v>
      </c>
      <c r="B94" s="726">
        <f t="shared" si="30"/>
        <v>0</v>
      </c>
      <c r="C94" s="726">
        <f t="shared" si="30"/>
        <v>0.24994218548346284</v>
      </c>
      <c r="D94" s="726">
        <f t="shared" si="30"/>
        <v>0.40100803139442376</v>
      </c>
      <c r="E94" s="726">
        <f t="shared" si="30"/>
        <v>0.41193249777338276</v>
      </c>
      <c r="F94" s="726">
        <f t="shared" si="30"/>
        <v>0.49316479602664104</v>
      </c>
      <c r="G94" s="726">
        <f t="shared" si="30"/>
        <v>0.27151979752082039</v>
      </c>
      <c r="H94" s="726">
        <f t="shared" si="30"/>
        <v>0.10581630678183485</v>
      </c>
      <c r="I94" s="726">
        <f t="shared" si="30"/>
        <v>0.25968965957560508</v>
      </c>
      <c r="J94" s="726" t="s">
        <v>102</v>
      </c>
      <c r="K94" s="726" t="s">
        <v>102</v>
      </c>
      <c r="L94" s="726" t="s">
        <v>102</v>
      </c>
      <c r="M94" s="727">
        <f t="shared" ref="M94:P94" si="33">M35/M$32</f>
        <v>0.38693050922340427</v>
      </c>
      <c r="N94" s="727">
        <f t="shared" si="33"/>
        <v>0.25968965957560508</v>
      </c>
      <c r="O94" s="727">
        <f t="shared" si="33"/>
        <v>0.37998252374184249</v>
      </c>
      <c r="P94" s="726">
        <f t="shared" si="33"/>
        <v>0.23453557973072864</v>
      </c>
    </row>
    <row r="95" spans="1:16" ht="15.75" customHeight="1" x14ac:dyDescent="0.25">
      <c r="A95" s="544" t="s">
        <v>226</v>
      </c>
      <c r="B95" s="733"/>
      <c r="C95" s="733"/>
      <c r="D95" s="733"/>
      <c r="E95" s="733"/>
      <c r="F95" s="733"/>
      <c r="G95" s="733"/>
      <c r="H95" s="733"/>
      <c r="I95" s="733"/>
      <c r="J95" s="733"/>
      <c r="K95" s="733"/>
      <c r="L95" s="733"/>
      <c r="M95" s="734"/>
      <c r="N95" s="734"/>
      <c r="O95" s="734"/>
      <c r="P95" s="735"/>
    </row>
    <row r="96" spans="1:16" ht="15.75" customHeight="1" x14ac:dyDescent="0.25">
      <c r="A96" s="550" t="s">
        <v>811</v>
      </c>
      <c r="B96" s="736">
        <v>0.29772099000000002</v>
      </c>
      <c r="C96" s="736">
        <v>0.26781231700000002</v>
      </c>
      <c r="D96" s="736">
        <v>0.227483395</v>
      </c>
      <c r="E96" s="736">
        <v>0.21881484600000001</v>
      </c>
      <c r="F96" s="736">
        <v>0.234330176</v>
      </c>
      <c r="G96" s="736">
        <v>0.261801903</v>
      </c>
      <c r="H96" s="736">
        <v>0.23282201799999999</v>
      </c>
      <c r="I96" s="736">
        <v>0.26917782000000001</v>
      </c>
      <c r="J96" s="720" t="s">
        <v>102</v>
      </c>
      <c r="K96" s="720" t="s">
        <v>102</v>
      </c>
      <c r="L96" s="720" t="s">
        <v>102</v>
      </c>
      <c r="M96" s="737">
        <v>0.230952238</v>
      </c>
      <c r="N96" s="737">
        <v>0.26917782000000001</v>
      </c>
      <c r="O96" s="737">
        <v>0.23373606299999999</v>
      </c>
      <c r="P96" s="736">
        <v>0.15279105600000001</v>
      </c>
    </row>
    <row r="97" spans="1:16" s="7" customFormat="1" ht="15.75" customHeight="1" x14ac:dyDescent="0.2">
      <c r="A97" s="562" t="s">
        <v>410</v>
      </c>
      <c r="B97" s="742">
        <v>0.16911264000000001</v>
      </c>
      <c r="C97" s="742">
        <v>0.32881871299999998</v>
      </c>
      <c r="D97" s="742">
        <v>0.29127093399999998</v>
      </c>
      <c r="E97" s="742">
        <v>0.34098283200000001</v>
      </c>
      <c r="F97" s="742">
        <v>0.366843633</v>
      </c>
      <c r="G97" s="742">
        <v>0.325612387</v>
      </c>
      <c r="H97" s="742">
        <v>0.47954159499999999</v>
      </c>
      <c r="I97" s="742">
        <v>0.50165296599999998</v>
      </c>
      <c r="J97" s="722" t="s">
        <v>102</v>
      </c>
      <c r="K97" s="722" t="s">
        <v>102</v>
      </c>
      <c r="L97" s="722" t="s">
        <v>102</v>
      </c>
      <c r="M97" s="743">
        <v>0.35741545699999999</v>
      </c>
      <c r="N97" s="743">
        <v>0.50165296599999998</v>
      </c>
      <c r="O97" s="743">
        <v>0.36743387999999999</v>
      </c>
      <c r="P97" s="722">
        <v>0.54114479000000004</v>
      </c>
    </row>
    <row r="98" spans="1:16" ht="15.75" customHeight="1" x14ac:dyDescent="0.25">
      <c r="A98" s="546" t="s">
        <v>411</v>
      </c>
      <c r="B98" s="738">
        <v>0.787180306</v>
      </c>
      <c r="C98" s="738">
        <v>0.83817475399999997</v>
      </c>
      <c r="D98" s="738">
        <v>0.89793343599999997</v>
      </c>
      <c r="E98" s="738">
        <v>0.87369450599999998</v>
      </c>
      <c r="F98" s="738">
        <v>0.87026195699999997</v>
      </c>
      <c r="G98" s="738">
        <v>0.79573079499999999</v>
      </c>
      <c r="H98" s="738">
        <v>0.857135333</v>
      </c>
      <c r="I98" s="738">
        <v>0.79227597800000005</v>
      </c>
      <c r="J98" s="724" t="s">
        <v>102</v>
      </c>
      <c r="K98" s="724" t="s">
        <v>102</v>
      </c>
      <c r="L98" s="724" t="s">
        <v>102</v>
      </c>
      <c r="M98" s="739">
        <v>0.86285199000000001</v>
      </c>
      <c r="N98" s="739">
        <v>0.79227597800000005</v>
      </c>
      <c r="O98" s="739">
        <v>0.85771220500000001</v>
      </c>
      <c r="P98" s="724">
        <v>0.91678402400000003</v>
      </c>
    </row>
    <row r="99" spans="1:16" ht="16.5" customHeight="1" x14ac:dyDescent="0.2">
      <c r="A99" s="562" t="s">
        <v>465</v>
      </c>
      <c r="B99" s="722">
        <v>0.464009008</v>
      </c>
      <c r="C99" s="722">
        <v>0.35656648200000002</v>
      </c>
      <c r="D99" s="722">
        <v>0.32425212599999997</v>
      </c>
      <c r="E99" s="722">
        <v>0.316129893</v>
      </c>
      <c r="F99" s="722">
        <v>0.35037896499999999</v>
      </c>
      <c r="G99" s="722">
        <v>0.37731442900000001</v>
      </c>
      <c r="H99" s="722">
        <v>0.24061574999999999</v>
      </c>
      <c r="I99" s="722">
        <v>0.29868593100000002</v>
      </c>
      <c r="J99" s="722" t="s">
        <v>102</v>
      </c>
      <c r="K99" s="722" t="s">
        <v>102</v>
      </c>
      <c r="L99" s="722" t="s">
        <v>102</v>
      </c>
      <c r="M99" s="723">
        <v>0.32399111000000003</v>
      </c>
      <c r="N99" s="723">
        <v>0.29868593100000002</v>
      </c>
      <c r="O99" s="723">
        <v>0.32214822900000001</v>
      </c>
      <c r="P99" s="722">
        <v>0.258899251</v>
      </c>
    </row>
    <row r="100" spans="1:16" ht="15.75" customHeight="1" x14ac:dyDescent="0.25">
      <c r="A100" s="492" t="s">
        <v>412</v>
      </c>
      <c r="B100" s="724">
        <v>0.22465209</v>
      </c>
      <c r="C100" s="724">
        <v>1.2262626619999999</v>
      </c>
      <c r="D100" s="724">
        <v>0.94173686499999998</v>
      </c>
      <c r="E100" s="724">
        <v>0.92279143699999999</v>
      </c>
      <c r="F100" s="724">
        <v>0.68670831499999996</v>
      </c>
      <c r="G100" s="724">
        <v>0.64353830700000003</v>
      </c>
      <c r="H100" s="724">
        <v>0.95465478999999998</v>
      </c>
      <c r="I100" s="724">
        <v>0.692990094</v>
      </c>
      <c r="J100" s="724" t="s">
        <v>102</v>
      </c>
      <c r="K100" s="724" t="s">
        <v>102</v>
      </c>
      <c r="L100" s="724" t="s">
        <v>102</v>
      </c>
      <c r="M100" s="725">
        <v>0.84123301900000003</v>
      </c>
      <c r="N100" s="725">
        <v>0.692990094</v>
      </c>
      <c r="O100" s="725">
        <v>0.83043704600000001</v>
      </c>
      <c r="P100" s="738">
        <v>0.74318562700000002</v>
      </c>
    </row>
    <row r="101" spans="1:16" ht="15.75" customHeight="1" x14ac:dyDescent="0.25">
      <c r="A101" s="495" t="s">
        <v>812</v>
      </c>
      <c r="B101" s="740">
        <v>0.75457255999999995</v>
      </c>
      <c r="C101" s="740">
        <v>4.5788135390000004</v>
      </c>
      <c r="D101" s="740">
        <v>4.1398048660000004</v>
      </c>
      <c r="E101" s="740">
        <v>4.2172249969999998</v>
      </c>
      <c r="F101" s="740">
        <v>2.9305159380000001</v>
      </c>
      <c r="G101" s="740">
        <v>2.4581116430000001</v>
      </c>
      <c r="H101" s="740">
        <v>4.1003630050000002</v>
      </c>
      <c r="I101" s="740">
        <v>2.5744695229999999</v>
      </c>
      <c r="J101" s="726" t="s">
        <v>102</v>
      </c>
      <c r="K101" s="726" t="s">
        <v>102</v>
      </c>
      <c r="L101" s="726" t="s">
        <v>102</v>
      </c>
      <c r="M101" s="741">
        <v>3.6424545030000002</v>
      </c>
      <c r="N101" s="741">
        <v>2.5744695229999999</v>
      </c>
      <c r="O101" s="741">
        <v>3.5528836899999998</v>
      </c>
      <c r="P101" s="740">
        <v>4.8640649979999999</v>
      </c>
    </row>
    <row r="102" spans="1:16" ht="15" customHeight="1" x14ac:dyDescent="0.2">
      <c r="A102" s="255" t="s">
        <v>285</v>
      </c>
      <c r="B102" s="39"/>
      <c r="C102" s="39"/>
      <c r="D102" s="39"/>
      <c r="E102" s="39"/>
      <c r="F102" s="39"/>
      <c r="G102" s="39"/>
      <c r="H102" s="39"/>
      <c r="I102" s="13"/>
      <c r="J102" s="13"/>
      <c r="K102" s="13"/>
      <c r="L102" s="13"/>
      <c r="M102" s="215"/>
      <c r="N102" s="215"/>
      <c r="O102" s="215"/>
      <c r="P102" s="39"/>
    </row>
    <row r="103" spans="1:16" ht="15" customHeight="1" x14ac:dyDescent="0.2">
      <c r="A103" s="168" t="s">
        <v>621</v>
      </c>
      <c r="B103" s="39"/>
      <c r="C103" s="39"/>
      <c r="D103" s="39"/>
      <c r="E103" s="39"/>
      <c r="F103" s="39"/>
      <c r="G103" s="39"/>
      <c r="H103" s="39"/>
      <c r="I103" s="13"/>
      <c r="J103" s="13"/>
      <c r="K103" s="13"/>
      <c r="L103" s="13"/>
      <c r="M103" s="215"/>
      <c r="N103" s="215"/>
      <c r="O103" s="215"/>
      <c r="P103" s="39"/>
    </row>
    <row r="104" spans="1:16" ht="15" customHeight="1" x14ac:dyDescent="0.2">
      <c r="A104" s="255" t="s">
        <v>932</v>
      </c>
      <c r="B104" s="39"/>
      <c r="C104" s="39"/>
      <c r="D104" s="39"/>
      <c r="E104" s="39"/>
      <c r="F104" s="39"/>
      <c r="G104" s="39"/>
      <c r="H104" s="39"/>
      <c r="I104" s="13"/>
      <c r="J104" s="13"/>
      <c r="K104" s="13"/>
      <c r="L104" s="13"/>
      <c r="M104" s="215"/>
      <c r="N104" s="215"/>
      <c r="O104" s="215"/>
      <c r="P104" s="39"/>
    </row>
    <row r="105" spans="1:16" ht="15" customHeight="1" x14ac:dyDescent="0.2">
      <c r="A105" s="254" t="s">
        <v>324</v>
      </c>
      <c r="B105" s="425"/>
      <c r="C105" s="425"/>
      <c r="D105" s="425"/>
      <c r="E105" s="7"/>
      <c r="F105" s="7"/>
      <c r="G105" s="426"/>
      <c r="H105" s="7"/>
      <c r="J105" s="185"/>
      <c r="M105" s="215"/>
      <c r="N105" s="215"/>
      <c r="O105" s="215"/>
    </row>
    <row r="106" spans="1:16" ht="15" customHeight="1" x14ac:dyDescent="0.2">
      <c r="A106" s="13"/>
      <c r="B106" s="13"/>
      <c r="C106" s="13"/>
      <c r="D106" s="13"/>
      <c r="E106" s="13"/>
      <c r="F106" s="13"/>
      <c r="G106" s="13"/>
      <c r="H106" s="13"/>
      <c r="I106" s="13"/>
      <c r="J106" s="13"/>
      <c r="K106" s="13"/>
      <c r="L106" s="13"/>
      <c r="M106" s="215"/>
      <c r="N106" s="215"/>
      <c r="O106" s="215"/>
      <c r="P106" s="39"/>
    </row>
    <row r="107" spans="1:16" ht="19.5" customHeight="1" x14ac:dyDescent="0.25">
      <c r="A107" s="280" t="s">
        <v>930</v>
      </c>
      <c r="B107" s="13"/>
      <c r="C107" s="13"/>
      <c r="D107" s="13"/>
      <c r="E107" s="13"/>
      <c r="F107" s="13"/>
      <c r="G107" s="13"/>
      <c r="H107" s="13"/>
      <c r="I107" s="13"/>
      <c r="J107" s="13"/>
      <c r="K107" s="13"/>
      <c r="L107" s="13"/>
      <c r="M107" s="215"/>
      <c r="N107" s="215"/>
      <c r="O107" s="215"/>
      <c r="P107" s="39"/>
    </row>
    <row r="108" spans="1:16" ht="15" customHeight="1" thickBot="1" x14ac:dyDescent="0.25">
      <c r="A108" s="13"/>
      <c r="B108" s="13"/>
      <c r="C108" s="13"/>
      <c r="D108" s="13"/>
      <c r="E108" s="13"/>
      <c r="F108" s="13"/>
      <c r="G108" s="13"/>
      <c r="H108" s="13"/>
      <c r="I108" s="13"/>
      <c r="J108" s="13"/>
      <c r="K108" s="13"/>
      <c r="L108" s="13"/>
      <c r="M108" s="215"/>
      <c r="N108" s="215"/>
      <c r="O108" s="215"/>
      <c r="P108" s="39"/>
    </row>
    <row r="109" spans="1:16" ht="15" customHeight="1" x14ac:dyDescent="0.2">
      <c r="A109" s="565" t="s">
        <v>81</v>
      </c>
      <c r="B109" s="42" t="s">
        <v>35</v>
      </c>
      <c r="C109" s="42" t="s">
        <v>121</v>
      </c>
      <c r="D109" s="42" t="s">
        <v>123</v>
      </c>
      <c r="E109" s="42" t="s">
        <v>36</v>
      </c>
      <c r="F109" s="42" t="s">
        <v>37</v>
      </c>
      <c r="G109" s="42" t="s">
        <v>38</v>
      </c>
      <c r="H109" s="42" t="s">
        <v>39</v>
      </c>
      <c r="I109" s="42" t="s">
        <v>125</v>
      </c>
      <c r="J109" s="42" t="s">
        <v>126</v>
      </c>
      <c r="K109" s="42" t="s">
        <v>127</v>
      </c>
      <c r="L109" s="252">
        <v>100000</v>
      </c>
      <c r="M109" s="250" t="s">
        <v>231</v>
      </c>
      <c r="N109" s="250" t="s">
        <v>229</v>
      </c>
      <c r="O109" s="257" t="s">
        <v>77</v>
      </c>
      <c r="P109" s="281" t="s">
        <v>220</v>
      </c>
    </row>
    <row r="110" spans="1:16" ht="15" customHeight="1" x14ac:dyDescent="0.2">
      <c r="A110" s="229" t="s">
        <v>225</v>
      </c>
      <c r="B110" s="43" t="s">
        <v>120</v>
      </c>
      <c r="C110" s="43" t="s">
        <v>40</v>
      </c>
      <c r="D110" s="43" t="s">
        <v>40</v>
      </c>
      <c r="E110" s="43" t="s">
        <v>40</v>
      </c>
      <c r="F110" s="43" t="s">
        <v>40</v>
      </c>
      <c r="G110" s="43" t="s">
        <v>40</v>
      </c>
      <c r="H110" s="43" t="s">
        <v>40</v>
      </c>
      <c r="I110" s="43" t="s">
        <v>40</v>
      </c>
      <c r="J110" s="43" t="s">
        <v>40</v>
      </c>
      <c r="K110" s="43" t="s">
        <v>40</v>
      </c>
      <c r="L110" s="43" t="s">
        <v>43</v>
      </c>
      <c r="M110" s="239" t="s">
        <v>230</v>
      </c>
      <c r="N110" s="239" t="s">
        <v>138</v>
      </c>
      <c r="O110" s="256" t="s">
        <v>137</v>
      </c>
      <c r="P110" s="282" t="s">
        <v>284</v>
      </c>
    </row>
    <row r="111" spans="1:16" ht="15" customHeight="1" thickBot="1" x14ac:dyDescent="0.25">
      <c r="A111" s="423" t="s">
        <v>82</v>
      </c>
      <c r="B111" s="44" t="s">
        <v>43</v>
      </c>
      <c r="C111" s="44" t="s">
        <v>122</v>
      </c>
      <c r="D111" s="44" t="s">
        <v>124</v>
      </c>
      <c r="E111" s="44" t="s">
        <v>44</v>
      </c>
      <c r="F111" s="44" t="s">
        <v>45</v>
      </c>
      <c r="G111" s="44" t="s">
        <v>46</v>
      </c>
      <c r="H111" s="44" t="s">
        <v>42</v>
      </c>
      <c r="I111" s="44" t="s">
        <v>128</v>
      </c>
      <c r="J111" s="44" t="s">
        <v>129</v>
      </c>
      <c r="K111" s="44" t="s">
        <v>130</v>
      </c>
      <c r="L111" s="44" t="s">
        <v>131</v>
      </c>
      <c r="M111" s="251" t="s">
        <v>138</v>
      </c>
      <c r="N111" s="251" t="s">
        <v>131</v>
      </c>
      <c r="O111" s="258" t="s">
        <v>41</v>
      </c>
      <c r="P111" s="283" t="s">
        <v>239</v>
      </c>
    </row>
    <row r="112" spans="1:16" ht="15" customHeight="1" x14ac:dyDescent="0.25">
      <c r="A112" s="544" t="s">
        <v>223</v>
      </c>
      <c r="B112" s="192"/>
      <c r="C112" s="192"/>
      <c r="D112" s="192"/>
      <c r="E112" s="192"/>
      <c r="F112" s="192"/>
      <c r="G112" s="192"/>
      <c r="H112" s="192"/>
      <c r="I112" s="192"/>
      <c r="J112" s="192"/>
      <c r="K112" s="192"/>
      <c r="L112" s="192"/>
      <c r="M112" s="253"/>
      <c r="N112" s="253"/>
      <c r="O112" s="253"/>
    </row>
    <row r="113" spans="1:16" ht="16.5" customHeight="1" x14ac:dyDescent="0.25">
      <c r="A113" s="487" t="s">
        <v>286</v>
      </c>
      <c r="B113" s="572">
        <v>38.010002444999998</v>
      </c>
      <c r="C113" s="572">
        <v>11.286917730000001</v>
      </c>
      <c r="D113" s="572">
        <v>13.512751123999999</v>
      </c>
      <c r="E113" s="572">
        <v>12.514021036999999</v>
      </c>
      <c r="F113" s="572">
        <v>8.2665263590000002</v>
      </c>
      <c r="G113" s="572">
        <v>24.018205111</v>
      </c>
      <c r="H113" s="572">
        <v>5.7391267109999999</v>
      </c>
      <c r="I113" s="572">
        <v>10.369462125</v>
      </c>
      <c r="J113" s="572" t="s">
        <v>102</v>
      </c>
      <c r="K113" s="572" t="s">
        <v>102</v>
      </c>
      <c r="L113" s="572" t="s">
        <v>102</v>
      </c>
      <c r="M113" s="573">
        <v>11.911079664000001</v>
      </c>
      <c r="N113" s="573">
        <v>10.369462125</v>
      </c>
      <c r="O113" s="573">
        <v>11.802611865999999</v>
      </c>
      <c r="P113" s="572">
        <v>5.8291659750000004</v>
      </c>
    </row>
    <row r="114" spans="1:16" ht="15.75" customHeight="1" x14ac:dyDescent="0.2">
      <c r="A114" s="490" t="s">
        <v>161</v>
      </c>
      <c r="B114" s="574">
        <v>45.491639958999997</v>
      </c>
      <c r="C114" s="574">
        <v>32.809504875999998</v>
      </c>
      <c r="D114" s="574">
        <v>17.608593441</v>
      </c>
      <c r="E114" s="574">
        <v>26.7734445</v>
      </c>
      <c r="F114" s="574">
        <v>17.219586059000001</v>
      </c>
      <c r="G114" s="574">
        <v>23.094267865999999</v>
      </c>
      <c r="H114" s="574">
        <v>19.334249124999999</v>
      </c>
      <c r="I114" s="574">
        <v>9.7585474019999996</v>
      </c>
      <c r="J114" s="574" t="s">
        <v>102</v>
      </c>
      <c r="K114" s="574" t="s">
        <v>102</v>
      </c>
      <c r="L114" s="574" t="s">
        <v>102</v>
      </c>
      <c r="M114" s="575">
        <v>22.482869766</v>
      </c>
      <c r="N114" s="575">
        <v>9.7585474019999996</v>
      </c>
      <c r="O114" s="575">
        <v>21.648245873</v>
      </c>
      <c r="P114" s="574">
        <v>11.112949972999999</v>
      </c>
    </row>
    <row r="115" spans="1:16" ht="15.75" customHeight="1" x14ac:dyDescent="0.2">
      <c r="A115" s="492" t="s">
        <v>162</v>
      </c>
      <c r="B115" s="576">
        <v>1.828226758</v>
      </c>
      <c r="C115" s="577">
        <v>11.599209096999999</v>
      </c>
      <c r="D115" s="576">
        <v>5.8401510910000001</v>
      </c>
      <c r="E115" s="576">
        <v>9.788317954</v>
      </c>
      <c r="F115" s="576">
        <v>7.6323972590000002</v>
      </c>
      <c r="G115" s="576">
        <v>11.299519685</v>
      </c>
      <c r="H115" s="576">
        <v>3.2354812769999999</v>
      </c>
      <c r="I115" s="576">
        <v>6.6390402020000003</v>
      </c>
      <c r="J115" s="576" t="s">
        <v>102</v>
      </c>
      <c r="K115" s="576" t="s">
        <v>102</v>
      </c>
      <c r="L115" s="576" t="s">
        <v>102</v>
      </c>
      <c r="M115" s="578">
        <v>8.0328597080000002</v>
      </c>
      <c r="N115" s="578">
        <v>6.6390402020000003</v>
      </c>
      <c r="O115" s="578">
        <v>7.8991220960000001</v>
      </c>
      <c r="P115" s="576">
        <v>4.8161903089999996</v>
      </c>
    </row>
    <row r="116" spans="1:16" ht="15.75" customHeight="1" x14ac:dyDescent="0.2">
      <c r="A116" s="490" t="s">
        <v>163</v>
      </c>
      <c r="B116" s="574">
        <v>-9.5532268309999999</v>
      </c>
      <c r="C116" s="574">
        <v>-8.4160780069999994</v>
      </c>
      <c r="D116" s="574">
        <v>90.115560544000004</v>
      </c>
      <c r="E116" s="574">
        <v>-9.2997808180000003</v>
      </c>
      <c r="F116" s="574">
        <v>-15.540586271</v>
      </c>
      <c r="G116" s="574">
        <v>2.2302176149999999</v>
      </c>
      <c r="H116" s="574">
        <v>-7.0540959640000001</v>
      </c>
      <c r="I116" s="574">
        <v>67.423072173999998</v>
      </c>
      <c r="J116" s="574" t="s">
        <v>102</v>
      </c>
      <c r="K116" s="574" t="s">
        <v>102</v>
      </c>
      <c r="L116" s="574" t="s">
        <v>102</v>
      </c>
      <c r="M116" s="575">
        <v>-0.74288706800000004</v>
      </c>
      <c r="N116" s="575">
        <v>67.423072173999998</v>
      </c>
      <c r="O116" s="575">
        <v>3.6651883829999998</v>
      </c>
      <c r="P116" s="574">
        <v>-6.106923353</v>
      </c>
    </row>
    <row r="117" spans="1:16" ht="15.75" customHeight="1" x14ac:dyDescent="0.2">
      <c r="A117" s="492" t="s">
        <v>164</v>
      </c>
      <c r="B117" s="576">
        <v>26.774542562000001</v>
      </c>
      <c r="C117" s="576">
        <v>-21.478110873999999</v>
      </c>
      <c r="D117" s="576">
        <v>8.8442056069999992</v>
      </c>
      <c r="E117" s="576">
        <v>13.106293505</v>
      </c>
      <c r="F117" s="576">
        <v>-0.41786095099999998</v>
      </c>
      <c r="G117" s="576">
        <v>6.8828560940000001</v>
      </c>
      <c r="H117" s="576">
        <v>-6.4897485240000004</v>
      </c>
      <c r="I117" s="576">
        <v>27.784494372000001</v>
      </c>
      <c r="J117" s="576" t="s">
        <v>102</v>
      </c>
      <c r="K117" s="576" t="s">
        <v>102</v>
      </c>
      <c r="L117" s="576" t="s">
        <v>102</v>
      </c>
      <c r="M117" s="578">
        <v>6.0147784529999999</v>
      </c>
      <c r="N117" s="578">
        <v>27.784494372000001</v>
      </c>
      <c r="O117" s="578">
        <v>6.7074380329999999</v>
      </c>
      <c r="P117" s="576">
        <v>2.9956254549999999</v>
      </c>
    </row>
    <row r="118" spans="1:16" ht="15.75" customHeight="1" x14ac:dyDescent="0.2">
      <c r="A118" s="495" t="s">
        <v>165</v>
      </c>
      <c r="B118" s="579">
        <v>109.157590196</v>
      </c>
      <c r="C118" s="579">
        <v>0.25534429800000003</v>
      </c>
      <c r="D118" s="579">
        <v>6.5261212889999998</v>
      </c>
      <c r="E118" s="579">
        <v>-10.45711925</v>
      </c>
      <c r="F118" s="579">
        <v>14.182887708999999</v>
      </c>
      <c r="G118" s="579">
        <v>160.25522662</v>
      </c>
      <c r="H118" s="579">
        <v>3.45490458</v>
      </c>
      <c r="I118" s="579">
        <v>-4.0613471920000004</v>
      </c>
      <c r="J118" s="579" t="s">
        <v>102</v>
      </c>
      <c r="K118" s="579" t="s">
        <v>102</v>
      </c>
      <c r="L118" s="579" t="s">
        <v>102</v>
      </c>
      <c r="M118" s="580">
        <v>10.363205754000001</v>
      </c>
      <c r="N118" s="580">
        <v>-4.0613471920000004</v>
      </c>
      <c r="O118" s="580">
        <v>9.431570593</v>
      </c>
      <c r="P118" s="579">
        <v>3.9867465379999998</v>
      </c>
    </row>
    <row r="119" spans="1:16" ht="16.5" customHeight="1" x14ac:dyDescent="0.25">
      <c r="A119" s="498" t="s">
        <v>290</v>
      </c>
      <c r="B119" s="581">
        <v>43.395238325000001</v>
      </c>
      <c r="C119" s="581">
        <v>16.729235984999999</v>
      </c>
      <c r="D119" s="581">
        <v>17.575456866</v>
      </c>
      <c r="E119" s="581">
        <v>16.472939472</v>
      </c>
      <c r="F119" s="581">
        <v>19.609732060999999</v>
      </c>
      <c r="G119" s="581">
        <v>34.994556072000002</v>
      </c>
      <c r="H119" s="581">
        <v>16.620175785000001</v>
      </c>
      <c r="I119" s="581">
        <v>18.650184917000001</v>
      </c>
      <c r="J119" s="581" t="s">
        <v>102</v>
      </c>
      <c r="K119" s="581" t="s">
        <v>102</v>
      </c>
      <c r="L119" s="581" t="s">
        <v>102</v>
      </c>
      <c r="M119" s="582">
        <v>19.340933477</v>
      </c>
      <c r="N119" s="582">
        <v>18.650184917000001</v>
      </c>
      <c r="O119" s="582">
        <v>19.290357447000002</v>
      </c>
      <c r="P119" s="581">
        <v>5.2243946530000001</v>
      </c>
    </row>
    <row r="120" spans="1:16" ht="15.75" customHeight="1" x14ac:dyDescent="0.2">
      <c r="A120" s="490" t="s">
        <v>79</v>
      </c>
      <c r="B120" s="574">
        <v>27.438954992999999</v>
      </c>
      <c r="C120" s="574">
        <v>6.3495952940000002</v>
      </c>
      <c r="D120" s="574">
        <v>11.838244761</v>
      </c>
      <c r="E120" s="574">
        <v>13.503476446000001</v>
      </c>
      <c r="F120" s="574">
        <v>11.43899478</v>
      </c>
      <c r="G120" s="574">
        <v>19.534507490999999</v>
      </c>
      <c r="H120" s="574">
        <v>16.309898631999999</v>
      </c>
      <c r="I120" s="574">
        <v>10.998084128</v>
      </c>
      <c r="J120" s="574" t="s">
        <v>102</v>
      </c>
      <c r="K120" s="574" t="s">
        <v>102</v>
      </c>
      <c r="L120" s="574" t="s">
        <v>102</v>
      </c>
      <c r="M120" s="575">
        <v>13.765644219</v>
      </c>
      <c r="N120" s="575">
        <v>10.998084128</v>
      </c>
      <c r="O120" s="575">
        <v>13.564429091999999</v>
      </c>
      <c r="P120" s="574">
        <v>4.5868593630000003</v>
      </c>
    </row>
    <row r="121" spans="1:16" ht="15.75" customHeight="1" x14ac:dyDescent="0.2">
      <c r="A121" s="492" t="s">
        <v>167</v>
      </c>
      <c r="B121" s="576">
        <v>3.5571483449999999</v>
      </c>
      <c r="C121" s="576">
        <v>-1.7599680419999999</v>
      </c>
      <c r="D121" s="576">
        <v>3.0212896460000001</v>
      </c>
      <c r="E121" s="576">
        <v>4.2243494789999998</v>
      </c>
      <c r="F121" s="576">
        <v>5.4210551059999998</v>
      </c>
      <c r="G121" s="576">
        <v>3.5054747740000001</v>
      </c>
      <c r="H121" s="576">
        <v>5.372709092</v>
      </c>
      <c r="I121" s="576">
        <v>5.1226275189999999</v>
      </c>
      <c r="J121" s="576" t="s">
        <v>102</v>
      </c>
      <c r="K121" s="576" t="s">
        <v>102</v>
      </c>
      <c r="L121" s="576" t="s">
        <v>102</v>
      </c>
      <c r="M121" s="578">
        <v>4.4267256760000002</v>
      </c>
      <c r="N121" s="578">
        <v>5.1226275189999999</v>
      </c>
      <c r="O121" s="578">
        <v>4.4737624739999999</v>
      </c>
      <c r="P121" s="576">
        <v>3.6509139309999998</v>
      </c>
    </row>
    <row r="122" spans="1:16" ht="15.75" customHeight="1" x14ac:dyDescent="0.2">
      <c r="A122" s="490" t="s">
        <v>323</v>
      </c>
      <c r="B122" s="574">
        <v>-8.343006E-3</v>
      </c>
      <c r="C122" s="574">
        <v>-42.175211570999998</v>
      </c>
      <c r="D122" s="574">
        <v>-2.5126218389999999</v>
      </c>
      <c r="E122" s="574">
        <v>1.719771089</v>
      </c>
      <c r="F122" s="574">
        <v>0.229040409</v>
      </c>
      <c r="G122" s="574">
        <v>-0.46009369900000002</v>
      </c>
      <c r="H122" s="574">
        <v>-110.78390682</v>
      </c>
      <c r="I122" s="574">
        <v>-21.332338067999999</v>
      </c>
      <c r="J122" s="574" t="s">
        <v>102</v>
      </c>
      <c r="K122" s="574" t="s">
        <v>102</v>
      </c>
      <c r="L122" s="574" t="s">
        <v>102</v>
      </c>
      <c r="M122" s="575">
        <v>0.807949578</v>
      </c>
      <c r="N122" s="575">
        <v>-21.332338067999999</v>
      </c>
      <c r="O122" s="575">
        <v>0.17966807900000001</v>
      </c>
      <c r="P122" s="574">
        <v>-0.10911474</v>
      </c>
    </row>
    <row r="123" spans="1:16" ht="15.75" customHeight="1" x14ac:dyDescent="0.2">
      <c r="A123" s="492" t="s">
        <v>168</v>
      </c>
      <c r="B123" s="576">
        <v>141.60816625800001</v>
      </c>
      <c r="C123" s="576">
        <v>69.820691327000006</v>
      </c>
      <c r="D123" s="576">
        <v>85.220418753999994</v>
      </c>
      <c r="E123" s="576">
        <v>76.330082365999999</v>
      </c>
      <c r="F123" s="576">
        <v>46.994372245000001</v>
      </c>
      <c r="G123" s="576">
        <v>116.640159463</v>
      </c>
      <c r="H123" s="576">
        <v>61.449935080000003</v>
      </c>
      <c r="I123" s="576">
        <v>33.659789207999999</v>
      </c>
      <c r="J123" s="576" t="s">
        <v>102</v>
      </c>
      <c r="K123" s="576" t="s">
        <v>102</v>
      </c>
      <c r="L123" s="576" t="s">
        <v>102</v>
      </c>
      <c r="M123" s="578">
        <v>70.614575364999993</v>
      </c>
      <c r="N123" s="578">
        <v>33.659789207999999</v>
      </c>
      <c r="O123" s="578">
        <v>66.820688106999995</v>
      </c>
      <c r="P123" s="576">
        <v>9.8308656069999998</v>
      </c>
    </row>
    <row r="124" spans="1:16" ht="15.75" customHeight="1" x14ac:dyDescent="0.2">
      <c r="A124" s="490" t="s">
        <v>169</v>
      </c>
      <c r="B124" s="574">
        <v>1.97794344</v>
      </c>
      <c r="C124" s="574">
        <v>-0.63530352199999995</v>
      </c>
      <c r="D124" s="574">
        <v>-1.721993441</v>
      </c>
      <c r="E124" s="574">
        <v>-0.152690622</v>
      </c>
      <c r="F124" s="574">
        <v>-4.2241934739999998</v>
      </c>
      <c r="G124" s="574">
        <v>2.4979416429999999</v>
      </c>
      <c r="H124" s="574">
        <v>-1.6702198180000001</v>
      </c>
      <c r="I124" s="574">
        <v>-1.3630337809999999</v>
      </c>
      <c r="J124" s="574" t="s">
        <v>102</v>
      </c>
      <c r="K124" s="574" t="s">
        <v>102</v>
      </c>
      <c r="L124" s="574" t="s">
        <v>102</v>
      </c>
      <c r="M124" s="575">
        <v>-0.95788510999999998</v>
      </c>
      <c r="N124" s="575">
        <v>-1.3630337809999999</v>
      </c>
      <c r="O124" s="575">
        <v>-0.97860662099999995</v>
      </c>
      <c r="P124" s="574">
        <v>2.042617795</v>
      </c>
    </row>
    <row r="125" spans="1:16" ht="15.75" customHeight="1" x14ac:dyDescent="0.2">
      <c r="A125" s="492" t="s">
        <v>170</v>
      </c>
      <c r="B125" s="576">
        <v>-0.80787543699999997</v>
      </c>
      <c r="C125" s="576">
        <v>-1.6141210319999999</v>
      </c>
      <c r="D125" s="576">
        <v>-0.163695013</v>
      </c>
      <c r="E125" s="576">
        <v>-1.372328813</v>
      </c>
      <c r="F125" s="576">
        <v>-3.4066876929999999</v>
      </c>
      <c r="G125" s="576">
        <v>-4.2655162689999999</v>
      </c>
      <c r="H125" s="576">
        <v>-3.2570340949999999</v>
      </c>
      <c r="I125" s="576">
        <v>-1.6664036369999999</v>
      </c>
      <c r="J125" s="576" t="s">
        <v>102</v>
      </c>
      <c r="K125" s="576" t="s">
        <v>102</v>
      </c>
      <c r="L125" s="576" t="s">
        <v>102</v>
      </c>
      <c r="M125" s="578">
        <v>-2.1962767749999998</v>
      </c>
      <c r="N125" s="578">
        <v>-1.6664036369999999</v>
      </c>
      <c r="O125" s="578">
        <v>-2.170775624</v>
      </c>
      <c r="P125" s="576">
        <v>0.429204847</v>
      </c>
    </row>
    <row r="126" spans="1:16" ht="15.75" customHeight="1" x14ac:dyDescent="0.2">
      <c r="A126" s="490" t="s">
        <v>171</v>
      </c>
      <c r="B126" s="574">
        <v>-12.199125562000001</v>
      </c>
      <c r="C126" s="574">
        <v>68.473807898000004</v>
      </c>
      <c r="D126" s="574">
        <v>-10.455379669999999</v>
      </c>
      <c r="E126" s="574">
        <v>14.192939467</v>
      </c>
      <c r="F126" s="574">
        <v>0.31234700999999998</v>
      </c>
      <c r="G126" s="574">
        <v>51.156415903999999</v>
      </c>
      <c r="H126" s="574">
        <v>15.652615292</v>
      </c>
      <c r="I126" s="574">
        <v>-22.060133438000001</v>
      </c>
      <c r="J126" s="574" t="s">
        <v>102</v>
      </c>
      <c r="K126" s="574" t="s">
        <v>102</v>
      </c>
      <c r="L126" s="574" t="s">
        <v>102</v>
      </c>
      <c r="M126" s="575">
        <v>11.503657956</v>
      </c>
      <c r="N126" s="575">
        <v>-22.060133438000001</v>
      </c>
      <c r="O126" s="575">
        <v>8.8438257349999994</v>
      </c>
      <c r="P126" s="574">
        <v>7.0214197509999998</v>
      </c>
    </row>
    <row r="127" spans="1:16" ht="15.75" customHeight="1" x14ac:dyDescent="0.2">
      <c r="A127" s="693" t="s">
        <v>612</v>
      </c>
      <c r="B127" s="576">
        <v>13.891703373</v>
      </c>
      <c r="C127" s="576">
        <v>-5.39224602</v>
      </c>
      <c r="D127" s="576">
        <v>-3.864845093</v>
      </c>
      <c r="E127" s="576">
        <v>3.5352400400000001</v>
      </c>
      <c r="F127" s="576">
        <v>-6.5548012760000001</v>
      </c>
      <c r="G127" s="576">
        <v>17.447898278</v>
      </c>
      <c r="H127" s="576">
        <v>1.9456340990000001</v>
      </c>
      <c r="I127" s="576">
        <v>1.4645082549999999</v>
      </c>
      <c r="J127" s="576" t="s">
        <v>102</v>
      </c>
      <c r="K127" s="576" t="s">
        <v>102</v>
      </c>
      <c r="L127" s="576" t="s">
        <v>102</v>
      </c>
      <c r="M127" s="578">
        <v>1.8288598469999999</v>
      </c>
      <c r="N127" s="578">
        <v>1.4645082549999999</v>
      </c>
      <c r="O127" s="578">
        <v>1.807741211</v>
      </c>
      <c r="P127" s="576">
        <v>8.2375262100000004</v>
      </c>
    </row>
    <row r="128" spans="1:16" ht="15.75" customHeight="1" x14ac:dyDescent="0.2">
      <c r="A128" s="490" t="s">
        <v>172</v>
      </c>
      <c r="B128" s="574">
        <v>28.088533457</v>
      </c>
      <c r="C128" s="574">
        <v>28.405010999999998</v>
      </c>
      <c r="D128" s="574">
        <v>68.779305105999995</v>
      </c>
      <c r="E128" s="574">
        <v>57.421702443000001</v>
      </c>
      <c r="F128" s="574">
        <v>66.762503928000001</v>
      </c>
      <c r="G128" s="574">
        <v>251.781627353</v>
      </c>
      <c r="H128" s="574">
        <v>4.1831353870000001</v>
      </c>
      <c r="I128" s="574">
        <v>67.418398912000001</v>
      </c>
      <c r="J128" s="574" t="s">
        <v>102</v>
      </c>
      <c r="K128" s="574" t="s">
        <v>102</v>
      </c>
      <c r="L128" s="574" t="s">
        <v>102</v>
      </c>
      <c r="M128" s="575">
        <v>66.877914375000003</v>
      </c>
      <c r="N128" s="575">
        <v>67.418398912000001</v>
      </c>
      <c r="O128" s="575">
        <v>67.019744295999999</v>
      </c>
      <c r="P128" s="574">
        <v>7.0530288959999998</v>
      </c>
    </row>
    <row r="129" spans="1:20" ht="15.75" customHeight="1" x14ac:dyDescent="0.2">
      <c r="A129" s="492" t="s">
        <v>173</v>
      </c>
      <c r="B129" s="576">
        <v>174.32196700700001</v>
      </c>
      <c r="C129" s="576">
        <v>62.845970024000003</v>
      </c>
      <c r="D129" s="576">
        <v>56.559081833</v>
      </c>
      <c r="E129" s="576">
        <v>43.901790517999999</v>
      </c>
      <c r="F129" s="576">
        <v>27.041459087</v>
      </c>
      <c r="G129" s="576">
        <v>64.201659535999994</v>
      </c>
      <c r="H129" s="576">
        <v>28.572800740999998</v>
      </c>
      <c r="I129" s="576">
        <v>24.656526122999999</v>
      </c>
      <c r="J129" s="576" t="s">
        <v>102</v>
      </c>
      <c r="K129" s="576" t="s">
        <v>102</v>
      </c>
      <c r="L129" s="576" t="s">
        <v>102</v>
      </c>
      <c r="M129" s="578">
        <v>42.022148301999998</v>
      </c>
      <c r="N129" s="578">
        <v>24.656526122999999</v>
      </c>
      <c r="O129" s="578">
        <v>40.890300361000001</v>
      </c>
      <c r="P129" s="576">
        <v>13.520825181999999</v>
      </c>
    </row>
    <row r="130" spans="1:20" ht="15.75" customHeight="1" x14ac:dyDescent="0.2">
      <c r="A130" s="495" t="s">
        <v>174</v>
      </c>
      <c r="B130" s="579">
        <v>112.964152584</v>
      </c>
      <c r="C130" s="579">
        <v>73.192297382999996</v>
      </c>
      <c r="D130" s="579">
        <v>46.918145377999998</v>
      </c>
      <c r="E130" s="579">
        <v>31.009884612</v>
      </c>
      <c r="F130" s="579">
        <v>134.249296601</v>
      </c>
      <c r="G130" s="579">
        <v>133.71822793600001</v>
      </c>
      <c r="H130" s="579">
        <v>61.550175385000003</v>
      </c>
      <c r="I130" s="579">
        <v>17.186732596999999</v>
      </c>
      <c r="J130" s="579" t="s">
        <v>102</v>
      </c>
      <c r="K130" s="579" t="s">
        <v>102</v>
      </c>
      <c r="L130" s="579" t="s">
        <v>102</v>
      </c>
      <c r="M130" s="580">
        <v>67.189122408000003</v>
      </c>
      <c r="N130" s="580">
        <v>17.186732596999999</v>
      </c>
      <c r="O130" s="580">
        <v>65.253486933000005</v>
      </c>
      <c r="P130" s="579">
        <v>12.228266218</v>
      </c>
    </row>
    <row r="131" spans="1:20" ht="16.5" customHeight="1" x14ac:dyDescent="0.25">
      <c r="A131" s="544" t="s">
        <v>224</v>
      </c>
      <c r="B131" s="583"/>
      <c r="C131" s="583"/>
      <c r="D131" s="583"/>
      <c r="E131" s="583"/>
      <c r="F131" s="583"/>
      <c r="G131" s="583"/>
      <c r="H131" s="583"/>
      <c r="I131" s="583"/>
      <c r="J131" s="583"/>
      <c r="K131" s="583"/>
      <c r="L131" s="583"/>
      <c r="M131" s="584"/>
      <c r="N131" s="584"/>
      <c r="O131" s="584"/>
      <c r="P131" s="583"/>
    </row>
    <row r="132" spans="1:20" ht="16.5" customHeight="1" x14ac:dyDescent="0.25">
      <c r="A132" s="487" t="s">
        <v>288</v>
      </c>
      <c r="B132" s="572">
        <v>36.764924985999997</v>
      </c>
      <c r="C132" s="572">
        <v>35.265771690000001</v>
      </c>
      <c r="D132" s="572">
        <v>2.8446214630000002</v>
      </c>
      <c r="E132" s="572">
        <v>33.060974450000003</v>
      </c>
      <c r="F132" s="572">
        <v>64.364854542000003</v>
      </c>
      <c r="G132" s="572">
        <v>-8.9828683369999993</v>
      </c>
      <c r="H132" s="572">
        <v>-7.3867163610000004</v>
      </c>
      <c r="I132" s="572">
        <v>30.738173905</v>
      </c>
      <c r="J132" s="572" t="s">
        <v>102</v>
      </c>
      <c r="K132" s="572" t="s">
        <v>102</v>
      </c>
      <c r="L132" s="572" t="s">
        <v>102</v>
      </c>
      <c r="M132" s="573">
        <v>23.889125875000001</v>
      </c>
      <c r="N132" s="573">
        <v>30.738173905</v>
      </c>
      <c r="O132" s="573">
        <v>24.337779949000002</v>
      </c>
      <c r="P132" s="572">
        <v>10.485632997</v>
      </c>
    </row>
    <row r="133" spans="1:20" ht="15.75" customHeight="1" x14ac:dyDescent="0.2">
      <c r="A133" s="545" t="s">
        <v>178</v>
      </c>
      <c r="B133" s="585">
        <v>40.802933033999999</v>
      </c>
      <c r="C133" s="585">
        <v>30.911828173</v>
      </c>
      <c r="D133" s="585">
        <v>6.7907786879999996</v>
      </c>
      <c r="E133" s="585">
        <v>39.286715989999998</v>
      </c>
      <c r="F133" s="585">
        <v>61.712970642000002</v>
      </c>
      <c r="G133" s="585">
        <v>-10.506713660999999</v>
      </c>
      <c r="H133" s="585">
        <v>-11.887621549</v>
      </c>
      <c r="I133" s="585">
        <v>23.04618206</v>
      </c>
      <c r="J133" s="585" t="s">
        <v>102</v>
      </c>
      <c r="K133" s="585" t="s">
        <v>102</v>
      </c>
      <c r="L133" s="585" t="s">
        <v>102</v>
      </c>
      <c r="M133" s="586">
        <v>24.386024333999998</v>
      </c>
      <c r="N133" s="586">
        <v>23.04618206</v>
      </c>
      <c r="O133" s="586">
        <v>24.295070714000001</v>
      </c>
      <c r="P133" s="585">
        <v>12.337822319000001</v>
      </c>
    </row>
    <row r="134" spans="1:20" ht="15.75" customHeight="1" x14ac:dyDescent="0.2">
      <c r="A134" s="546" t="s">
        <v>179</v>
      </c>
      <c r="B134" s="587">
        <v>94.417818288999996</v>
      </c>
      <c r="C134" s="587">
        <v>292.55898516899998</v>
      </c>
      <c r="D134" s="587">
        <v>20.371176286000001</v>
      </c>
      <c r="E134" s="587">
        <v>-22.595165974</v>
      </c>
      <c r="F134" s="587">
        <v>163.795252428</v>
      </c>
      <c r="G134" s="587">
        <v>163.94751257799999</v>
      </c>
      <c r="H134" s="587">
        <v>-31.300257623</v>
      </c>
      <c r="I134" s="587">
        <v>198.512450957</v>
      </c>
      <c r="J134" s="587" t="s">
        <v>102</v>
      </c>
      <c r="K134" s="587" t="s">
        <v>102</v>
      </c>
      <c r="L134" s="587" t="s">
        <v>102</v>
      </c>
      <c r="M134" s="588">
        <v>13.396664020999999</v>
      </c>
      <c r="N134" s="588">
        <v>198.512450957</v>
      </c>
      <c r="O134" s="588">
        <v>21.694753851000002</v>
      </c>
      <c r="P134" s="587">
        <v>-3.6703646089999999</v>
      </c>
    </row>
    <row r="135" spans="1:20" ht="15.75" customHeight="1" x14ac:dyDescent="0.2">
      <c r="A135" s="545" t="s">
        <v>180</v>
      </c>
      <c r="B135" s="585">
        <v>-100</v>
      </c>
      <c r="C135" s="585">
        <v>9.8930694750000008</v>
      </c>
      <c r="D135" s="585">
        <v>-51.491417458000001</v>
      </c>
      <c r="E135" s="585">
        <v>15.743313492</v>
      </c>
      <c r="F135" s="585">
        <v>35.366436426999996</v>
      </c>
      <c r="G135" s="585">
        <v>31.942317821</v>
      </c>
      <c r="H135" s="585">
        <v>1234.514921314</v>
      </c>
      <c r="I135" s="605">
        <v>112.438687616</v>
      </c>
      <c r="J135" s="585" t="s">
        <v>102</v>
      </c>
      <c r="K135" s="585" t="s">
        <v>102</v>
      </c>
      <c r="L135" s="585" t="s">
        <v>102</v>
      </c>
      <c r="M135" s="586">
        <v>25.742455712999998</v>
      </c>
      <c r="N135" s="849">
        <v>112.438687616</v>
      </c>
      <c r="O135" s="586">
        <v>28.775473379000001</v>
      </c>
      <c r="P135" s="585">
        <v>-4.141668127</v>
      </c>
    </row>
    <row r="136" spans="1:20" ht="16.5" customHeight="1" x14ac:dyDescent="0.25">
      <c r="A136" s="547" t="s">
        <v>289</v>
      </c>
      <c r="B136" s="589">
        <v>36.030920993000002</v>
      </c>
      <c r="C136" s="589">
        <v>48.521085298999999</v>
      </c>
      <c r="D136" s="589">
        <v>-0.75057151300000002</v>
      </c>
      <c r="E136" s="589">
        <v>14.371298638000001</v>
      </c>
      <c r="F136" s="589">
        <v>47.076877021999998</v>
      </c>
      <c r="G136" s="589">
        <v>28.642377544999999</v>
      </c>
      <c r="H136" s="589">
        <v>-12.090277564999999</v>
      </c>
      <c r="I136" s="589">
        <v>-23.005203693999999</v>
      </c>
      <c r="J136" s="589" t="s">
        <v>102</v>
      </c>
      <c r="K136" s="589" t="s">
        <v>102</v>
      </c>
      <c r="L136" s="589" t="s">
        <v>102</v>
      </c>
      <c r="M136" s="590">
        <v>19.711716510999999</v>
      </c>
      <c r="N136" s="590">
        <v>-23.005203693999999</v>
      </c>
      <c r="O136" s="590">
        <v>16.191689724</v>
      </c>
      <c r="P136" s="589">
        <v>4.7279734380000003</v>
      </c>
    </row>
    <row r="137" spans="1:20" ht="15.75" customHeight="1" x14ac:dyDescent="0.2">
      <c r="A137" s="545" t="s">
        <v>182</v>
      </c>
      <c r="B137" s="585">
        <v>-22.126060691999999</v>
      </c>
      <c r="C137" s="585">
        <v>24.377860613999999</v>
      </c>
      <c r="D137" s="585">
        <v>-11.810992862999999</v>
      </c>
      <c r="E137" s="585">
        <v>-15.570881271999999</v>
      </c>
      <c r="F137" s="585">
        <v>9.265374907</v>
      </c>
      <c r="G137" s="585">
        <v>11.773231706000001</v>
      </c>
      <c r="H137" s="585">
        <v>-16.784348435999998</v>
      </c>
      <c r="I137" s="585">
        <v>-46.247329827999998</v>
      </c>
      <c r="J137" s="585" t="s">
        <v>102</v>
      </c>
      <c r="K137" s="585" t="s">
        <v>102</v>
      </c>
      <c r="L137" s="585" t="s">
        <v>102</v>
      </c>
      <c r="M137" s="586">
        <v>-5.1915521770000002</v>
      </c>
      <c r="N137" s="586">
        <v>-46.247329827999998</v>
      </c>
      <c r="O137" s="586">
        <v>-9.0901648050000006</v>
      </c>
      <c r="P137" s="585">
        <v>-5.5123639989999997</v>
      </c>
    </row>
    <row r="138" spans="1:20" ht="15.75" customHeight="1" x14ac:dyDescent="0.2">
      <c r="A138" s="548" t="s">
        <v>183</v>
      </c>
      <c r="B138" s="587">
        <v>52.418979827000001</v>
      </c>
      <c r="C138" s="587">
        <v>119.947627997</v>
      </c>
      <c r="D138" s="587">
        <v>-13.592855974000001</v>
      </c>
      <c r="E138" s="587">
        <v>12.8049485</v>
      </c>
      <c r="F138" s="587">
        <v>-15.516947092000001</v>
      </c>
      <c r="G138" s="587">
        <v>122.352378954</v>
      </c>
      <c r="H138" s="587">
        <v>-6.9263535760000003</v>
      </c>
      <c r="I138" s="587">
        <v>-1.35589431</v>
      </c>
      <c r="J138" s="587" t="s">
        <v>102</v>
      </c>
      <c r="K138" s="587" t="s">
        <v>102</v>
      </c>
      <c r="L138" s="587" t="s">
        <v>102</v>
      </c>
      <c r="M138" s="588">
        <v>11.116567179</v>
      </c>
      <c r="N138" s="588">
        <v>-1.35589431</v>
      </c>
      <c r="O138" s="588">
        <v>10.155181689999999</v>
      </c>
      <c r="P138" s="587">
        <v>5.4279503250000003</v>
      </c>
    </row>
    <row r="139" spans="1:20" ht="15.75" customHeight="1" x14ac:dyDescent="0.2">
      <c r="A139" s="545" t="s">
        <v>468</v>
      </c>
      <c r="B139" s="714">
        <v>-100</v>
      </c>
      <c r="C139" s="585">
        <v>-14.043195767</v>
      </c>
      <c r="D139" s="585">
        <v>26.064277402999998</v>
      </c>
      <c r="E139" s="585">
        <v>33.092256523000003</v>
      </c>
      <c r="F139" s="585">
        <v>284.17646538700001</v>
      </c>
      <c r="G139" s="585">
        <v>-19.894137905000001</v>
      </c>
      <c r="H139" s="585">
        <v>-19.637282782</v>
      </c>
      <c r="I139" s="585">
        <v>-33.058160237999999</v>
      </c>
      <c r="J139" s="585" t="s">
        <v>102</v>
      </c>
      <c r="K139" s="585" t="s">
        <v>102</v>
      </c>
      <c r="L139" s="585" t="s">
        <v>102</v>
      </c>
      <c r="M139" s="586">
        <v>51.658100251999997</v>
      </c>
      <c r="N139" s="586">
        <v>-33.058160237999999</v>
      </c>
      <c r="O139" s="586">
        <v>44.818713025999998</v>
      </c>
      <c r="P139" s="585">
        <v>15.602190382</v>
      </c>
    </row>
    <row r="140" spans="1:20" ht="16.5" customHeight="1" x14ac:dyDescent="0.25">
      <c r="A140" s="549" t="s">
        <v>226</v>
      </c>
      <c r="B140" s="591"/>
      <c r="C140" s="591"/>
      <c r="D140" s="591"/>
      <c r="E140" s="591"/>
      <c r="F140" s="591"/>
      <c r="G140" s="591"/>
      <c r="H140" s="591"/>
      <c r="I140" s="591"/>
      <c r="J140" s="591"/>
      <c r="K140" s="591"/>
      <c r="L140" s="591"/>
      <c r="M140" s="592"/>
      <c r="N140" s="592"/>
      <c r="O140" s="592"/>
      <c r="P140" s="591"/>
    </row>
    <row r="141" spans="1:20" ht="16.5" customHeight="1" x14ac:dyDescent="0.25">
      <c r="A141" s="550" t="s">
        <v>461</v>
      </c>
      <c r="B141" s="593">
        <v>36.188488993999997</v>
      </c>
      <c r="C141" s="593">
        <v>11.827045043</v>
      </c>
      <c r="D141" s="593">
        <v>13.105749973</v>
      </c>
      <c r="E141" s="593">
        <v>12.278997271</v>
      </c>
      <c r="F141" s="593">
        <v>7.701308279</v>
      </c>
      <c r="G141" s="593">
        <v>23.456668959000002</v>
      </c>
      <c r="H141" s="593">
        <v>5.5639999449999999</v>
      </c>
      <c r="I141" s="593">
        <v>9.3100681900000009</v>
      </c>
      <c r="J141" s="593" t="s">
        <v>102</v>
      </c>
      <c r="K141" s="593" t="s">
        <v>102</v>
      </c>
      <c r="L141" s="593" t="s">
        <v>102</v>
      </c>
      <c r="M141" s="594">
        <v>11.571308565000001</v>
      </c>
      <c r="N141" s="594">
        <v>9.3100681900000009</v>
      </c>
      <c r="O141" s="594">
        <v>11.411091215000001</v>
      </c>
      <c r="P141" s="593">
        <v>5.4332658519999999</v>
      </c>
    </row>
    <row r="142" spans="1:20" ht="16.5" customHeight="1" x14ac:dyDescent="0.2">
      <c r="A142" s="551" t="s">
        <v>405</v>
      </c>
      <c r="B142" s="595">
        <v>3.3860614490000001</v>
      </c>
      <c r="C142" s="595">
        <v>7.6642903650000003</v>
      </c>
      <c r="D142" s="595">
        <v>4.5352819520000001</v>
      </c>
      <c r="E142" s="595">
        <v>4.1960317089999997</v>
      </c>
      <c r="F142" s="595">
        <v>5.1453771010000002</v>
      </c>
      <c r="G142" s="595">
        <v>2.6439076419999998</v>
      </c>
      <c r="H142" s="595">
        <v>4.4370698260000001</v>
      </c>
      <c r="I142" s="595">
        <v>3.9989603850000002</v>
      </c>
      <c r="J142" s="595" t="s">
        <v>102</v>
      </c>
      <c r="K142" s="595" t="s">
        <v>102</v>
      </c>
      <c r="L142" s="595" t="s">
        <v>102</v>
      </c>
      <c r="M142" s="596">
        <v>4.3731543610000001</v>
      </c>
      <c r="N142" s="596">
        <v>3.9989603850000002</v>
      </c>
      <c r="O142" s="596">
        <v>4.3468794820000003</v>
      </c>
      <c r="P142" s="595">
        <v>4.2367308340000003</v>
      </c>
    </row>
    <row r="143" spans="1:20" s="3" customFormat="1" ht="16.5" customHeight="1" x14ac:dyDescent="0.25">
      <c r="A143" s="552" t="s">
        <v>406</v>
      </c>
      <c r="B143" s="597">
        <v>2.190358002</v>
      </c>
      <c r="C143" s="597">
        <v>-1.7179384230000001</v>
      </c>
      <c r="D143" s="597">
        <v>2.422515003</v>
      </c>
      <c r="E143" s="597">
        <v>3.8337364740000002</v>
      </c>
      <c r="F143" s="597">
        <v>4.7470037190000003</v>
      </c>
      <c r="G143" s="597">
        <v>2.9930006040000001</v>
      </c>
      <c r="H143" s="597">
        <v>5.1999946650000002</v>
      </c>
      <c r="I143" s="597">
        <v>4.0290655790000001</v>
      </c>
      <c r="J143" s="597" t="s">
        <v>102</v>
      </c>
      <c r="K143" s="597" t="s">
        <v>102</v>
      </c>
      <c r="L143" s="597" t="s">
        <v>102</v>
      </c>
      <c r="M143" s="598">
        <v>3.9757719429999998</v>
      </c>
      <c r="N143" s="598">
        <v>4.0290655790000001</v>
      </c>
      <c r="O143" s="598">
        <v>3.977037728</v>
      </c>
      <c r="P143" s="597">
        <v>3.2074934709999998</v>
      </c>
      <c r="Q143"/>
      <c r="S143"/>
      <c r="T143"/>
    </row>
    <row r="144" spans="1:20" ht="16.5" customHeight="1" x14ac:dyDescent="0.25">
      <c r="A144" s="553" t="s">
        <v>407</v>
      </c>
      <c r="B144" s="595">
        <v>41.502648290000003</v>
      </c>
      <c r="C144" s="595">
        <v>16.779175763000001</v>
      </c>
      <c r="D144" s="595">
        <v>16.892091298</v>
      </c>
      <c r="E144" s="595">
        <v>16.036421086000001</v>
      </c>
      <c r="F144" s="595">
        <v>18.844959734</v>
      </c>
      <c r="G144" s="595">
        <v>34.326173812</v>
      </c>
      <c r="H144" s="595">
        <v>16.429025846999998</v>
      </c>
      <c r="I144" s="595">
        <v>17.415899497000002</v>
      </c>
      <c r="J144" s="595" t="s">
        <v>102</v>
      </c>
      <c r="K144" s="595" t="s">
        <v>102</v>
      </c>
      <c r="L144" s="595" t="s">
        <v>102</v>
      </c>
      <c r="M144" s="596">
        <v>18.825574606</v>
      </c>
      <c r="N144" s="596">
        <v>17.415899497000002</v>
      </c>
      <c r="O144" s="596">
        <v>18.723186599000002</v>
      </c>
      <c r="P144" s="595">
        <v>4.774242815</v>
      </c>
    </row>
    <row r="145" spans="1:20" ht="16.5" customHeight="1" x14ac:dyDescent="0.25">
      <c r="A145" s="548" t="s">
        <v>663</v>
      </c>
      <c r="B145" s="599">
        <v>38.944557322999998</v>
      </c>
      <c r="C145" s="599">
        <v>29.306791345000001</v>
      </c>
      <c r="D145" s="599">
        <v>4.2262124710000002</v>
      </c>
      <c r="E145" s="599">
        <v>37.359343011</v>
      </c>
      <c r="F145" s="599">
        <v>61.219511339</v>
      </c>
      <c r="G145" s="599">
        <v>-9.798157518</v>
      </c>
      <c r="H145" s="599">
        <v>-11.519083910000001</v>
      </c>
      <c r="I145" s="599">
        <v>21.248996526999999</v>
      </c>
      <c r="J145" s="599" t="s">
        <v>102</v>
      </c>
      <c r="K145" s="599" t="s">
        <v>102</v>
      </c>
      <c r="L145" s="599" t="s">
        <v>102</v>
      </c>
      <c r="M145" s="600">
        <v>23.591821632999999</v>
      </c>
      <c r="N145" s="600">
        <v>21.248996526999999</v>
      </c>
      <c r="O145" s="600">
        <v>23.428556857</v>
      </c>
      <c r="P145" s="599">
        <v>11.433151593</v>
      </c>
    </row>
    <row r="146" spans="1:20" ht="16.5" customHeight="1" x14ac:dyDescent="0.25">
      <c r="A146" s="554" t="s">
        <v>408</v>
      </c>
      <c r="B146" s="595">
        <v>-28.138980116999999</v>
      </c>
      <c r="C146" s="595">
        <v>-2.3186593009999998</v>
      </c>
      <c r="D146" s="595">
        <v>-7.0873926860000003</v>
      </c>
      <c r="E146" s="595">
        <v>-4.089755158</v>
      </c>
      <c r="F146" s="595">
        <v>3.548009859</v>
      </c>
      <c r="G146" s="595">
        <v>-2.3637219140000001</v>
      </c>
      <c r="H146" s="595">
        <v>-2.513979623</v>
      </c>
      <c r="I146" s="595">
        <v>-1.861695586</v>
      </c>
      <c r="J146" s="595" t="s">
        <v>102</v>
      </c>
      <c r="K146" s="595" t="s">
        <v>102</v>
      </c>
      <c r="L146" s="595" t="s">
        <v>102</v>
      </c>
      <c r="M146" s="596">
        <v>-2.622631282</v>
      </c>
      <c r="N146" s="596">
        <v>-1.861695586</v>
      </c>
      <c r="O146" s="596">
        <v>-2.5834875610000001</v>
      </c>
      <c r="P146" s="595">
        <v>1.2532842310000001</v>
      </c>
    </row>
    <row r="147" spans="1:20" ht="16.5" customHeight="1" x14ac:dyDescent="0.25">
      <c r="A147" s="546" t="s">
        <v>409</v>
      </c>
      <c r="B147" s="601">
        <v>-2.1170543799999999</v>
      </c>
      <c r="C147" s="601">
        <v>-1.5720290159999999</v>
      </c>
      <c r="D147" s="601">
        <v>-0.743958063</v>
      </c>
      <c r="E147" s="601">
        <v>-1.7419665339999999</v>
      </c>
      <c r="F147" s="601">
        <v>-4.0242953999999997</v>
      </c>
      <c r="G147" s="601">
        <v>-4.7395148689999997</v>
      </c>
      <c r="H147" s="601">
        <v>-3.415603672</v>
      </c>
      <c r="I147" s="601">
        <v>-2.6893411440000001</v>
      </c>
      <c r="J147" s="601" t="s">
        <v>102</v>
      </c>
      <c r="K147" s="601" t="s">
        <v>102</v>
      </c>
      <c r="L147" s="601" t="s">
        <v>102</v>
      </c>
      <c r="M147" s="602">
        <v>-2.6186299019999999</v>
      </c>
      <c r="N147" s="602">
        <v>-2.6893411440000001</v>
      </c>
      <c r="O147" s="602">
        <v>-2.6359086440000001</v>
      </c>
      <c r="P147" s="601">
        <v>-4.3308399999999998E-4</v>
      </c>
    </row>
    <row r="148" spans="1:20" ht="16.5" customHeight="1" x14ac:dyDescent="0.2">
      <c r="A148" s="551" t="s">
        <v>420</v>
      </c>
      <c r="B148" s="595">
        <v>-6.0089385990000004</v>
      </c>
      <c r="C148" s="595">
        <v>9.2014313E-2</v>
      </c>
      <c r="D148" s="595">
        <v>-2.1114911040000002</v>
      </c>
      <c r="E148" s="595">
        <v>-0.84655450899999996</v>
      </c>
      <c r="F148" s="595">
        <v>-0.2161303</v>
      </c>
      <c r="G148" s="595">
        <v>-3.720915894</v>
      </c>
      <c r="H148" s="595">
        <v>-1.1629743079999999</v>
      </c>
      <c r="I148" s="595">
        <v>-1.7548706549999999</v>
      </c>
      <c r="J148" s="595" t="s">
        <v>102</v>
      </c>
      <c r="K148" s="595" t="s">
        <v>102</v>
      </c>
      <c r="L148" s="595" t="s">
        <v>102</v>
      </c>
      <c r="M148" s="596">
        <v>-1.283068654</v>
      </c>
      <c r="N148" s="596">
        <v>-1.7548706549999999</v>
      </c>
      <c r="O148" s="596">
        <v>-1.32927346</v>
      </c>
      <c r="P148" s="595">
        <v>-0.52298519700000001</v>
      </c>
    </row>
    <row r="149" spans="1:20" s="3" customFormat="1" ht="16.5" customHeight="1" x14ac:dyDescent="0.2">
      <c r="A149" s="552" t="s">
        <v>425</v>
      </c>
      <c r="B149" s="597">
        <v>2.7403362470000001</v>
      </c>
      <c r="C149" s="597">
        <v>3.5806530319999998</v>
      </c>
      <c r="D149" s="597">
        <v>2.764894355</v>
      </c>
      <c r="E149" s="597">
        <v>2.7486781470000001</v>
      </c>
      <c r="F149" s="597">
        <v>8.0220088379999996</v>
      </c>
      <c r="G149" s="597">
        <v>6.533493515</v>
      </c>
      <c r="H149" s="597">
        <v>7.8946190759999997</v>
      </c>
      <c r="I149" s="597">
        <v>5.483161526</v>
      </c>
      <c r="J149" s="597" t="s">
        <v>102</v>
      </c>
      <c r="K149" s="597" t="s">
        <v>102</v>
      </c>
      <c r="L149" s="597" t="s">
        <v>102</v>
      </c>
      <c r="M149" s="598">
        <v>5.1057611669999998</v>
      </c>
      <c r="N149" s="598">
        <v>5.483161526</v>
      </c>
      <c r="O149" s="598">
        <v>5.1318921030000002</v>
      </c>
      <c r="P149" s="597">
        <v>-0.48414741900000002</v>
      </c>
      <c r="Q149"/>
      <c r="S149"/>
      <c r="T149"/>
    </row>
    <row r="150" spans="1:20" ht="16.5" customHeight="1" x14ac:dyDescent="0.25">
      <c r="A150" s="553" t="s">
        <v>421</v>
      </c>
      <c r="B150" s="595">
        <v>-3.3512903380000001</v>
      </c>
      <c r="C150" s="595">
        <v>-7.0055992380000003</v>
      </c>
      <c r="D150" s="595">
        <v>-3.1690692579999999</v>
      </c>
      <c r="E150" s="595">
        <v>-3.4038398189999999</v>
      </c>
      <c r="F150" s="595">
        <v>-6.5326993350000002</v>
      </c>
      <c r="G150" s="595">
        <v>-8.7586964629999997</v>
      </c>
      <c r="H150" s="595">
        <v>-9.1972988929999993</v>
      </c>
      <c r="I150" s="595">
        <v>-6.682211111</v>
      </c>
      <c r="J150" s="595" t="s">
        <v>102</v>
      </c>
      <c r="K150" s="595" t="s">
        <v>102</v>
      </c>
      <c r="L150" s="595" t="s">
        <v>102</v>
      </c>
      <c r="M150" s="596">
        <v>-5.5692696179999999</v>
      </c>
      <c r="N150" s="596">
        <v>-6.682211111</v>
      </c>
      <c r="O150" s="596">
        <v>-5.6479851090000004</v>
      </c>
      <c r="P150" s="595">
        <v>0.106886098</v>
      </c>
    </row>
    <row r="151" spans="1:20" ht="16.5" customHeight="1" x14ac:dyDescent="0.25">
      <c r="A151" s="548" t="s">
        <v>466</v>
      </c>
      <c r="B151" s="599">
        <v>-0.85428121400000001</v>
      </c>
      <c r="C151" s="599">
        <v>3.454519109</v>
      </c>
      <c r="D151" s="599">
        <v>-3.940408122</v>
      </c>
      <c r="E151" s="599">
        <v>4.9074295809999997</v>
      </c>
      <c r="F151" s="599">
        <v>9.2092770900000005</v>
      </c>
      <c r="G151" s="599">
        <v>-18.457213766999999</v>
      </c>
      <c r="H151" s="599">
        <v>-7.6002325490000002</v>
      </c>
      <c r="I151" s="599">
        <v>0.94424876700000004</v>
      </c>
      <c r="J151" s="599" t="s">
        <v>102</v>
      </c>
      <c r="K151" s="599" t="s">
        <v>102</v>
      </c>
      <c r="L151" s="599" t="s">
        <v>102</v>
      </c>
      <c r="M151" s="600">
        <v>1.2494529510000001</v>
      </c>
      <c r="N151" s="600">
        <v>0.94424876700000004</v>
      </c>
      <c r="O151" s="600">
        <v>1.2281004760000001</v>
      </c>
      <c r="P151" s="599">
        <v>1.5469862160000001</v>
      </c>
    </row>
    <row r="152" spans="1:20" ht="16.5" customHeight="1" x14ac:dyDescent="0.25">
      <c r="A152" s="554" t="s">
        <v>422</v>
      </c>
      <c r="B152" s="595">
        <v>-21.771382297999999</v>
      </c>
      <c r="C152" s="595">
        <v>-23.974857323999998</v>
      </c>
      <c r="D152" s="595">
        <v>-24.304951409000001</v>
      </c>
      <c r="E152" s="595">
        <v>-19.364211946000001</v>
      </c>
      <c r="F152" s="595">
        <v>-10.144610886000001</v>
      </c>
      <c r="G152" s="595">
        <v>-24.182971560999999</v>
      </c>
      <c r="H152" s="595">
        <v>-18.550383780000001</v>
      </c>
      <c r="I152" s="595">
        <v>-13.612607736999999</v>
      </c>
      <c r="J152" s="595" t="s">
        <v>102</v>
      </c>
      <c r="K152" s="595" t="s">
        <v>102</v>
      </c>
      <c r="L152" s="595" t="s">
        <v>102</v>
      </c>
      <c r="M152" s="596">
        <v>-18.528883282999999</v>
      </c>
      <c r="N152" s="596">
        <v>-13.612607736999999</v>
      </c>
      <c r="O152" s="596">
        <v>-18.163092787</v>
      </c>
      <c r="P152" s="595">
        <v>-2.584314499</v>
      </c>
    </row>
    <row r="153" spans="1:20" ht="16.5" customHeight="1" x14ac:dyDescent="0.2">
      <c r="A153" s="555" t="s">
        <v>625</v>
      </c>
      <c r="B153" s="603">
        <v>-0.88189457100000002</v>
      </c>
      <c r="C153" s="603">
        <v>-1.7400428029999999</v>
      </c>
      <c r="D153" s="603">
        <v>-1.789034588</v>
      </c>
      <c r="E153" s="603">
        <v>-1.617954286</v>
      </c>
      <c r="F153" s="603">
        <v>-2.183714003</v>
      </c>
      <c r="G153" s="603">
        <v>-2.048335577</v>
      </c>
      <c r="H153" s="603">
        <v>-3.3092389249999998</v>
      </c>
      <c r="I153" s="603">
        <v>-1.2936473509999999</v>
      </c>
      <c r="J153" s="603" t="s">
        <v>102</v>
      </c>
      <c r="K153" s="603" t="s">
        <v>102</v>
      </c>
      <c r="L153" s="603" t="s">
        <v>102</v>
      </c>
      <c r="M153" s="604">
        <v>-2.0637851619999998</v>
      </c>
      <c r="N153" s="604">
        <v>-1.2936473509999999</v>
      </c>
      <c r="O153" s="604">
        <v>-1.9952131769999999</v>
      </c>
      <c r="P153" s="603">
        <v>-1.4551283E-2</v>
      </c>
    </row>
    <row r="154" spans="1:20" ht="15" customHeight="1" x14ac:dyDescent="0.2">
      <c r="A154" s="255" t="s">
        <v>921</v>
      </c>
      <c r="B154" s="13"/>
      <c r="C154" s="13"/>
      <c r="D154" s="13"/>
      <c r="E154" s="13"/>
      <c r="F154" s="13"/>
      <c r="G154" s="13"/>
      <c r="H154" s="13"/>
      <c r="I154" s="13"/>
      <c r="J154" s="13"/>
      <c r="K154" s="13"/>
      <c r="L154" s="13"/>
      <c r="M154" s="13"/>
      <c r="N154" s="13"/>
      <c r="O154" s="13"/>
      <c r="P154" s="39"/>
    </row>
    <row r="155" spans="1:20" ht="15" customHeight="1" x14ac:dyDescent="0.2">
      <c r="A155" s="255" t="s">
        <v>358</v>
      </c>
      <c r="B155" s="13"/>
      <c r="C155" s="13"/>
      <c r="D155" s="13"/>
      <c r="E155" s="13"/>
      <c r="F155" s="13"/>
      <c r="G155" s="13"/>
      <c r="H155" s="13"/>
      <c r="I155" s="13"/>
      <c r="J155" s="13"/>
      <c r="K155" s="13"/>
      <c r="L155" s="13"/>
      <c r="M155" s="13"/>
      <c r="N155" s="13"/>
      <c r="O155" s="13"/>
      <c r="P155" s="39"/>
    </row>
    <row r="156" spans="1:20" ht="15" customHeight="1" x14ac:dyDescent="0.2">
      <c r="A156" s="286" t="s">
        <v>915</v>
      </c>
      <c r="B156" s="13"/>
      <c r="C156" s="13"/>
      <c r="D156" s="13"/>
      <c r="E156" s="13"/>
      <c r="F156" s="13"/>
      <c r="G156" s="13"/>
      <c r="H156" s="13"/>
      <c r="I156" s="13"/>
      <c r="J156" s="13"/>
      <c r="K156" s="13"/>
      <c r="L156" s="13"/>
      <c r="M156" s="13"/>
      <c r="N156" s="13"/>
      <c r="O156" s="13"/>
      <c r="P156" s="39"/>
    </row>
    <row r="157" spans="1:20" ht="15" customHeight="1" x14ac:dyDescent="0.2">
      <c r="A157" s="37" t="s">
        <v>562</v>
      </c>
      <c r="B157" s="13"/>
      <c r="C157" s="13"/>
      <c r="D157" s="13"/>
      <c r="E157" s="13"/>
      <c r="F157" s="13"/>
      <c r="G157" s="13"/>
      <c r="H157" s="13"/>
      <c r="I157" s="13"/>
      <c r="J157" s="13"/>
      <c r="K157" s="13"/>
      <c r="L157" s="13"/>
      <c r="M157" s="13"/>
      <c r="N157" s="13"/>
      <c r="O157" s="13"/>
      <c r="P157" s="39"/>
    </row>
    <row r="158" spans="1:20" ht="15" customHeight="1" x14ac:dyDescent="0.2">
      <c r="A158" s="286" t="s">
        <v>916</v>
      </c>
      <c r="B158" s="13"/>
      <c r="C158" s="13"/>
      <c r="D158" s="13"/>
      <c r="E158" s="13"/>
      <c r="F158" s="13"/>
      <c r="G158" s="13"/>
      <c r="H158" s="13"/>
      <c r="I158" s="13"/>
      <c r="J158" s="13"/>
      <c r="K158" s="13"/>
      <c r="L158" s="13"/>
      <c r="M158" s="13"/>
      <c r="N158" s="13"/>
      <c r="O158" s="13"/>
      <c r="P158" s="39"/>
    </row>
    <row r="159" spans="1:20" ht="15" customHeight="1" x14ac:dyDescent="0.2">
      <c r="A159" s="255" t="s">
        <v>933</v>
      </c>
      <c r="B159" s="13"/>
      <c r="C159" s="13"/>
      <c r="D159" s="13"/>
      <c r="E159" s="13"/>
      <c r="F159" s="13"/>
      <c r="G159" s="13"/>
      <c r="H159" s="13"/>
      <c r="I159" s="13"/>
      <c r="J159" s="13"/>
      <c r="K159" s="13"/>
      <c r="L159" s="13"/>
      <c r="M159" s="13"/>
      <c r="N159" s="13"/>
      <c r="O159" s="13"/>
      <c r="P159" s="39"/>
    </row>
    <row r="160" spans="1:20" x14ac:dyDescent="0.2">
      <c r="A160" s="923" t="s">
        <v>927</v>
      </c>
      <c r="B160" s="13"/>
      <c r="C160" s="13"/>
      <c r="D160" s="13"/>
      <c r="E160" s="13"/>
      <c r="F160" s="13"/>
      <c r="G160" s="13"/>
      <c r="H160" s="13"/>
      <c r="I160" s="13"/>
      <c r="J160" s="13"/>
      <c r="K160" s="13"/>
      <c r="L160" s="13"/>
      <c r="M160" s="13"/>
      <c r="N160" s="13"/>
      <c r="O160" s="13"/>
      <c r="P160" s="39"/>
    </row>
    <row r="161" spans="1:16" x14ac:dyDescent="0.2">
      <c r="A161" s="243"/>
      <c r="B161" s="3"/>
      <c r="C161" s="3"/>
      <c r="D161" s="3"/>
      <c r="G161" s="185"/>
      <c r="J161" s="185"/>
    </row>
    <row r="162" spans="1:16" ht="12.75" customHeight="1" x14ac:dyDescent="0.2">
      <c r="A162" s="1008" t="s">
        <v>695</v>
      </c>
      <c r="B162" s="1008"/>
      <c r="C162" s="1008"/>
      <c r="D162" s="1008"/>
      <c r="E162" s="1008"/>
      <c r="F162" s="1008"/>
      <c r="G162" s="1008"/>
      <c r="H162" s="1008"/>
      <c r="I162" s="1008"/>
      <c r="J162" s="1008"/>
      <c r="K162" s="1008"/>
      <c r="L162" s="1008"/>
      <c r="M162" s="1008"/>
      <c r="N162" s="1008"/>
      <c r="O162" s="1008"/>
      <c r="P162" s="1008"/>
    </row>
    <row r="163" spans="1:16" ht="13.5" customHeight="1" x14ac:dyDescent="0.2">
      <c r="A163" s="1008"/>
      <c r="B163" s="1008"/>
      <c r="C163" s="1008"/>
      <c r="D163" s="1008"/>
      <c r="E163" s="1008"/>
      <c r="F163" s="1008"/>
      <c r="G163" s="1008"/>
      <c r="H163" s="1008"/>
      <c r="I163" s="1008"/>
      <c r="J163" s="1008"/>
      <c r="K163" s="1008"/>
      <c r="L163" s="1008"/>
      <c r="M163" s="1008"/>
      <c r="N163" s="1008"/>
      <c r="O163" s="1008"/>
      <c r="P163" s="1008"/>
    </row>
    <row r="164" spans="1:16" x14ac:dyDescent="0.2">
      <c r="A164" s="1008"/>
      <c r="B164" s="1008"/>
      <c r="C164" s="1008"/>
      <c r="D164" s="1008"/>
      <c r="E164" s="1008"/>
      <c r="F164" s="1008"/>
      <c r="G164" s="1008"/>
      <c r="H164" s="1008"/>
      <c r="I164" s="1008"/>
      <c r="J164" s="1008"/>
      <c r="K164" s="1008"/>
      <c r="L164" s="1008"/>
      <c r="M164" s="1008"/>
      <c r="N164" s="1008"/>
      <c r="O164" s="1008"/>
      <c r="P164" s="1008"/>
    </row>
    <row r="165" spans="1:16" x14ac:dyDescent="0.2">
      <c r="A165" s="303"/>
      <c r="B165" s="303"/>
      <c r="C165" s="303"/>
      <c r="D165" s="303"/>
      <c r="E165" s="303"/>
      <c r="F165" s="303"/>
      <c r="G165" s="306"/>
      <c r="H165" s="306"/>
      <c r="I165" s="306"/>
      <c r="J165" s="306"/>
      <c r="K165" s="306"/>
      <c r="L165" s="306"/>
      <c r="M165" s="306"/>
      <c r="N165" s="306"/>
      <c r="O165" s="306"/>
      <c r="P165" s="306"/>
    </row>
    <row r="166" spans="1:16" x14ac:dyDescent="0.2">
      <c r="A166" s="1017" t="s">
        <v>325</v>
      </c>
      <c r="B166" s="1017"/>
      <c r="C166" s="1017"/>
      <c r="D166" s="1017"/>
      <c r="E166" s="1017"/>
      <c r="F166" s="1017"/>
      <c r="G166" s="306"/>
      <c r="H166" s="306"/>
      <c r="I166" s="306"/>
      <c r="J166" s="306"/>
      <c r="K166" s="306"/>
      <c r="L166" s="306"/>
      <c r="M166" s="306"/>
      <c r="N166" s="306"/>
      <c r="O166" s="306"/>
      <c r="P166" s="306"/>
    </row>
    <row r="167" spans="1:16" x14ac:dyDescent="0.2">
      <c r="A167" s="303"/>
      <c r="B167" s="303"/>
      <c r="C167" s="303"/>
      <c r="D167" s="303"/>
      <c r="E167" s="303"/>
      <c r="F167" s="303"/>
      <c r="G167" s="306"/>
      <c r="H167" s="306"/>
      <c r="I167" s="306"/>
      <c r="J167" s="306"/>
      <c r="K167" s="306"/>
      <c r="L167" s="306"/>
      <c r="M167" s="306"/>
      <c r="N167" s="306"/>
      <c r="O167" s="306"/>
      <c r="P167" s="306"/>
    </row>
    <row r="168" spans="1:16" ht="12.75" customHeight="1" x14ac:dyDescent="0.2">
      <c r="A168" s="1008" t="s">
        <v>326</v>
      </c>
      <c r="B168" s="1008"/>
      <c r="C168" s="1008"/>
      <c r="D168" s="1008"/>
      <c r="E168" s="1008"/>
      <c r="F168" s="1008"/>
      <c r="G168" s="1008"/>
      <c r="H168" s="1008"/>
      <c r="I168" s="1008"/>
      <c r="J168" s="1008"/>
      <c r="K168" s="1008"/>
      <c r="L168" s="1008"/>
      <c r="M168" s="1008"/>
      <c r="N168" s="1008"/>
      <c r="O168" s="1008"/>
      <c r="P168" s="1008"/>
    </row>
    <row r="169" spans="1:16" x14ac:dyDescent="0.2">
      <c r="A169" s="1008"/>
      <c r="B169" s="1008"/>
      <c r="C169" s="1008"/>
      <c r="D169" s="1008"/>
      <c r="E169" s="1008"/>
      <c r="F169" s="1008"/>
      <c r="G169" s="1008"/>
      <c r="H169" s="1008"/>
      <c r="I169" s="1008"/>
      <c r="J169" s="1008"/>
      <c r="K169" s="1008"/>
      <c r="L169" s="1008"/>
      <c r="M169" s="1008"/>
      <c r="N169" s="1008"/>
      <c r="O169" s="1008"/>
      <c r="P169" s="1008"/>
    </row>
    <row r="170" spans="1:16" x14ac:dyDescent="0.2">
      <c r="A170" s="303"/>
      <c r="B170" s="303"/>
      <c r="C170" s="303"/>
      <c r="D170" s="303"/>
      <c r="E170" s="303"/>
      <c r="F170" s="303"/>
      <c r="G170" s="306"/>
      <c r="H170" s="306"/>
      <c r="I170" s="306"/>
      <c r="J170" s="306"/>
      <c r="K170" s="306"/>
      <c r="L170" s="306"/>
      <c r="M170" s="306"/>
      <c r="N170" s="306"/>
      <c r="O170" s="306"/>
      <c r="P170" s="306"/>
    </row>
    <row r="171" spans="1:16" ht="12.75" customHeight="1" x14ac:dyDescent="0.2">
      <c r="A171" s="1008" t="s">
        <v>327</v>
      </c>
      <c r="B171" s="1008"/>
      <c r="C171" s="1008"/>
      <c r="D171" s="1008"/>
      <c r="E171" s="1008"/>
      <c r="F171" s="1008"/>
      <c r="G171" s="1008"/>
      <c r="H171" s="1008"/>
      <c r="I171" s="1008"/>
      <c r="J171" s="1008"/>
      <c r="K171" s="1008"/>
      <c r="L171" s="1008"/>
      <c r="M171" s="1008"/>
      <c r="N171" s="1008"/>
      <c r="O171" s="1008"/>
      <c r="P171" s="1008"/>
    </row>
    <row r="172" spans="1:16" x14ac:dyDescent="0.2">
      <c r="A172" s="1008"/>
      <c r="B172" s="1008"/>
      <c r="C172" s="1008"/>
      <c r="D172" s="1008"/>
      <c r="E172" s="1008"/>
      <c r="F172" s="1008"/>
      <c r="G172" s="1008"/>
      <c r="H172" s="1008"/>
      <c r="I172" s="1008"/>
      <c r="J172" s="1008"/>
      <c r="K172" s="1008"/>
      <c r="L172" s="1008"/>
      <c r="M172" s="1008"/>
      <c r="N172" s="1008"/>
      <c r="O172" s="1008"/>
      <c r="P172" s="1008"/>
    </row>
    <row r="173" spans="1:16" x14ac:dyDescent="0.2">
      <c r="A173" s="1008"/>
      <c r="B173" s="1008"/>
      <c r="C173" s="1008"/>
      <c r="D173" s="1008"/>
      <c r="E173" s="1008"/>
      <c r="F173" s="1008"/>
      <c r="G173" s="1008"/>
      <c r="H173" s="1008"/>
      <c r="I173" s="1008"/>
      <c r="J173" s="1008"/>
      <c r="K173" s="1008"/>
      <c r="L173" s="1008"/>
      <c r="M173" s="1008"/>
      <c r="N173" s="1008"/>
      <c r="O173" s="1008"/>
      <c r="P173" s="1008"/>
    </row>
    <row r="174" spans="1:16" x14ac:dyDescent="0.2">
      <c r="A174" s="303"/>
      <c r="B174" s="303"/>
      <c r="C174" s="303"/>
      <c r="D174" s="303"/>
      <c r="E174" s="303"/>
      <c r="F174" s="303"/>
      <c r="G174" s="306"/>
      <c r="H174" s="306"/>
      <c r="I174" s="306"/>
      <c r="J174" s="306"/>
      <c r="K174" s="306"/>
      <c r="L174" s="306"/>
      <c r="M174" s="306"/>
      <c r="N174" s="306"/>
      <c r="O174" s="306"/>
      <c r="P174" s="306"/>
    </row>
    <row r="175" spans="1:16" ht="12.75" customHeight="1" x14ac:dyDescent="0.2">
      <c r="A175" s="1008" t="s">
        <v>328</v>
      </c>
      <c r="B175" s="1008"/>
      <c r="C175" s="1008"/>
      <c r="D175" s="1008"/>
      <c r="E175" s="1008"/>
      <c r="F175" s="1008"/>
      <c r="G175" s="1008"/>
      <c r="H175" s="1008"/>
      <c r="I175" s="1008"/>
      <c r="J175" s="1008"/>
      <c r="K175" s="1008"/>
      <c r="L175" s="1008"/>
      <c r="M175" s="1008"/>
      <c r="N175" s="1008"/>
      <c r="O175" s="1008"/>
      <c r="P175" s="1008"/>
    </row>
    <row r="176" spans="1:16" x14ac:dyDescent="0.2">
      <c r="A176" s="1008"/>
      <c r="B176" s="1008"/>
      <c r="C176" s="1008"/>
      <c r="D176" s="1008"/>
      <c r="E176" s="1008"/>
      <c r="F176" s="1008"/>
      <c r="G176" s="1008"/>
      <c r="H176" s="1008"/>
      <c r="I176" s="1008"/>
      <c r="J176" s="1008"/>
      <c r="K176" s="1008"/>
      <c r="L176" s="1008"/>
      <c r="M176" s="1008"/>
      <c r="N176" s="1008"/>
      <c r="O176" s="1008"/>
      <c r="P176" s="1008"/>
    </row>
    <row r="177" spans="1:16" ht="10.5" customHeight="1" x14ac:dyDescent="0.2">
      <c r="A177" s="1008"/>
      <c r="B177" s="1008"/>
      <c r="C177" s="1008"/>
      <c r="D177" s="1008"/>
      <c r="E177" s="1008"/>
      <c r="F177" s="1008"/>
      <c r="G177" s="1008"/>
      <c r="H177" s="1008"/>
      <c r="I177" s="1008"/>
      <c r="J177" s="1008"/>
      <c r="K177" s="1008"/>
      <c r="L177" s="1008"/>
      <c r="M177" s="1008"/>
      <c r="N177" s="1008"/>
      <c r="O177" s="1008"/>
      <c r="P177" s="1008"/>
    </row>
    <row r="178" spans="1:16" x14ac:dyDescent="0.2">
      <c r="A178" s="1008"/>
      <c r="B178" s="1008"/>
      <c r="C178" s="1008"/>
      <c r="D178" s="1008"/>
      <c r="E178" s="1008"/>
      <c r="F178" s="1008"/>
      <c r="G178" s="1008"/>
      <c r="H178" s="1008"/>
      <c r="I178" s="1008"/>
      <c r="J178" s="1008"/>
      <c r="K178" s="1008"/>
      <c r="L178" s="1008"/>
      <c r="M178" s="1008"/>
      <c r="N178" s="1008"/>
      <c r="O178" s="1008"/>
      <c r="P178" s="1008"/>
    </row>
    <row r="179" spans="1:16" ht="12.75" customHeight="1" x14ac:dyDescent="0.2">
      <c r="A179" s="303"/>
      <c r="B179" s="303"/>
      <c r="C179" s="303"/>
      <c r="D179" s="303"/>
      <c r="E179" s="303"/>
      <c r="F179" s="303"/>
      <c r="G179" s="306"/>
      <c r="H179" s="306"/>
      <c r="I179" s="306"/>
      <c r="J179" s="306"/>
      <c r="K179" s="306"/>
      <c r="L179" s="306"/>
      <c r="M179" s="306"/>
      <c r="N179" s="306"/>
      <c r="O179" s="306"/>
      <c r="P179" s="306"/>
    </row>
    <row r="180" spans="1:16" ht="60.75" customHeight="1" x14ac:dyDescent="0.2">
      <c r="A180" s="1008" t="s">
        <v>696</v>
      </c>
      <c r="B180" s="1008"/>
      <c r="C180" s="1008"/>
      <c r="D180" s="1008"/>
      <c r="E180" s="1008"/>
      <c r="F180" s="1008"/>
      <c r="G180" s="1008"/>
      <c r="H180" s="1008"/>
      <c r="I180" s="1008"/>
      <c r="J180" s="1008"/>
      <c r="K180" s="1008"/>
      <c r="L180" s="1008"/>
      <c r="M180" s="1008"/>
      <c r="N180" s="1008"/>
      <c r="O180" s="1008"/>
      <c r="P180" s="1008"/>
    </row>
    <row r="181" spans="1:16" ht="12.75" customHeight="1" x14ac:dyDescent="0.2">
      <c r="A181" s="303"/>
      <c r="B181" s="303"/>
      <c r="C181" s="303"/>
      <c r="D181" s="303"/>
      <c r="E181" s="303"/>
      <c r="F181" s="303"/>
      <c r="G181" s="306"/>
      <c r="H181" s="306"/>
      <c r="I181" s="306"/>
      <c r="J181" s="306"/>
      <c r="K181" s="306"/>
      <c r="L181" s="306"/>
      <c r="M181" s="306"/>
      <c r="N181" s="306"/>
      <c r="O181" s="306"/>
      <c r="P181" s="306"/>
    </row>
    <row r="182" spans="1:16" ht="157.5" customHeight="1" x14ac:dyDescent="0.2">
      <c r="A182" s="1008" t="s">
        <v>697</v>
      </c>
      <c r="B182" s="1008"/>
      <c r="C182" s="1008"/>
      <c r="D182" s="1008"/>
      <c r="E182" s="1008"/>
      <c r="F182" s="1008"/>
      <c r="G182" s="1008"/>
      <c r="H182" s="1008"/>
      <c r="I182" s="1008"/>
      <c r="J182" s="1008"/>
      <c r="K182" s="1008"/>
      <c r="L182" s="1008"/>
      <c r="M182" s="1008"/>
      <c r="N182" s="1008"/>
      <c r="O182" s="1008"/>
      <c r="P182" s="1008"/>
    </row>
  </sheetData>
  <mergeCells count="7">
    <mergeCell ref="A180:P180"/>
    <mergeCell ref="A182:P182"/>
    <mergeCell ref="A166:F166"/>
    <mergeCell ref="A162:P164"/>
    <mergeCell ref="A168:P169"/>
    <mergeCell ref="A171:P173"/>
    <mergeCell ref="A175:P178"/>
  </mergeCells>
  <phoneticPr fontId="2" type="noConversion"/>
  <pageMargins left="0.59055118110236227" right="0.59055118110236227" top="0.78740157480314965" bottom="0.78740157480314965" header="0.39370078740157483" footer="0.39370078740157483"/>
  <pageSetup paperSize="9" scale="48" firstPageNumber="30" fitToHeight="0" orientation="landscape" useFirstPageNumber="1" r:id="rId1"/>
  <headerFooter alignWithMargins="0">
    <oddHeader>&amp;R&amp;12Les finances des communes en 2022</oddHeader>
    <oddFooter>&amp;L&amp;12Direction Générale des Collectivités Locales / DESL&amp;C&amp;12&amp;P&amp;R&amp;12Mise en ligne : janvier 2024</oddFooter>
  </headerFooter>
  <rowBreaks count="3" manualBreakCount="3">
    <brk id="60" max="15" man="1"/>
    <brk id="105" max="15" man="1"/>
    <brk id="160" max="15" man="1"/>
  </rowBreaks>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183"/>
  <sheetViews>
    <sheetView zoomScale="85" zoomScaleNormal="85" zoomScalePageLayoutView="85" workbookViewId="0"/>
  </sheetViews>
  <sheetFormatPr baseColWidth="10" defaultRowHeight="12.75" x14ac:dyDescent="0.2"/>
  <cols>
    <col min="1" max="1" width="90" customWidth="1"/>
    <col min="13" max="14" width="15.5703125" customWidth="1"/>
    <col min="15" max="15" width="14.28515625" customWidth="1"/>
    <col min="16" max="16" width="18.85546875" customWidth="1"/>
  </cols>
  <sheetData>
    <row r="1" spans="1:16" ht="24" customHeight="1" x14ac:dyDescent="0.2">
      <c r="A1" s="46" t="s">
        <v>936</v>
      </c>
    </row>
    <row r="2" spans="1:16" ht="18" x14ac:dyDescent="0.2">
      <c r="A2" s="46"/>
    </row>
    <row r="3" spans="1:16" ht="13.5" thickBot="1" x14ac:dyDescent="0.25">
      <c r="P3" s="259" t="s">
        <v>213</v>
      </c>
    </row>
    <row r="4" spans="1:16" ht="12.75" customHeight="1" x14ac:dyDescent="0.2">
      <c r="A4" s="41"/>
      <c r="B4" s="42" t="s">
        <v>35</v>
      </c>
      <c r="C4" s="42" t="s">
        <v>121</v>
      </c>
      <c r="D4" s="42" t="s">
        <v>123</v>
      </c>
      <c r="E4" s="42" t="s">
        <v>36</v>
      </c>
      <c r="F4" s="42" t="s">
        <v>37</v>
      </c>
      <c r="G4" s="42" t="s">
        <v>38</v>
      </c>
      <c r="H4" s="42" t="s">
        <v>39</v>
      </c>
      <c r="I4" s="42" t="s">
        <v>125</v>
      </c>
      <c r="J4" s="42" t="s">
        <v>126</v>
      </c>
      <c r="K4" s="42" t="s">
        <v>127</v>
      </c>
      <c r="L4" s="252">
        <v>100000</v>
      </c>
      <c r="M4" s="250" t="s">
        <v>231</v>
      </c>
      <c r="N4" s="250" t="s">
        <v>231</v>
      </c>
      <c r="O4" s="257" t="s">
        <v>77</v>
      </c>
      <c r="P4" s="281" t="s">
        <v>220</v>
      </c>
    </row>
    <row r="5" spans="1:16" x14ac:dyDescent="0.2">
      <c r="A5" s="566" t="s">
        <v>81</v>
      </c>
      <c r="B5" s="43" t="s">
        <v>120</v>
      </c>
      <c r="C5" s="43" t="s">
        <v>40</v>
      </c>
      <c r="D5" s="43" t="s">
        <v>40</v>
      </c>
      <c r="E5" s="43" t="s">
        <v>40</v>
      </c>
      <c r="F5" s="43" t="s">
        <v>40</v>
      </c>
      <c r="G5" s="43" t="s">
        <v>40</v>
      </c>
      <c r="H5" s="43" t="s">
        <v>40</v>
      </c>
      <c r="I5" s="43" t="s">
        <v>40</v>
      </c>
      <c r="J5" s="43" t="s">
        <v>40</v>
      </c>
      <c r="K5" s="43" t="s">
        <v>40</v>
      </c>
      <c r="L5" s="43" t="s">
        <v>43</v>
      </c>
      <c r="M5" s="239" t="s">
        <v>230</v>
      </c>
      <c r="N5" s="239" t="s">
        <v>138</v>
      </c>
      <c r="O5" s="256" t="s">
        <v>137</v>
      </c>
      <c r="P5" s="282" t="s">
        <v>284</v>
      </c>
    </row>
    <row r="6" spans="1:16" ht="13.5" customHeight="1" thickBot="1" x14ac:dyDescent="0.25">
      <c r="A6" s="423" t="s">
        <v>213</v>
      </c>
      <c r="B6" s="44" t="s">
        <v>43</v>
      </c>
      <c r="C6" s="44" t="s">
        <v>122</v>
      </c>
      <c r="D6" s="44" t="s">
        <v>124</v>
      </c>
      <c r="E6" s="44" t="s">
        <v>44</v>
      </c>
      <c r="F6" s="44" t="s">
        <v>45</v>
      </c>
      <c r="G6" s="44" t="s">
        <v>46</v>
      </c>
      <c r="H6" s="44" t="s">
        <v>42</v>
      </c>
      <c r="I6" s="44" t="s">
        <v>128</v>
      </c>
      <c r="J6" s="44" t="s">
        <v>129</v>
      </c>
      <c r="K6" s="44" t="s">
        <v>130</v>
      </c>
      <c r="L6" s="44" t="s">
        <v>131</v>
      </c>
      <c r="M6" s="251" t="s">
        <v>138</v>
      </c>
      <c r="N6" s="251" t="s">
        <v>131</v>
      </c>
      <c r="O6" s="258" t="s">
        <v>41</v>
      </c>
      <c r="P6" s="283" t="s">
        <v>239</v>
      </c>
    </row>
    <row r="7" spans="1:16" ht="12.75" customHeight="1" x14ac:dyDescent="0.2">
      <c r="A7" s="227"/>
    </row>
    <row r="8" spans="1:16" ht="15.75" customHeight="1" x14ac:dyDescent="0.25">
      <c r="A8" s="474" t="s">
        <v>160</v>
      </c>
      <c r="B8" s="466">
        <v>876.78875282000001</v>
      </c>
      <c r="C8" s="466">
        <v>896.20190121200005</v>
      </c>
      <c r="D8" s="466">
        <v>813.866393948</v>
      </c>
      <c r="E8" s="466">
        <v>761.97948566800005</v>
      </c>
      <c r="F8" s="466">
        <v>823.193300927</v>
      </c>
      <c r="G8" s="466">
        <v>897.17984813800001</v>
      </c>
      <c r="H8" s="466">
        <v>960.81008477299997</v>
      </c>
      <c r="I8" s="466">
        <v>1825.849101579</v>
      </c>
      <c r="J8" s="466">
        <v>1064.5806538039999</v>
      </c>
      <c r="K8" s="466" t="s">
        <v>102</v>
      </c>
      <c r="L8" s="570" t="s">
        <v>102</v>
      </c>
      <c r="M8" s="479">
        <v>820.78321194399996</v>
      </c>
      <c r="N8" s="479">
        <v>1354.1202090950001</v>
      </c>
      <c r="O8" s="479">
        <v>846.61776278000002</v>
      </c>
      <c r="P8" s="466">
        <v>1041.7707718070001</v>
      </c>
    </row>
    <row r="9" spans="1:16" ht="15.75" customHeight="1" x14ac:dyDescent="0.2">
      <c r="A9" s="465" t="s">
        <v>161</v>
      </c>
      <c r="B9" s="467">
        <v>321.63583113099997</v>
      </c>
      <c r="C9" s="467">
        <v>330.27328471200002</v>
      </c>
      <c r="D9" s="467">
        <v>298.348540598</v>
      </c>
      <c r="E9" s="467">
        <v>268.251280533</v>
      </c>
      <c r="F9" s="467">
        <v>271.65703404099997</v>
      </c>
      <c r="G9" s="467">
        <v>262.50769964099999</v>
      </c>
      <c r="H9" s="467">
        <v>278.42691944799998</v>
      </c>
      <c r="I9" s="467">
        <v>357.65495264200001</v>
      </c>
      <c r="J9" s="467">
        <v>196.80808913999999</v>
      </c>
      <c r="K9" s="467" t="s">
        <v>102</v>
      </c>
      <c r="L9" s="467" t="s">
        <v>102</v>
      </c>
      <c r="M9" s="480">
        <v>277.40344926099999</v>
      </c>
      <c r="N9" s="480">
        <v>257.98431345900002</v>
      </c>
      <c r="O9" s="480">
        <v>276.46279700299999</v>
      </c>
      <c r="P9" s="467">
        <v>266.31133254700001</v>
      </c>
    </row>
    <row r="10" spans="1:16" ht="15.75" customHeight="1" x14ac:dyDescent="0.2">
      <c r="A10" s="465" t="s">
        <v>162</v>
      </c>
      <c r="B10" s="467">
        <v>266.96851820799998</v>
      </c>
      <c r="C10" s="467">
        <v>303.39899010900001</v>
      </c>
      <c r="D10" s="467">
        <v>323.04250365600001</v>
      </c>
      <c r="E10" s="467">
        <v>338.47269254600002</v>
      </c>
      <c r="F10" s="467">
        <v>410.87778459700002</v>
      </c>
      <c r="G10" s="467">
        <v>441.26641543300002</v>
      </c>
      <c r="H10" s="467">
        <v>477.80995974199999</v>
      </c>
      <c r="I10" s="467">
        <v>829.63172271799999</v>
      </c>
      <c r="J10" s="467">
        <v>637.959989468</v>
      </c>
      <c r="K10" s="467" t="s">
        <v>102</v>
      </c>
      <c r="L10" s="467" t="s">
        <v>102</v>
      </c>
      <c r="M10" s="480">
        <v>369.51219630999998</v>
      </c>
      <c r="N10" s="480">
        <v>710.86009266999997</v>
      </c>
      <c r="O10" s="480">
        <v>386.046900687</v>
      </c>
      <c r="P10" s="467">
        <v>563.74882568800001</v>
      </c>
    </row>
    <row r="11" spans="1:16" ht="15.75" customHeight="1" x14ac:dyDescent="0.2">
      <c r="A11" s="465" t="s">
        <v>163</v>
      </c>
      <c r="B11" s="467">
        <v>10.691049952</v>
      </c>
      <c r="C11" s="467">
        <v>22.18022217</v>
      </c>
      <c r="D11" s="467">
        <v>14.212511721</v>
      </c>
      <c r="E11" s="467">
        <v>16.369917193999999</v>
      </c>
      <c r="F11" s="467">
        <v>19.092872297</v>
      </c>
      <c r="G11" s="467">
        <v>21.614334455000002</v>
      </c>
      <c r="H11" s="467">
        <v>16.108181109</v>
      </c>
      <c r="I11" s="467">
        <v>44.177912147999997</v>
      </c>
      <c r="J11" s="467">
        <v>31.111658101</v>
      </c>
      <c r="K11" s="467" t="s">
        <v>102</v>
      </c>
      <c r="L11" s="467" t="s">
        <v>102</v>
      </c>
      <c r="M11" s="480">
        <v>17.313027699999999</v>
      </c>
      <c r="N11" s="480">
        <v>36.081255089999999</v>
      </c>
      <c r="O11" s="480">
        <v>18.222150313</v>
      </c>
      <c r="P11" s="467">
        <v>18.641662649000001</v>
      </c>
    </row>
    <row r="12" spans="1:16" ht="15.75" customHeight="1" x14ac:dyDescent="0.2">
      <c r="A12" s="465" t="s">
        <v>164</v>
      </c>
      <c r="B12" s="467">
        <v>109.362141154</v>
      </c>
      <c r="C12" s="467">
        <v>106.789427699</v>
      </c>
      <c r="D12" s="467">
        <v>95.611718737999993</v>
      </c>
      <c r="E12" s="467">
        <v>70.964896991000003</v>
      </c>
      <c r="F12" s="467">
        <v>74.936307335999999</v>
      </c>
      <c r="G12" s="467">
        <v>99.620293404999998</v>
      </c>
      <c r="H12" s="467">
        <v>122.844235626</v>
      </c>
      <c r="I12" s="467">
        <v>533.09008579299996</v>
      </c>
      <c r="J12" s="467">
        <v>168.95244586699999</v>
      </c>
      <c r="K12" s="467" t="s">
        <v>102</v>
      </c>
      <c r="L12" s="467" t="s">
        <v>102</v>
      </c>
      <c r="M12" s="480">
        <v>85.112865634000002</v>
      </c>
      <c r="N12" s="480">
        <v>307.44794063900002</v>
      </c>
      <c r="O12" s="480">
        <v>95.882654395000003</v>
      </c>
      <c r="P12" s="467">
        <v>145.48341965899999</v>
      </c>
    </row>
    <row r="13" spans="1:16" ht="15.75" customHeight="1" x14ac:dyDescent="0.2">
      <c r="A13" s="465" t="s">
        <v>165</v>
      </c>
      <c r="B13" s="467">
        <v>168.13121237499999</v>
      </c>
      <c r="C13" s="467">
        <v>133.55997652100001</v>
      </c>
      <c r="D13" s="467">
        <v>82.651119236</v>
      </c>
      <c r="E13" s="467">
        <v>67.920698403000003</v>
      </c>
      <c r="F13" s="467">
        <v>46.629302656</v>
      </c>
      <c r="G13" s="467">
        <v>72.171105204</v>
      </c>
      <c r="H13" s="467">
        <v>65.620788848000004</v>
      </c>
      <c r="I13" s="467">
        <v>61.294428277000002</v>
      </c>
      <c r="J13" s="467">
        <v>29.748471228</v>
      </c>
      <c r="K13" s="467" t="s">
        <v>102</v>
      </c>
      <c r="L13" s="467" t="s">
        <v>102</v>
      </c>
      <c r="M13" s="480">
        <v>71.441673038000005</v>
      </c>
      <c r="N13" s="480">
        <v>41.746607236000003</v>
      </c>
      <c r="O13" s="480">
        <v>70.003260381999993</v>
      </c>
      <c r="P13" s="467">
        <v>47.585531263</v>
      </c>
    </row>
    <row r="14" spans="1:16" ht="15.75" customHeight="1" x14ac:dyDescent="0.25">
      <c r="A14" s="474" t="s">
        <v>166</v>
      </c>
      <c r="B14" s="466">
        <v>1208.027410248</v>
      </c>
      <c r="C14" s="466">
        <v>1220.5350782139999</v>
      </c>
      <c r="D14" s="466">
        <v>1065.316657715</v>
      </c>
      <c r="E14" s="466">
        <v>977.09527612399995</v>
      </c>
      <c r="F14" s="466">
        <v>1018.26590737</v>
      </c>
      <c r="G14" s="466">
        <v>1055.789730709</v>
      </c>
      <c r="H14" s="466">
        <v>1118.1647962259999</v>
      </c>
      <c r="I14" s="466">
        <v>1942.090641043</v>
      </c>
      <c r="J14" s="466">
        <v>1249.791017777</v>
      </c>
      <c r="K14" s="466" t="s">
        <v>102</v>
      </c>
      <c r="L14" s="466" t="s">
        <v>102</v>
      </c>
      <c r="M14" s="479">
        <v>1033.8440879289999</v>
      </c>
      <c r="N14" s="479">
        <v>1513.099086875</v>
      </c>
      <c r="O14" s="479">
        <v>1057.0589365149999</v>
      </c>
      <c r="P14" s="466">
        <v>1229.650346617</v>
      </c>
    </row>
    <row r="15" spans="1:16" ht="15.75" customHeight="1" x14ac:dyDescent="0.2">
      <c r="A15" s="465" t="s">
        <v>79</v>
      </c>
      <c r="B15" s="467">
        <v>515.87422365500004</v>
      </c>
      <c r="C15" s="467">
        <v>504.37063099800002</v>
      </c>
      <c r="D15" s="467">
        <v>477.63591870699997</v>
      </c>
      <c r="E15" s="467">
        <v>479.36529079899998</v>
      </c>
      <c r="F15" s="467">
        <v>553.90572164800005</v>
      </c>
      <c r="G15" s="467">
        <v>614.31139501999996</v>
      </c>
      <c r="H15" s="467">
        <v>649.56606888199997</v>
      </c>
      <c r="I15" s="467">
        <v>1107.9733452299999</v>
      </c>
      <c r="J15" s="467">
        <v>955.972660292</v>
      </c>
      <c r="K15" s="467" t="s">
        <v>102</v>
      </c>
      <c r="L15" s="467" t="s">
        <v>102</v>
      </c>
      <c r="M15" s="480">
        <v>523.93489575900003</v>
      </c>
      <c r="N15" s="480">
        <v>1013.784344001</v>
      </c>
      <c r="O15" s="480">
        <v>547.66293364199998</v>
      </c>
      <c r="P15" s="467">
        <v>813.62027824200004</v>
      </c>
    </row>
    <row r="16" spans="1:16" ht="15.75" customHeight="1" x14ac:dyDescent="0.2">
      <c r="A16" s="465" t="s">
        <v>167</v>
      </c>
      <c r="B16" s="467">
        <v>377.99324782500003</v>
      </c>
      <c r="C16" s="467">
        <v>411.909559769</v>
      </c>
      <c r="D16" s="467">
        <v>388.92833169400001</v>
      </c>
      <c r="E16" s="467">
        <v>412.43907157299998</v>
      </c>
      <c r="F16" s="467">
        <v>494.96245642899999</v>
      </c>
      <c r="G16" s="467">
        <v>531.82650426199996</v>
      </c>
      <c r="H16" s="467">
        <v>560.266270351</v>
      </c>
      <c r="I16" s="467">
        <v>986.43161290299997</v>
      </c>
      <c r="J16" s="467">
        <v>872.37582188900001</v>
      </c>
      <c r="K16" s="467" t="s">
        <v>102</v>
      </c>
      <c r="L16" s="467" t="s">
        <v>102</v>
      </c>
      <c r="M16" s="480">
        <v>449.125249962</v>
      </c>
      <c r="N16" s="480">
        <v>915.75560874999996</v>
      </c>
      <c r="O16" s="480">
        <v>471.72856792099998</v>
      </c>
      <c r="P16" s="467">
        <v>684.22057665800003</v>
      </c>
    </row>
    <row r="17" spans="1:16" ht="15.75" customHeight="1" x14ac:dyDescent="0.2">
      <c r="A17" s="465" t="s">
        <v>199</v>
      </c>
      <c r="B17" s="467">
        <v>163.39467612000001</v>
      </c>
      <c r="C17" s="467">
        <v>137.19321779699999</v>
      </c>
      <c r="D17" s="467">
        <v>79.254180293999994</v>
      </c>
      <c r="E17" s="467">
        <v>79.511711461999994</v>
      </c>
      <c r="F17" s="467">
        <v>87.555142794999995</v>
      </c>
      <c r="G17" s="467">
        <v>105.033706483</v>
      </c>
      <c r="H17" s="467">
        <v>121.292094314</v>
      </c>
      <c r="I17" s="467">
        <v>414.17347975299998</v>
      </c>
      <c r="J17" s="467">
        <v>90.365290251999994</v>
      </c>
      <c r="K17" s="467" t="s">
        <v>102</v>
      </c>
      <c r="L17" s="467" t="s">
        <v>102</v>
      </c>
      <c r="M17" s="480">
        <v>91.501137768000007</v>
      </c>
      <c r="N17" s="480">
        <v>213.521949984</v>
      </c>
      <c r="O17" s="480">
        <v>97.411758806999998</v>
      </c>
      <c r="P17" s="467">
        <v>152.43905340500001</v>
      </c>
    </row>
    <row r="18" spans="1:16" ht="15.75" customHeight="1" x14ac:dyDescent="0.2">
      <c r="A18" s="465" t="s">
        <v>168</v>
      </c>
      <c r="B18" s="467">
        <v>137.88097583000001</v>
      </c>
      <c r="C18" s="467">
        <v>92.461071228999998</v>
      </c>
      <c r="D18" s="467">
        <v>88.707587013999998</v>
      </c>
      <c r="E18" s="467">
        <v>66.926219226000001</v>
      </c>
      <c r="F18" s="467">
        <v>58.943265218999997</v>
      </c>
      <c r="G18" s="467">
        <v>82.484890758000006</v>
      </c>
      <c r="H18" s="467">
        <v>89.299798531999997</v>
      </c>
      <c r="I18" s="467">
        <v>121.54173232700001</v>
      </c>
      <c r="J18" s="467">
        <v>83.596838403000007</v>
      </c>
      <c r="K18" s="467" t="s">
        <v>102</v>
      </c>
      <c r="L18" s="467" t="s">
        <v>102</v>
      </c>
      <c r="M18" s="480">
        <v>74.809645797000002</v>
      </c>
      <c r="N18" s="480">
        <v>98.028735251000001</v>
      </c>
      <c r="O18" s="480">
        <v>75.934365721000006</v>
      </c>
      <c r="P18" s="467">
        <v>129.39970158400001</v>
      </c>
    </row>
    <row r="19" spans="1:16" ht="15.75" customHeight="1" x14ac:dyDescent="0.2">
      <c r="A19" s="465" t="s">
        <v>169</v>
      </c>
      <c r="B19" s="467">
        <v>364.00391749900001</v>
      </c>
      <c r="C19" s="467">
        <v>320.46334517100001</v>
      </c>
      <c r="D19" s="467">
        <v>271.06550559700003</v>
      </c>
      <c r="E19" s="467">
        <v>252.31887813899999</v>
      </c>
      <c r="F19" s="467">
        <v>247.850104612</v>
      </c>
      <c r="G19" s="467">
        <v>215.11543191999999</v>
      </c>
      <c r="H19" s="467">
        <v>260.883407406</v>
      </c>
      <c r="I19" s="467">
        <v>442.46849142100001</v>
      </c>
      <c r="J19" s="467">
        <v>181.67676299600001</v>
      </c>
      <c r="K19" s="467" t="s">
        <v>102</v>
      </c>
      <c r="L19" s="467" t="s">
        <v>102</v>
      </c>
      <c r="M19" s="480">
        <v>255.89997642599999</v>
      </c>
      <c r="N19" s="480">
        <v>280.86584838700003</v>
      </c>
      <c r="O19" s="480">
        <v>257.10930953399998</v>
      </c>
      <c r="P19" s="467">
        <v>209.41028417199999</v>
      </c>
    </row>
    <row r="20" spans="1:16" ht="15.75" customHeight="1" x14ac:dyDescent="0.2">
      <c r="A20" s="465" t="s">
        <v>170</v>
      </c>
      <c r="B20" s="467">
        <v>232.46722526600001</v>
      </c>
      <c r="C20" s="467">
        <v>205.96447186899999</v>
      </c>
      <c r="D20" s="467">
        <v>198.17274039</v>
      </c>
      <c r="E20" s="467">
        <v>202.13467626400001</v>
      </c>
      <c r="F20" s="467">
        <v>216.37897326800001</v>
      </c>
      <c r="G20" s="467">
        <v>187.20150291600001</v>
      </c>
      <c r="H20" s="467">
        <v>237.966303692</v>
      </c>
      <c r="I20" s="467">
        <v>422.32031571700003</v>
      </c>
      <c r="J20" s="467">
        <v>167.37176678700001</v>
      </c>
      <c r="K20" s="467" t="s">
        <v>102</v>
      </c>
      <c r="L20" s="467" t="s">
        <v>102</v>
      </c>
      <c r="M20" s="480">
        <v>205.96904437699999</v>
      </c>
      <c r="N20" s="480">
        <v>264.33846716099998</v>
      </c>
      <c r="O20" s="480">
        <v>208.79642711599999</v>
      </c>
      <c r="P20" s="467">
        <v>162.72321535200001</v>
      </c>
    </row>
    <row r="21" spans="1:16" ht="15.75" customHeight="1" x14ac:dyDescent="0.2">
      <c r="A21" s="465" t="s">
        <v>171</v>
      </c>
      <c r="B21" s="467">
        <v>43.20570738</v>
      </c>
      <c r="C21" s="467">
        <v>23.769529833</v>
      </c>
      <c r="D21" s="467">
        <v>11.256506067</v>
      </c>
      <c r="E21" s="467">
        <v>4.4988659210000002</v>
      </c>
      <c r="F21" s="467">
        <v>3.7948594359999999</v>
      </c>
      <c r="G21" s="467">
        <v>2.9634103860000001</v>
      </c>
      <c r="H21" s="467">
        <v>1.137410882</v>
      </c>
      <c r="I21" s="467">
        <v>0.98482635600000001</v>
      </c>
      <c r="J21" s="467">
        <v>0.107633331</v>
      </c>
      <c r="K21" s="467" t="s">
        <v>102</v>
      </c>
      <c r="L21" s="467" t="s">
        <v>102</v>
      </c>
      <c r="M21" s="480">
        <v>6.6146540829999996</v>
      </c>
      <c r="N21" s="480">
        <v>0.441263444</v>
      </c>
      <c r="O21" s="480">
        <v>6.3156184350000002</v>
      </c>
      <c r="P21" s="467">
        <v>5.424275239</v>
      </c>
    </row>
    <row r="22" spans="1:16" ht="15.75" customHeight="1" x14ac:dyDescent="0.2">
      <c r="A22" s="687" t="s">
        <v>612</v>
      </c>
      <c r="B22" s="467">
        <v>88.330984853000004</v>
      </c>
      <c r="C22" s="467">
        <v>90.729343467999996</v>
      </c>
      <c r="D22" s="467">
        <v>61.63625914</v>
      </c>
      <c r="E22" s="467">
        <v>45.685335954000003</v>
      </c>
      <c r="F22" s="467">
        <v>27.676271907</v>
      </c>
      <c r="G22" s="467">
        <v>24.950518618</v>
      </c>
      <c r="H22" s="467">
        <v>21.779692831999999</v>
      </c>
      <c r="I22" s="467">
        <v>19.163349348000001</v>
      </c>
      <c r="J22" s="467">
        <v>14.197362878</v>
      </c>
      <c r="K22" s="467" t="s">
        <v>102</v>
      </c>
      <c r="L22" s="467" t="s">
        <v>102</v>
      </c>
      <c r="M22" s="480">
        <v>43.316277966999998</v>
      </c>
      <c r="N22" s="480">
        <v>16.086117781999999</v>
      </c>
      <c r="O22" s="480">
        <v>41.997263983000003</v>
      </c>
      <c r="P22" s="467">
        <v>41.262793580999997</v>
      </c>
    </row>
    <row r="23" spans="1:16" ht="15.75" customHeight="1" x14ac:dyDescent="0.2">
      <c r="A23" s="465" t="s">
        <v>172</v>
      </c>
      <c r="B23" s="467">
        <v>31.157076377999999</v>
      </c>
      <c r="C23" s="467">
        <v>47.240934463999999</v>
      </c>
      <c r="D23" s="467">
        <v>42.703457417000003</v>
      </c>
      <c r="E23" s="467">
        <v>43.593134165999999</v>
      </c>
      <c r="F23" s="467">
        <v>44.120611074000003</v>
      </c>
      <c r="G23" s="467">
        <v>53.711029048999997</v>
      </c>
      <c r="H23" s="467">
        <v>49.117441208999999</v>
      </c>
      <c r="I23" s="467">
        <v>123.06259094000001</v>
      </c>
      <c r="J23" s="467">
        <v>25.559759035999999</v>
      </c>
      <c r="K23" s="467" t="s">
        <v>102</v>
      </c>
      <c r="L23" s="467" t="s">
        <v>102</v>
      </c>
      <c r="M23" s="480">
        <v>45.081709342000003</v>
      </c>
      <c r="N23" s="480">
        <v>62.643821395000003</v>
      </c>
      <c r="O23" s="480">
        <v>45.932408391999999</v>
      </c>
      <c r="P23" s="467">
        <v>53.908166272000003</v>
      </c>
    </row>
    <row r="24" spans="1:16" ht="15.75" customHeight="1" x14ac:dyDescent="0.2">
      <c r="A24" s="465" t="s">
        <v>173</v>
      </c>
      <c r="B24" s="467">
        <v>96.947889140000001</v>
      </c>
      <c r="C24" s="467">
        <v>116.614911807</v>
      </c>
      <c r="D24" s="467">
        <v>123.750203497</v>
      </c>
      <c r="E24" s="467">
        <v>101.271311776</v>
      </c>
      <c r="F24" s="467">
        <v>88.559073416999993</v>
      </c>
      <c r="G24" s="467">
        <v>102.782908479</v>
      </c>
      <c r="H24" s="467">
        <v>89.051508175999999</v>
      </c>
      <c r="I24" s="467">
        <v>145.016066575</v>
      </c>
      <c r="J24" s="467">
        <v>62.144079114</v>
      </c>
      <c r="K24" s="467" t="s">
        <v>102</v>
      </c>
      <c r="L24" s="467" t="s">
        <v>102</v>
      </c>
      <c r="M24" s="480">
        <v>102.08845502200001</v>
      </c>
      <c r="N24" s="480">
        <v>93.663470814999997</v>
      </c>
      <c r="O24" s="480">
        <v>101.68035342</v>
      </c>
      <c r="P24" s="467">
        <v>97.277676690000007</v>
      </c>
    </row>
    <row r="25" spans="1:16" ht="15.75" customHeight="1" x14ac:dyDescent="0.2">
      <c r="A25" s="475" t="s">
        <v>174</v>
      </c>
      <c r="B25" s="468">
        <v>200.04430357699999</v>
      </c>
      <c r="C25" s="468">
        <v>231.84525577400001</v>
      </c>
      <c r="D25" s="468">
        <v>150.16157249599999</v>
      </c>
      <c r="E25" s="468">
        <v>100.54666124400001</v>
      </c>
      <c r="F25" s="468">
        <v>83.830396618999998</v>
      </c>
      <c r="G25" s="468">
        <v>69.868966240000006</v>
      </c>
      <c r="H25" s="468">
        <v>69.546370553000003</v>
      </c>
      <c r="I25" s="468">
        <v>123.570146877</v>
      </c>
      <c r="J25" s="468">
        <v>24.43775634</v>
      </c>
      <c r="K25" s="468" t="s">
        <v>102</v>
      </c>
      <c r="L25" s="468" t="s">
        <v>102</v>
      </c>
      <c r="M25" s="481">
        <v>106.83905138</v>
      </c>
      <c r="N25" s="481">
        <v>62.141602276</v>
      </c>
      <c r="O25" s="481">
        <v>104.673931526</v>
      </c>
      <c r="P25" s="468">
        <v>55.433941240999999</v>
      </c>
    </row>
    <row r="26" spans="1:16" ht="15.75" customHeight="1" x14ac:dyDescent="0.25">
      <c r="A26" s="474" t="s">
        <v>175</v>
      </c>
      <c r="B26" s="466">
        <v>331.23865742800001</v>
      </c>
      <c r="C26" s="466">
        <v>324.33317700200001</v>
      </c>
      <c r="D26" s="466">
        <v>251.450263767</v>
      </c>
      <c r="E26" s="466">
        <v>215.11579045600001</v>
      </c>
      <c r="F26" s="466">
        <v>195.07260644300001</v>
      </c>
      <c r="G26" s="466">
        <v>158.60988257100001</v>
      </c>
      <c r="H26" s="466">
        <v>157.35471145299999</v>
      </c>
      <c r="I26" s="466">
        <v>116.241539465</v>
      </c>
      <c r="J26" s="466">
        <v>185.210363973</v>
      </c>
      <c r="K26" s="466" t="s">
        <v>102</v>
      </c>
      <c r="L26" s="466" t="s">
        <v>102</v>
      </c>
      <c r="M26" s="479">
        <v>213.06087598600001</v>
      </c>
      <c r="N26" s="479">
        <v>158.97887778</v>
      </c>
      <c r="O26" s="479">
        <v>210.44117373500001</v>
      </c>
      <c r="P26" s="466">
        <v>187.87957481000001</v>
      </c>
    </row>
    <row r="27" spans="1:16" ht="15.75" customHeight="1" x14ac:dyDescent="0.25">
      <c r="A27" s="476" t="s">
        <v>176</v>
      </c>
      <c r="B27" s="469">
        <v>217.62131485699999</v>
      </c>
      <c r="C27" s="469">
        <v>172.291672879</v>
      </c>
      <c r="D27" s="469">
        <v>149.912028238</v>
      </c>
      <c r="E27" s="469">
        <v>118.229432213</v>
      </c>
      <c r="F27" s="469">
        <v>109.72672062300001</v>
      </c>
      <c r="G27" s="469">
        <v>46.215929115999998</v>
      </c>
      <c r="H27" s="469">
        <v>64.779506792000006</v>
      </c>
      <c r="I27" s="469">
        <v>-77.747680165000006</v>
      </c>
      <c r="J27" s="469">
        <v>59.164410228000001</v>
      </c>
      <c r="K27" s="469" t="s">
        <v>102</v>
      </c>
      <c r="L27" s="469" t="s">
        <v>102</v>
      </c>
      <c r="M27" s="482">
        <v>113.31942843900001</v>
      </c>
      <c r="N27" s="482">
        <v>7.0914970759999996</v>
      </c>
      <c r="O27" s="482">
        <v>108.173805863</v>
      </c>
      <c r="P27" s="469">
        <v>99.647221094000002</v>
      </c>
    </row>
    <row r="28" spans="1:16" ht="15.75" customHeight="1" x14ac:dyDescent="0.25">
      <c r="A28" s="474" t="s">
        <v>177</v>
      </c>
      <c r="B28" s="466">
        <v>578.49315887900002</v>
      </c>
      <c r="C28" s="466">
        <v>532.63059431199997</v>
      </c>
      <c r="D28" s="466">
        <v>453.11976831800001</v>
      </c>
      <c r="E28" s="466">
        <v>414.82432478800001</v>
      </c>
      <c r="F28" s="466">
        <v>389.98224002199998</v>
      </c>
      <c r="G28" s="466">
        <v>396.31806706999998</v>
      </c>
      <c r="H28" s="466">
        <v>356.733492888</v>
      </c>
      <c r="I28" s="466">
        <v>270.78174536699998</v>
      </c>
      <c r="J28" s="466">
        <v>244.36152919400001</v>
      </c>
      <c r="K28" s="466" t="s">
        <v>102</v>
      </c>
      <c r="L28" s="466" t="s">
        <v>102</v>
      </c>
      <c r="M28" s="479">
        <v>417.995652893</v>
      </c>
      <c r="N28" s="479">
        <v>254.410149577</v>
      </c>
      <c r="O28" s="479">
        <v>410.071661076</v>
      </c>
      <c r="P28" s="466">
        <v>346.63824887099997</v>
      </c>
    </row>
    <row r="29" spans="1:16" ht="15.75" customHeight="1" x14ac:dyDescent="0.2">
      <c r="A29" s="465" t="s">
        <v>178</v>
      </c>
      <c r="B29" s="467">
        <v>558.75406638699997</v>
      </c>
      <c r="C29" s="467">
        <v>503.14861884800001</v>
      </c>
      <c r="D29" s="467">
        <v>432.63199402599997</v>
      </c>
      <c r="E29" s="467">
        <v>397.78413769500003</v>
      </c>
      <c r="F29" s="467">
        <v>369.56496474599999</v>
      </c>
      <c r="G29" s="467">
        <v>369.62071523100002</v>
      </c>
      <c r="H29" s="467">
        <v>341.77354041799998</v>
      </c>
      <c r="I29" s="467">
        <v>261.434878518</v>
      </c>
      <c r="J29" s="467">
        <v>140.75509310000001</v>
      </c>
      <c r="K29" s="467" t="s">
        <v>102</v>
      </c>
      <c r="L29" s="467" t="s">
        <v>102</v>
      </c>
      <c r="M29" s="480">
        <v>398.18781946399997</v>
      </c>
      <c r="N29" s="480">
        <v>186.65423880099999</v>
      </c>
      <c r="O29" s="480">
        <v>387.941249148</v>
      </c>
      <c r="P29" s="467">
        <v>312.11579862600001</v>
      </c>
    </row>
    <row r="30" spans="1:16" ht="15.75" customHeight="1" x14ac:dyDescent="0.2">
      <c r="A30" s="465" t="s">
        <v>179</v>
      </c>
      <c r="B30" s="467">
        <v>10.386682564999999</v>
      </c>
      <c r="C30" s="467">
        <v>8.1500008800000003</v>
      </c>
      <c r="D30" s="467">
        <v>7.3541069959999996</v>
      </c>
      <c r="E30" s="467">
        <v>8.1160822009999993</v>
      </c>
      <c r="F30" s="467">
        <v>7.8306432939999997</v>
      </c>
      <c r="G30" s="467">
        <v>13.258047331</v>
      </c>
      <c r="H30" s="467">
        <v>10.808184301000001</v>
      </c>
      <c r="I30" s="467">
        <v>9.3468668499999996</v>
      </c>
      <c r="J30" s="467">
        <v>103.50850703499999</v>
      </c>
      <c r="K30" s="467" t="s">
        <v>102</v>
      </c>
      <c r="L30" s="467" t="s">
        <v>102</v>
      </c>
      <c r="M30" s="480">
        <v>8.8067330689999999</v>
      </c>
      <c r="N30" s="480">
        <v>67.695227889999998</v>
      </c>
      <c r="O30" s="480">
        <v>11.659259372999999</v>
      </c>
      <c r="P30" s="467">
        <v>21.778532898999998</v>
      </c>
    </row>
    <row r="31" spans="1:16" ht="15.75" customHeight="1" x14ac:dyDescent="0.2">
      <c r="A31" s="465" t="s">
        <v>180</v>
      </c>
      <c r="B31" s="467">
        <v>9.352409926</v>
      </c>
      <c r="C31" s="467">
        <v>21.331974584000001</v>
      </c>
      <c r="D31" s="467">
        <v>13.133667296</v>
      </c>
      <c r="E31" s="467">
        <v>8.9241048920000008</v>
      </c>
      <c r="F31" s="467">
        <v>12.586631982</v>
      </c>
      <c r="G31" s="467">
        <v>13.439304508999999</v>
      </c>
      <c r="H31" s="467">
        <v>4.1517681690000003</v>
      </c>
      <c r="I31" s="467">
        <v>0</v>
      </c>
      <c r="J31" s="467">
        <v>9.7929058999999999E-2</v>
      </c>
      <c r="K31" s="467" t="s">
        <v>102</v>
      </c>
      <c r="L31" s="467" t="s">
        <v>102</v>
      </c>
      <c r="M31" s="480">
        <v>11.001100361000001</v>
      </c>
      <c r="N31" s="480">
        <v>6.0682885999999998E-2</v>
      </c>
      <c r="O31" s="480">
        <v>10.471152555</v>
      </c>
      <c r="P31" s="467">
        <v>12.743917346</v>
      </c>
    </row>
    <row r="32" spans="1:16" ht="15.75" customHeight="1" x14ac:dyDescent="0.25">
      <c r="A32" s="474" t="s">
        <v>181</v>
      </c>
      <c r="B32" s="466">
        <v>350.30374089600002</v>
      </c>
      <c r="C32" s="466">
        <v>317.816545652</v>
      </c>
      <c r="D32" s="466">
        <v>257.76959291700001</v>
      </c>
      <c r="E32" s="466">
        <v>234.81160783799999</v>
      </c>
      <c r="F32" s="466">
        <v>204.848266161</v>
      </c>
      <c r="G32" s="466">
        <v>230.83107122000001</v>
      </c>
      <c r="H32" s="466">
        <v>208.09278225099999</v>
      </c>
      <c r="I32" s="466">
        <v>310.88228277299999</v>
      </c>
      <c r="J32" s="466">
        <v>95.308187716000006</v>
      </c>
      <c r="K32" s="466" t="s">
        <v>102</v>
      </c>
      <c r="L32" s="466" t="s">
        <v>102</v>
      </c>
      <c r="M32" s="479">
        <v>236.21027003399999</v>
      </c>
      <c r="N32" s="479">
        <v>177.299274825</v>
      </c>
      <c r="O32" s="479">
        <v>233.35665382400001</v>
      </c>
      <c r="P32" s="466">
        <v>164.02539531599999</v>
      </c>
    </row>
    <row r="33" spans="1:16" ht="15.75" customHeight="1" x14ac:dyDescent="0.2">
      <c r="A33" s="465" t="s">
        <v>182</v>
      </c>
      <c r="B33" s="467">
        <v>64.120765066000004</v>
      </c>
      <c r="C33" s="467">
        <v>68.171167787000002</v>
      </c>
      <c r="D33" s="467">
        <v>48.176523703999997</v>
      </c>
      <c r="E33" s="467">
        <v>47.153251568000002</v>
      </c>
      <c r="F33" s="467">
        <v>47.858653992000001</v>
      </c>
      <c r="G33" s="467">
        <v>33.552799348999997</v>
      </c>
      <c r="H33" s="467">
        <v>47.001268045000003</v>
      </c>
      <c r="I33" s="467">
        <v>23.900352092999999</v>
      </c>
      <c r="J33" s="467">
        <v>17.015325638</v>
      </c>
      <c r="K33" s="467" t="s">
        <v>102</v>
      </c>
      <c r="L33" s="467" t="s">
        <v>102</v>
      </c>
      <c r="M33" s="480">
        <v>47.119773565000003</v>
      </c>
      <c r="N33" s="480">
        <v>19.633964968000001</v>
      </c>
      <c r="O33" s="480">
        <v>45.788376112999998</v>
      </c>
      <c r="P33" s="467">
        <v>38.715323804999997</v>
      </c>
    </row>
    <row r="34" spans="1:16" ht="15.75" customHeight="1" x14ac:dyDescent="0.2">
      <c r="A34" s="465" t="s">
        <v>183</v>
      </c>
      <c r="B34" s="467">
        <v>247.633847245</v>
      </c>
      <c r="C34" s="467">
        <v>170.90897015199999</v>
      </c>
      <c r="D34" s="467">
        <v>157.91061589899999</v>
      </c>
      <c r="E34" s="467">
        <v>150.02849342799999</v>
      </c>
      <c r="F34" s="467">
        <v>125.48500017400001</v>
      </c>
      <c r="G34" s="467">
        <v>93.865522991999995</v>
      </c>
      <c r="H34" s="467">
        <v>109.020740432</v>
      </c>
      <c r="I34" s="467">
        <v>175.888829101</v>
      </c>
      <c r="J34" s="467">
        <v>47.369555144000003</v>
      </c>
      <c r="K34" s="467" t="s">
        <v>102</v>
      </c>
      <c r="L34" s="467" t="s">
        <v>102</v>
      </c>
      <c r="M34" s="480">
        <v>139.764721388</v>
      </c>
      <c r="N34" s="480">
        <v>96.250358672000004</v>
      </c>
      <c r="O34" s="480">
        <v>137.65690958900001</v>
      </c>
      <c r="P34" s="467">
        <v>86.840280329999999</v>
      </c>
    </row>
    <row r="35" spans="1:16" ht="15.75" customHeight="1" x14ac:dyDescent="0.2">
      <c r="A35" s="475" t="s">
        <v>184</v>
      </c>
      <c r="B35" s="468">
        <v>38.549128584999998</v>
      </c>
      <c r="C35" s="468">
        <v>78.736407713000006</v>
      </c>
      <c r="D35" s="468">
        <v>51.682453313000003</v>
      </c>
      <c r="E35" s="468">
        <v>37.629862842999998</v>
      </c>
      <c r="F35" s="468">
        <v>31.504611994000001</v>
      </c>
      <c r="G35" s="468">
        <v>103.412748878</v>
      </c>
      <c r="H35" s="468">
        <v>52.070773774000003</v>
      </c>
      <c r="I35" s="468">
        <v>111.09310157900001</v>
      </c>
      <c r="J35" s="468">
        <v>30.923306933999999</v>
      </c>
      <c r="K35" s="468" t="s">
        <v>102</v>
      </c>
      <c r="L35" s="468" t="s">
        <v>102</v>
      </c>
      <c r="M35" s="481">
        <v>49.32577508</v>
      </c>
      <c r="N35" s="481">
        <v>61.414951185</v>
      </c>
      <c r="O35" s="481">
        <v>49.911368121999999</v>
      </c>
      <c r="P35" s="468">
        <v>38.469791180999998</v>
      </c>
    </row>
    <row r="36" spans="1:16" ht="15.75" customHeight="1" x14ac:dyDescent="0.25">
      <c r="A36" s="477" t="s">
        <v>185</v>
      </c>
      <c r="B36" s="466">
        <v>1455.2819116979999</v>
      </c>
      <c r="C36" s="466">
        <v>1428.832495524</v>
      </c>
      <c r="D36" s="466">
        <v>1266.9861622660001</v>
      </c>
      <c r="E36" s="466">
        <v>1176.8038104570001</v>
      </c>
      <c r="F36" s="466">
        <v>1213.1755409489999</v>
      </c>
      <c r="G36" s="466">
        <v>1293.497915209</v>
      </c>
      <c r="H36" s="466">
        <v>1317.543577661</v>
      </c>
      <c r="I36" s="466">
        <v>2096.630846946</v>
      </c>
      <c r="J36" s="466">
        <v>1308.9421829979999</v>
      </c>
      <c r="K36" s="466" t="s">
        <v>102</v>
      </c>
      <c r="L36" s="466" t="s">
        <v>102</v>
      </c>
      <c r="M36" s="479">
        <v>1238.7788648369999</v>
      </c>
      <c r="N36" s="479">
        <v>1608.5303586719999</v>
      </c>
      <c r="O36" s="479">
        <v>1256.6894238550001</v>
      </c>
      <c r="P36" s="466">
        <v>1388.4090206779999</v>
      </c>
    </row>
    <row r="37" spans="1:16" ht="15.75" customHeight="1" x14ac:dyDescent="0.25">
      <c r="A37" s="477" t="s">
        <v>186</v>
      </c>
      <c r="B37" s="466">
        <v>1558.3311511439999</v>
      </c>
      <c r="C37" s="466">
        <v>1538.351623866</v>
      </c>
      <c r="D37" s="466">
        <v>1323.086250631</v>
      </c>
      <c r="E37" s="466">
        <v>1211.9068839619999</v>
      </c>
      <c r="F37" s="466">
        <v>1223.11417353</v>
      </c>
      <c r="G37" s="466">
        <v>1286.620801929</v>
      </c>
      <c r="H37" s="466">
        <v>1326.2575784769999</v>
      </c>
      <c r="I37" s="466">
        <v>2252.9729238159998</v>
      </c>
      <c r="J37" s="466">
        <v>1345.099205493</v>
      </c>
      <c r="K37" s="466" t="s">
        <v>102</v>
      </c>
      <c r="L37" s="466" t="s">
        <v>102</v>
      </c>
      <c r="M37" s="479">
        <v>1270.054357963</v>
      </c>
      <c r="N37" s="479">
        <v>1690.3983616999999</v>
      </c>
      <c r="O37" s="479">
        <v>1290.4155903379999</v>
      </c>
      <c r="P37" s="466">
        <v>1393.6757419329999</v>
      </c>
    </row>
    <row r="38" spans="1:16" ht="15.75" customHeight="1" x14ac:dyDescent="0.25">
      <c r="A38" s="476" t="s">
        <v>187</v>
      </c>
      <c r="B38" s="469">
        <v>103.049239446</v>
      </c>
      <c r="C38" s="469">
        <v>109.519128342</v>
      </c>
      <c r="D38" s="469">
        <v>56.100088364999998</v>
      </c>
      <c r="E38" s="469">
        <v>35.103073506000001</v>
      </c>
      <c r="F38" s="469">
        <v>9.9386325820000003</v>
      </c>
      <c r="G38" s="469">
        <v>-6.8771132789999996</v>
      </c>
      <c r="H38" s="469">
        <v>8.7140008160000004</v>
      </c>
      <c r="I38" s="469">
        <v>156.34207687</v>
      </c>
      <c r="J38" s="469">
        <v>36.157022496000003</v>
      </c>
      <c r="K38" s="469" t="s">
        <v>102</v>
      </c>
      <c r="L38" s="469" t="s">
        <v>102</v>
      </c>
      <c r="M38" s="482">
        <v>31.275493127000001</v>
      </c>
      <c r="N38" s="482">
        <v>81.868003028000004</v>
      </c>
      <c r="O38" s="482">
        <v>33.726166483</v>
      </c>
      <c r="P38" s="469">
        <v>5.2667212540000001</v>
      </c>
    </row>
    <row r="39" spans="1:16" ht="15.75" customHeight="1" x14ac:dyDescent="0.2">
      <c r="A39" s="465" t="s">
        <v>188</v>
      </c>
      <c r="B39" s="467">
        <v>113.617342572</v>
      </c>
      <c r="C39" s="467">
        <v>152.04150412300001</v>
      </c>
      <c r="D39" s="467">
        <v>101.538235529</v>
      </c>
      <c r="E39" s="467">
        <v>96.886358243000004</v>
      </c>
      <c r="F39" s="467">
        <v>85.345885819000003</v>
      </c>
      <c r="G39" s="467">
        <v>112.393953454</v>
      </c>
      <c r="H39" s="467">
        <v>92.575204661000001</v>
      </c>
      <c r="I39" s="467">
        <v>193.98921962899999</v>
      </c>
      <c r="J39" s="467">
        <v>126.04595374500001</v>
      </c>
      <c r="K39" s="467" t="s">
        <v>102</v>
      </c>
      <c r="L39" s="467" t="s">
        <v>102</v>
      </c>
      <c r="M39" s="480">
        <v>99.741447547000007</v>
      </c>
      <c r="N39" s="480">
        <v>151.88738070400001</v>
      </c>
      <c r="O39" s="480">
        <v>102.26736787199999</v>
      </c>
      <c r="P39" s="467">
        <v>88.232353716000006</v>
      </c>
    </row>
    <row r="40" spans="1:16" ht="15.75" customHeight="1" x14ac:dyDescent="0.2">
      <c r="A40" s="465" t="s">
        <v>189</v>
      </c>
      <c r="B40" s="467">
        <v>93.777713825000006</v>
      </c>
      <c r="C40" s="467">
        <v>142.557444898</v>
      </c>
      <c r="D40" s="467">
        <v>108.141325924</v>
      </c>
      <c r="E40" s="467">
        <v>106.72824733500001</v>
      </c>
      <c r="F40" s="467">
        <v>112.358474757</v>
      </c>
      <c r="G40" s="467">
        <v>136.80330854600001</v>
      </c>
      <c r="H40" s="467">
        <v>89.183537048000005</v>
      </c>
      <c r="I40" s="467">
        <v>5.5636238999999997E-2</v>
      </c>
      <c r="J40" s="467">
        <v>1.2741596000000001E-2</v>
      </c>
      <c r="K40" s="467" t="s">
        <v>102</v>
      </c>
      <c r="L40" s="467" t="s">
        <v>102</v>
      </c>
      <c r="M40" s="480">
        <v>111.616833224</v>
      </c>
      <c r="N40" s="480">
        <v>2.9056071999999999E-2</v>
      </c>
      <c r="O40" s="480">
        <v>106.211582666</v>
      </c>
      <c r="P40" s="467">
        <v>104.9937204</v>
      </c>
    </row>
    <row r="41" spans="1:16" ht="15.75" customHeight="1" x14ac:dyDescent="0.2">
      <c r="A41" s="475" t="s">
        <v>190</v>
      </c>
      <c r="B41" s="468">
        <v>-19.839628745999999</v>
      </c>
      <c r="C41" s="468">
        <v>-9.4840592259999994</v>
      </c>
      <c r="D41" s="468">
        <v>6.6030903949999997</v>
      </c>
      <c r="E41" s="468">
        <v>9.8418890920000006</v>
      </c>
      <c r="F41" s="468">
        <v>27.012588938</v>
      </c>
      <c r="G41" s="468">
        <v>24.409355091999998</v>
      </c>
      <c r="H41" s="468">
        <v>-3.3916676130000001</v>
      </c>
      <c r="I41" s="468">
        <v>-193.93358339100001</v>
      </c>
      <c r="J41" s="468">
        <v>-126.03321214899999</v>
      </c>
      <c r="K41" s="468" t="s">
        <v>102</v>
      </c>
      <c r="L41" s="468" t="s">
        <v>102</v>
      </c>
      <c r="M41" s="481">
        <v>11.875385676000001</v>
      </c>
      <c r="N41" s="481">
        <v>-151.85832463200001</v>
      </c>
      <c r="O41" s="481">
        <v>3.9442147940000001</v>
      </c>
      <c r="P41" s="468">
        <v>16.761366683999999</v>
      </c>
    </row>
    <row r="42" spans="1:16" ht="15.75" customHeight="1" x14ac:dyDescent="0.25">
      <c r="A42" s="477" t="s">
        <v>191</v>
      </c>
      <c r="B42" s="466">
        <v>1568.89925427</v>
      </c>
      <c r="C42" s="466">
        <v>1580.8739996480001</v>
      </c>
      <c r="D42" s="466">
        <v>1368.5243977949999</v>
      </c>
      <c r="E42" s="466">
        <v>1273.690168699</v>
      </c>
      <c r="F42" s="466">
        <v>1298.5214267680001</v>
      </c>
      <c r="G42" s="466">
        <v>1405.891868663</v>
      </c>
      <c r="H42" s="466">
        <v>1410.118782322</v>
      </c>
      <c r="I42" s="466">
        <v>2290.6200665749998</v>
      </c>
      <c r="J42" s="466">
        <v>1434.988136743</v>
      </c>
      <c r="K42" s="466" t="s">
        <v>102</v>
      </c>
      <c r="L42" s="466" t="s">
        <v>102</v>
      </c>
      <c r="M42" s="479">
        <v>1338.5203123839999</v>
      </c>
      <c r="N42" s="479">
        <v>1760.4177393760001</v>
      </c>
      <c r="O42" s="479">
        <v>1358.9567917270001</v>
      </c>
      <c r="P42" s="466">
        <v>1476.641374394</v>
      </c>
    </row>
    <row r="43" spans="1:16" ht="15.75" customHeight="1" x14ac:dyDescent="0.25">
      <c r="A43" s="477" t="s">
        <v>192</v>
      </c>
      <c r="B43" s="466">
        <v>1652.108864969</v>
      </c>
      <c r="C43" s="466">
        <v>1680.909068764</v>
      </c>
      <c r="D43" s="466">
        <v>1431.227576555</v>
      </c>
      <c r="E43" s="466">
        <v>1318.635131297</v>
      </c>
      <c r="F43" s="466">
        <v>1335.4726482880001</v>
      </c>
      <c r="G43" s="466">
        <v>1423.4241104759999</v>
      </c>
      <c r="H43" s="466">
        <v>1415.441115525</v>
      </c>
      <c r="I43" s="466">
        <v>2253.0285600550001</v>
      </c>
      <c r="J43" s="466">
        <v>1345.1119470890001</v>
      </c>
      <c r="K43" s="466" t="s">
        <v>102</v>
      </c>
      <c r="L43" s="466" t="s">
        <v>102</v>
      </c>
      <c r="M43" s="479">
        <v>1381.671191187</v>
      </c>
      <c r="N43" s="479">
        <v>1690.4274177719999</v>
      </c>
      <c r="O43" s="479">
        <v>1396.627173004</v>
      </c>
      <c r="P43" s="466">
        <v>1498.669462333</v>
      </c>
    </row>
    <row r="44" spans="1:16" ht="15.75" customHeight="1" x14ac:dyDescent="0.2">
      <c r="A44" s="475" t="s">
        <v>193</v>
      </c>
      <c r="B44" s="468">
        <v>83.209610698999995</v>
      </c>
      <c r="C44" s="468">
        <v>100.035069116</v>
      </c>
      <c r="D44" s="468">
        <v>62.70317876</v>
      </c>
      <c r="E44" s="468">
        <v>44.944962597999996</v>
      </c>
      <c r="F44" s="468">
        <v>36.951221519000001</v>
      </c>
      <c r="G44" s="468">
        <v>17.532241811999999</v>
      </c>
      <c r="H44" s="468">
        <v>5.3223332030000003</v>
      </c>
      <c r="I44" s="468">
        <v>-37.591506520000003</v>
      </c>
      <c r="J44" s="468">
        <v>-89.876189654000001</v>
      </c>
      <c r="K44" s="468" t="s">
        <v>102</v>
      </c>
      <c r="L44" s="468" t="s">
        <v>102</v>
      </c>
      <c r="M44" s="481">
        <v>43.150878802999998</v>
      </c>
      <c r="N44" s="481">
        <v>-69.990321604000002</v>
      </c>
      <c r="O44" s="481">
        <v>37.670381276999997</v>
      </c>
      <c r="P44" s="468">
        <v>22.028087938999999</v>
      </c>
    </row>
    <row r="45" spans="1:16" s="8" customFormat="1" ht="15.75" customHeight="1" x14ac:dyDescent="0.25">
      <c r="A45" s="478" t="s">
        <v>283</v>
      </c>
      <c r="B45" s="469">
        <v>555.43672188200003</v>
      </c>
      <c r="C45" s="469">
        <v>952.54383382699996</v>
      </c>
      <c r="D45" s="469">
        <v>698.58178751499997</v>
      </c>
      <c r="E45" s="469">
        <v>774.94600872499996</v>
      </c>
      <c r="F45" s="469">
        <v>849.46454399599997</v>
      </c>
      <c r="G45" s="469">
        <v>1086.5940940999999</v>
      </c>
      <c r="H45" s="469">
        <v>781.56301582000003</v>
      </c>
      <c r="I45" s="469">
        <v>1836.530346603</v>
      </c>
      <c r="J45" s="469">
        <v>1150.8829400120001</v>
      </c>
      <c r="K45" s="469" t="s">
        <v>102</v>
      </c>
      <c r="L45" s="469" t="s">
        <v>102</v>
      </c>
      <c r="M45" s="482">
        <v>818.63075055599995</v>
      </c>
      <c r="N45" s="482">
        <v>1411.660916258</v>
      </c>
      <c r="O45" s="482">
        <v>847.35680564899997</v>
      </c>
      <c r="P45" s="469">
        <v>913.85846363400003</v>
      </c>
    </row>
    <row r="46" spans="1:16" ht="15.75" customHeight="1" x14ac:dyDescent="0.25">
      <c r="A46" s="474" t="s">
        <v>445</v>
      </c>
      <c r="B46" s="467"/>
      <c r="C46" s="467"/>
      <c r="D46" s="467"/>
      <c r="E46" s="467"/>
      <c r="F46" s="467"/>
      <c r="G46" s="467"/>
      <c r="H46" s="467"/>
      <c r="I46" s="467"/>
      <c r="J46" s="467"/>
      <c r="K46" s="467"/>
      <c r="L46" s="467"/>
      <c r="M46" s="483"/>
      <c r="N46" s="483"/>
      <c r="O46" s="483"/>
      <c r="P46" s="470"/>
    </row>
    <row r="47" spans="1:16" ht="15.75" customHeight="1" x14ac:dyDescent="0.25">
      <c r="A47" s="465" t="s">
        <v>459</v>
      </c>
      <c r="B47" s="467">
        <v>874.291922011</v>
      </c>
      <c r="C47" s="467">
        <v>893.25964429299995</v>
      </c>
      <c r="D47" s="467">
        <v>812.866162089</v>
      </c>
      <c r="E47" s="467">
        <v>758.79930830299998</v>
      </c>
      <c r="F47" s="467">
        <v>816.99276078000003</v>
      </c>
      <c r="G47" s="467">
        <v>890.49670917499998</v>
      </c>
      <c r="H47" s="467">
        <v>953.61001862199998</v>
      </c>
      <c r="I47" s="467">
        <v>1825.849101579</v>
      </c>
      <c r="J47" s="467">
        <v>1054.753422361</v>
      </c>
      <c r="K47" s="467" t="s">
        <v>102</v>
      </c>
      <c r="L47" s="467" t="s">
        <v>102</v>
      </c>
      <c r="M47" s="480">
        <v>816.66300552099995</v>
      </c>
      <c r="N47" s="480">
        <v>1348.0306502559999</v>
      </c>
      <c r="O47" s="480">
        <v>842.40216200899999</v>
      </c>
      <c r="P47" s="467">
        <v>1039.091439112</v>
      </c>
    </row>
    <row r="48" spans="1:16" ht="15.75" customHeight="1" x14ac:dyDescent="0.25">
      <c r="A48" s="465" t="s">
        <v>413</v>
      </c>
      <c r="B48" s="467">
        <v>269.69713180799999</v>
      </c>
      <c r="C48" s="467">
        <v>302.489445015</v>
      </c>
      <c r="D48" s="467">
        <v>349.60133611600003</v>
      </c>
      <c r="E48" s="467">
        <v>344.36490293399999</v>
      </c>
      <c r="F48" s="467">
        <v>413.21035351900002</v>
      </c>
      <c r="G48" s="467">
        <v>425.60042732199997</v>
      </c>
      <c r="H48" s="467">
        <v>444.09707888499997</v>
      </c>
      <c r="I48" s="467">
        <v>572.34811256</v>
      </c>
      <c r="J48" s="467">
        <v>771.326775634</v>
      </c>
      <c r="K48" s="467" t="s">
        <v>102</v>
      </c>
      <c r="L48" s="467" t="s">
        <v>102</v>
      </c>
      <c r="M48" s="480">
        <v>371.929758456</v>
      </c>
      <c r="N48" s="480">
        <v>695.64756708799996</v>
      </c>
      <c r="O48" s="480">
        <v>387.61047108000002</v>
      </c>
      <c r="P48" s="467">
        <v>547.32808750300001</v>
      </c>
    </row>
    <row r="49" spans="1:25" ht="15.75" customHeight="1" x14ac:dyDescent="0.25">
      <c r="A49" s="465" t="s">
        <v>414</v>
      </c>
      <c r="B49" s="467">
        <v>377.99324782500003</v>
      </c>
      <c r="C49" s="467">
        <v>411.909559769</v>
      </c>
      <c r="D49" s="467">
        <v>388.92833169400001</v>
      </c>
      <c r="E49" s="467">
        <v>412.43907157299998</v>
      </c>
      <c r="F49" s="467">
        <v>494.96245642899999</v>
      </c>
      <c r="G49" s="467">
        <v>531.82650426199996</v>
      </c>
      <c r="H49" s="467">
        <v>560.266270351</v>
      </c>
      <c r="I49" s="467">
        <v>986.43161290299997</v>
      </c>
      <c r="J49" s="467">
        <v>872.37582188900001</v>
      </c>
      <c r="K49" s="467" t="s">
        <v>102</v>
      </c>
      <c r="L49" s="467" t="s">
        <v>102</v>
      </c>
      <c r="M49" s="480">
        <v>449.125249962</v>
      </c>
      <c r="N49" s="480">
        <v>915.75560874999996</v>
      </c>
      <c r="O49" s="480">
        <v>471.72856792099998</v>
      </c>
      <c r="P49" s="467">
        <v>684.22057665800003</v>
      </c>
    </row>
    <row r="50" spans="1:25" ht="15.75" customHeight="1" x14ac:dyDescent="0.25">
      <c r="A50" s="465" t="s">
        <v>415</v>
      </c>
      <c r="B50" s="467">
        <v>1208.027410248</v>
      </c>
      <c r="C50" s="467">
        <v>1220.5350782139999</v>
      </c>
      <c r="D50" s="467">
        <v>1065.316657715</v>
      </c>
      <c r="E50" s="467">
        <v>977.09527612399995</v>
      </c>
      <c r="F50" s="467">
        <v>1018.26590737</v>
      </c>
      <c r="G50" s="467">
        <v>1055.789730709</v>
      </c>
      <c r="H50" s="467">
        <v>1118.1647962259999</v>
      </c>
      <c r="I50" s="467">
        <v>1942.090641043</v>
      </c>
      <c r="J50" s="467">
        <v>1249.791017777</v>
      </c>
      <c r="K50" s="467" t="s">
        <v>102</v>
      </c>
      <c r="L50" s="467" t="s">
        <v>102</v>
      </c>
      <c r="M50" s="480">
        <v>1033.8440879289999</v>
      </c>
      <c r="N50" s="480">
        <v>1513.099086875</v>
      </c>
      <c r="O50" s="480">
        <v>1057.0589365149999</v>
      </c>
      <c r="P50" s="467">
        <v>1229.650346617</v>
      </c>
    </row>
    <row r="51" spans="1:25" ht="15.75" customHeight="1" x14ac:dyDescent="0.25">
      <c r="A51" s="465" t="s">
        <v>467</v>
      </c>
      <c r="B51" s="467">
        <v>569.95138446700003</v>
      </c>
      <c r="C51" s="467">
        <v>507.14434420200001</v>
      </c>
      <c r="D51" s="467">
        <v>433.82601194699998</v>
      </c>
      <c r="E51" s="467">
        <v>404.486719214</v>
      </c>
      <c r="F51" s="467">
        <v>375.844074288</v>
      </c>
      <c r="G51" s="467">
        <v>376.97358927800002</v>
      </c>
      <c r="H51" s="467">
        <v>349.35518852199999</v>
      </c>
      <c r="I51" s="467">
        <v>261.434878518</v>
      </c>
      <c r="J51" s="467">
        <v>150.68025360199999</v>
      </c>
      <c r="K51" s="467" t="s">
        <v>102</v>
      </c>
      <c r="L51" s="467" t="s">
        <v>102</v>
      </c>
      <c r="M51" s="480">
        <v>404.096839456</v>
      </c>
      <c r="N51" s="480">
        <v>192.80448052599999</v>
      </c>
      <c r="O51" s="480">
        <v>393.86195378899998</v>
      </c>
      <c r="P51" s="467">
        <v>318.35555411500002</v>
      </c>
    </row>
    <row r="52" spans="1:25" ht="15.75" customHeight="1" x14ac:dyDescent="0.25">
      <c r="A52" s="465" t="s">
        <v>416</v>
      </c>
      <c r="B52" s="467">
        <v>555.43672188200003</v>
      </c>
      <c r="C52" s="467">
        <v>952.54383382699996</v>
      </c>
      <c r="D52" s="467">
        <v>698.58178751499997</v>
      </c>
      <c r="E52" s="467">
        <v>774.94600872499996</v>
      </c>
      <c r="F52" s="467">
        <v>849.46454399599997</v>
      </c>
      <c r="G52" s="467">
        <v>1086.5940940999999</v>
      </c>
      <c r="H52" s="467">
        <v>781.56301582000003</v>
      </c>
      <c r="I52" s="467">
        <v>1836.530346603</v>
      </c>
      <c r="J52" s="467">
        <v>1150.8829400120001</v>
      </c>
      <c r="K52" s="467" t="s">
        <v>102</v>
      </c>
      <c r="L52" s="467" t="s">
        <v>102</v>
      </c>
      <c r="M52" s="480">
        <v>818.63075055599995</v>
      </c>
      <c r="N52" s="480">
        <v>1411.660916258</v>
      </c>
      <c r="O52" s="480">
        <v>847.35680564899997</v>
      </c>
      <c r="P52" s="467">
        <v>913.85846363400003</v>
      </c>
    </row>
    <row r="53" spans="1:25" ht="15.75" customHeight="1" x14ac:dyDescent="0.25">
      <c r="A53" s="465" t="s">
        <v>417</v>
      </c>
      <c r="B53" s="467">
        <v>232.46722526600001</v>
      </c>
      <c r="C53" s="467">
        <v>205.96447186899999</v>
      </c>
      <c r="D53" s="467">
        <v>198.17274039</v>
      </c>
      <c r="E53" s="467">
        <v>202.13467626400001</v>
      </c>
      <c r="F53" s="467">
        <v>216.37897326800001</v>
      </c>
      <c r="G53" s="467">
        <v>187.20150291600001</v>
      </c>
      <c r="H53" s="467">
        <v>237.966303692</v>
      </c>
      <c r="I53" s="467">
        <v>422.32031571700003</v>
      </c>
      <c r="J53" s="467">
        <v>167.37176678700001</v>
      </c>
      <c r="K53" s="467" t="s">
        <v>102</v>
      </c>
      <c r="L53" s="467" t="s">
        <v>102</v>
      </c>
      <c r="M53" s="480">
        <v>205.96904437699999</v>
      </c>
      <c r="N53" s="480">
        <v>264.33846716099998</v>
      </c>
      <c r="O53" s="480">
        <v>208.79642711599999</v>
      </c>
      <c r="P53" s="467">
        <v>162.72321535200001</v>
      </c>
    </row>
    <row r="54" spans="1:25" ht="12.75" customHeight="1" x14ac:dyDescent="0.2">
      <c r="A54" s="235" t="s">
        <v>909</v>
      </c>
      <c r="B54" s="473"/>
      <c r="C54" s="473"/>
      <c r="D54" s="473"/>
      <c r="E54" s="473"/>
      <c r="F54" s="473"/>
      <c r="G54" s="473"/>
      <c r="H54" s="473"/>
      <c r="I54" s="473"/>
      <c r="J54" s="473"/>
      <c r="K54" s="473"/>
      <c r="L54" s="473"/>
      <c r="M54" s="569"/>
      <c r="N54" s="486"/>
      <c r="O54" s="715"/>
      <c r="P54" s="716"/>
      <c r="Q54" s="13"/>
      <c r="R54" s="13"/>
      <c r="S54" s="13"/>
      <c r="T54" s="13"/>
      <c r="U54" s="13"/>
      <c r="V54" s="215"/>
      <c r="W54" s="215"/>
      <c r="X54" s="215"/>
      <c r="Y54" s="39"/>
    </row>
    <row r="55" spans="1:25" s="37" customFormat="1" x14ac:dyDescent="0.2">
      <c r="A55" s="37" t="s">
        <v>358</v>
      </c>
      <c r="M55" s="422"/>
      <c r="N55" s="422"/>
      <c r="O55" s="422"/>
      <c r="P55" s="168"/>
    </row>
    <row r="56" spans="1:25" s="37" customFormat="1" x14ac:dyDescent="0.2">
      <c r="A56" s="255" t="s">
        <v>910</v>
      </c>
      <c r="M56" s="422"/>
      <c r="N56" s="422"/>
      <c r="O56" s="422"/>
      <c r="P56" s="168"/>
    </row>
    <row r="57" spans="1:25" s="37" customFormat="1" x14ac:dyDescent="0.2">
      <c r="A57" s="37" t="s">
        <v>458</v>
      </c>
      <c r="M57" s="422"/>
      <c r="N57" s="422"/>
      <c r="O57" s="422"/>
      <c r="P57" s="168"/>
    </row>
    <row r="58" spans="1:25" s="37" customFormat="1" x14ac:dyDescent="0.2">
      <c r="A58" s="168" t="s">
        <v>620</v>
      </c>
      <c r="M58" s="422"/>
      <c r="N58" s="422"/>
      <c r="O58" s="422"/>
      <c r="P58" s="168"/>
    </row>
    <row r="59" spans="1:25" s="37" customFormat="1" x14ac:dyDescent="0.2">
      <c r="A59" s="37" t="s">
        <v>941</v>
      </c>
      <c r="B59" s="235"/>
      <c r="C59" s="235"/>
      <c r="D59" s="235"/>
      <c r="G59" s="185"/>
      <c r="J59" s="185"/>
      <c r="M59" s="422"/>
      <c r="N59" s="422"/>
      <c r="O59" s="422"/>
    </row>
    <row r="60" spans="1:25" x14ac:dyDescent="0.2">
      <c r="A60" s="286" t="s">
        <v>202</v>
      </c>
      <c r="B60" s="3"/>
      <c r="C60" s="3"/>
      <c r="D60" s="3"/>
      <c r="G60" s="185"/>
      <c r="J60" s="185"/>
    </row>
    <row r="61" spans="1:25" ht="18" x14ac:dyDescent="0.2">
      <c r="A61" s="46"/>
    </row>
    <row r="62" spans="1:25" ht="24" customHeight="1" x14ac:dyDescent="0.2">
      <c r="A62" s="46" t="s">
        <v>937</v>
      </c>
    </row>
    <row r="63" spans="1:25" ht="15" customHeight="1" thickBot="1" x14ac:dyDescent="0.25">
      <c r="P63" s="285" t="s">
        <v>23</v>
      </c>
    </row>
    <row r="64" spans="1:25" ht="15" customHeight="1" x14ac:dyDescent="0.2">
      <c r="A64" s="41"/>
      <c r="B64" s="42" t="s">
        <v>35</v>
      </c>
      <c r="C64" s="42" t="s">
        <v>121</v>
      </c>
      <c r="D64" s="42" t="s">
        <v>123</v>
      </c>
      <c r="E64" s="42" t="s">
        <v>36</v>
      </c>
      <c r="F64" s="42" t="s">
        <v>37</v>
      </c>
      <c r="G64" s="42" t="s">
        <v>38</v>
      </c>
      <c r="H64" s="42" t="s">
        <v>39</v>
      </c>
      <c r="I64" s="42" t="s">
        <v>125</v>
      </c>
      <c r="J64" s="42" t="s">
        <v>126</v>
      </c>
      <c r="K64" s="42" t="s">
        <v>127</v>
      </c>
      <c r="L64" s="252">
        <v>100000</v>
      </c>
      <c r="M64" s="250" t="s">
        <v>231</v>
      </c>
      <c r="N64" s="250" t="s">
        <v>231</v>
      </c>
      <c r="O64" s="257" t="s">
        <v>77</v>
      </c>
      <c r="P64" s="281" t="s">
        <v>220</v>
      </c>
    </row>
    <row r="65" spans="1:16" ht="15" customHeight="1" x14ac:dyDescent="0.2">
      <c r="A65" s="566" t="s">
        <v>81</v>
      </c>
      <c r="B65" s="43" t="s">
        <v>120</v>
      </c>
      <c r="C65" s="43" t="s">
        <v>40</v>
      </c>
      <c r="D65" s="43" t="s">
        <v>40</v>
      </c>
      <c r="E65" s="43" t="s">
        <v>40</v>
      </c>
      <c r="F65" s="43" t="s">
        <v>40</v>
      </c>
      <c r="G65" s="43" t="s">
        <v>40</v>
      </c>
      <c r="H65" s="43" t="s">
        <v>40</v>
      </c>
      <c r="I65" s="43" t="s">
        <v>40</v>
      </c>
      <c r="J65" s="43" t="s">
        <v>40</v>
      </c>
      <c r="K65" s="43" t="s">
        <v>40</v>
      </c>
      <c r="L65" s="43" t="s">
        <v>43</v>
      </c>
      <c r="M65" s="239" t="s">
        <v>230</v>
      </c>
      <c r="N65" s="239" t="s">
        <v>138</v>
      </c>
      <c r="O65" s="256" t="s">
        <v>137</v>
      </c>
      <c r="P65" s="282" t="s">
        <v>284</v>
      </c>
    </row>
    <row r="66" spans="1:16" ht="15" customHeight="1" thickBot="1" x14ac:dyDescent="0.25">
      <c r="A66" s="423" t="s">
        <v>99</v>
      </c>
      <c r="B66" s="44" t="s">
        <v>43</v>
      </c>
      <c r="C66" s="44" t="s">
        <v>122</v>
      </c>
      <c r="D66" s="44" t="s">
        <v>124</v>
      </c>
      <c r="E66" s="44" t="s">
        <v>44</v>
      </c>
      <c r="F66" s="44" t="s">
        <v>45</v>
      </c>
      <c r="G66" s="44" t="s">
        <v>46</v>
      </c>
      <c r="H66" s="44" t="s">
        <v>42</v>
      </c>
      <c r="I66" s="44" t="s">
        <v>128</v>
      </c>
      <c r="J66" s="44" t="s">
        <v>129</v>
      </c>
      <c r="K66" s="44" t="s">
        <v>130</v>
      </c>
      <c r="L66" s="44" t="s">
        <v>131</v>
      </c>
      <c r="M66" s="251" t="s">
        <v>138</v>
      </c>
      <c r="N66" s="251" t="s">
        <v>131</v>
      </c>
      <c r="O66" s="258" t="s">
        <v>41</v>
      </c>
      <c r="P66" s="283" t="s">
        <v>239</v>
      </c>
    </row>
    <row r="67" spans="1:16" ht="15" customHeight="1" x14ac:dyDescent="0.25">
      <c r="A67" s="544" t="s">
        <v>200</v>
      </c>
      <c r="B67" s="192"/>
      <c r="C67" s="192"/>
      <c r="D67" s="192"/>
      <c r="E67" s="192"/>
      <c r="F67" s="192"/>
      <c r="G67" s="192"/>
      <c r="H67" s="192"/>
      <c r="I67" s="192"/>
      <c r="J67" s="192"/>
      <c r="K67" s="192"/>
      <c r="L67" s="192"/>
      <c r="M67" s="192"/>
      <c r="N67" s="192"/>
      <c r="O67" s="192"/>
    </row>
    <row r="68" spans="1:16" ht="15.75" customHeight="1" x14ac:dyDescent="0.25">
      <c r="A68" s="487" t="s">
        <v>286</v>
      </c>
      <c r="B68" s="720">
        <f>B8/B$8</f>
        <v>1</v>
      </c>
      <c r="C68" s="720">
        <f t="shared" ref="C68:J68" si="0">C8/C$8</f>
        <v>1</v>
      </c>
      <c r="D68" s="720">
        <f t="shared" si="0"/>
        <v>1</v>
      </c>
      <c r="E68" s="720">
        <f t="shared" si="0"/>
        <v>1</v>
      </c>
      <c r="F68" s="720">
        <f t="shared" si="0"/>
        <v>1</v>
      </c>
      <c r="G68" s="720">
        <f t="shared" si="0"/>
        <v>1</v>
      </c>
      <c r="H68" s="720">
        <f t="shared" si="0"/>
        <v>1</v>
      </c>
      <c r="I68" s="720">
        <f t="shared" si="0"/>
        <v>1</v>
      </c>
      <c r="J68" s="720">
        <f t="shared" si="0"/>
        <v>1</v>
      </c>
      <c r="K68" s="720" t="s">
        <v>102</v>
      </c>
      <c r="L68" s="720" t="s">
        <v>102</v>
      </c>
      <c r="M68" s="721">
        <f t="shared" ref="M68:O68" si="1">M8/M$8</f>
        <v>1</v>
      </c>
      <c r="N68" s="721">
        <f t="shared" si="1"/>
        <v>1</v>
      </c>
      <c r="O68" s="721">
        <f t="shared" si="1"/>
        <v>1</v>
      </c>
      <c r="P68" s="720">
        <f t="shared" ref="P68" si="2">P8/P$8</f>
        <v>1</v>
      </c>
    </row>
    <row r="69" spans="1:16" ht="15.75" customHeight="1" x14ac:dyDescent="0.2">
      <c r="A69" s="490" t="s">
        <v>161</v>
      </c>
      <c r="B69" s="722">
        <f t="shared" ref="B69:J73" si="3">B9/B$8</f>
        <v>0.36683389253857146</v>
      </c>
      <c r="C69" s="722">
        <f t="shared" si="3"/>
        <v>0.36852553455348291</v>
      </c>
      <c r="D69" s="722">
        <f t="shared" si="3"/>
        <v>0.36658171760936753</v>
      </c>
      <c r="E69" s="722">
        <f t="shared" si="3"/>
        <v>0.35204527888022302</v>
      </c>
      <c r="F69" s="722">
        <f t="shared" si="3"/>
        <v>0.33000394164418773</v>
      </c>
      <c r="G69" s="722">
        <f t="shared" si="3"/>
        <v>0.29259205964757945</v>
      </c>
      <c r="H69" s="722">
        <f t="shared" si="3"/>
        <v>0.28978351066514968</v>
      </c>
      <c r="I69" s="722">
        <f t="shared" si="3"/>
        <v>0.19588417921979362</v>
      </c>
      <c r="J69" s="722">
        <f t="shared" si="3"/>
        <v>0.1848691204717631</v>
      </c>
      <c r="K69" s="722" t="s">
        <v>102</v>
      </c>
      <c r="L69" s="722" t="s">
        <v>102</v>
      </c>
      <c r="M69" s="723">
        <f t="shared" ref="M69:O69" si="4">M9/M$8</f>
        <v>0.33797407795900014</v>
      </c>
      <c r="N69" s="723">
        <f t="shared" si="4"/>
        <v>0.19051802914264077</v>
      </c>
      <c r="O69" s="723">
        <f t="shared" si="4"/>
        <v>0.32654972427603191</v>
      </c>
      <c r="P69" s="722">
        <f t="shared" ref="P69" si="5">P9/P$8</f>
        <v>0.25563333101107316</v>
      </c>
    </row>
    <row r="70" spans="1:16" ht="15.75" customHeight="1" x14ac:dyDescent="0.2">
      <c r="A70" s="492" t="s">
        <v>162</v>
      </c>
      <c r="B70" s="724">
        <f t="shared" si="3"/>
        <v>0.304484423812867</v>
      </c>
      <c r="C70" s="724">
        <f t="shared" si="3"/>
        <v>0.33853865931180366</v>
      </c>
      <c r="D70" s="724">
        <f t="shared" si="3"/>
        <v>0.39692326167805869</v>
      </c>
      <c r="E70" s="724">
        <f t="shared" si="3"/>
        <v>0.44420184389777001</v>
      </c>
      <c r="F70" s="724">
        <f t="shared" si="3"/>
        <v>0.4991267350381855</v>
      </c>
      <c r="G70" s="724">
        <f t="shared" si="3"/>
        <v>0.49183719000019993</v>
      </c>
      <c r="H70" s="724">
        <f t="shared" si="3"/>
        <v>0.4972990680618084</v>
      </c>
      <c r="I70" s="724">
        <f t="shared" si="3"/>
        <v>0.45438131880697691</v>
      </c>
      <c r="J70" s="724">
        <f t="shared" si="3"/>
        <v>0.59925942406375432</v>
      </c>
      <c r="K70" s="724" t="s">
        <v>102</v>
      </c>
      <c r="L70" s="724" t="s">
        <v>102</v>
      </c>
      <c r="M70" s="725">
        <f t="shared" ref="M70:O70" si="6">M10/M$8</f>
        <v>0.45019463231322876</v>
      </c>
      <c r="N70" s="725">
        <f t="shared" si="6"/>
        <v>0.52496084756396144</v>
      </c>
      <c r="O70" s="725">
        <f t="shared" si="6"/>
        <v>0.45598724437266169</v>
      </c>
      <c r="P70" s="724">
        <f t="shared" ref="P70" si="7">P10/P$8</f>
        <v>0.54114479014433414</v>
      </c>
    </row>
    <row r="71" spans="1:16" ht="15.75" customHeight="1" x14ac:dyDescent="0.2">
      <c r="A71" s="490" t="s">
        <v>163</v>
      </c>
      <c r="B71" s="722">
        <f t="shared" si="3"/>
        <v>1.2193415936979765E-2</v>
      </c>
      <c r="C71" s="722">
        <f t="shared" si="3"/>
        <v>2.4749135367827326E-2</v>
      </c>
      <c r="D71" s="722">
        <f t="shared" si="3"/>
        <v>1.7462954394831635E-2</v>
      </c>
      <c r="E71" s="722">
        <f t="shared" si="3"/>
        <v>2.1483409333059776E-2</v>
      </c>
      <c r="F71" s="722">
        <f t="shared" si="3"/>
        <v>2.3193668213163869E-2</v>
      </c>
      <c r="G71" s="722">
        <f t="shared" si="3"/>
        <v>2.4091417679362973E-2</v>
      </c>
      <c r="H71" s="722">
        <f t="shared" si="3"/>
        <v>1.6765208197003577E-2</v>
      </c>
      <c r="I71" s="722">
        <f t="shared" si="3"/>
        <v>2.4195817775847304E-2</v>
      </c>
      <c r="J71" s="722">
        <f t="shared" si="3"/>
        <v>2.9224331655690571E-2</v>
      </c>
      <c r="K71" s="722" t="s">
        <v>102</v>
      </c>
      <c r="L71" s="722" t="s">
        <v>102</v>
      </c>
      <c r="M71" s="723">
        <f t="shared" ref="M71:O71" si="8">M11/M$8</f>
        <v>2.1093301432170648E-2</v>
      </c>
      <c r="N71" s="723">
        <f t="shared" si="8"/>
        <v>2.6645533275154506E-2</v>
      </c>
      <c r="O71" s="723">
        <f t="shared" si="8"/>
        <v>2.1523467985321686E-2</v>
      </c>
      <c r="P71" s="722">
        <f t="shared" ref="P71" si="9">P11/P$8</f>
        <v>1.7894207779188473E-2</v>
      </c>
    </row>
    <row r="72" spans="1:16" ht="15.75" customHeight="1" x14ac:dyDescent="0.2">
      <c r="A72" s="492" t="s">
        <v>164</v>
      </c>
      <c r="B72" s="724">
        <f t="shared" si="3"/>
        <v>0.12473031936399788</v>
      </c>
      <c r="C72" s="724">
        <f t="shared" si="3"/>
        <v>0.11915777857041004</v>
      </c>
      <c r="D72" s="724">
        <f t="shared" si="3"/>
        <v>0.1174783962686987</v>
      </c>
      <c r="E72" s="724">
        <f t="shared" si="3"/>
        <v>9.3132293356674334E-2</v>
      </c>
      <c r="F72" s="724">
        <f t="shared" si="3"/>
        <v>9.1031240477314423E-2</v>
      </c>
      <c r="G72" s="724">
        <f t="shared" si="3"/>
        <v>0.11103715003379888</v>
      </c>
      <c r="H72" s="724">
        <f t="shared" si="3"/>
        <v>0.12785485661822862</v>
      </c>
      <c r="I72" s="724">
        <f t="shared" si="3"/>
        <v>0.29196831508802235</v>
      </c>
      <c r="J72" s="724">
        <f t="shared" si="3"/>
        <v>0.15870328402389497</v>
      </c>
      <c r="K72" s="724" t="s">
        <v>102</v>
      </c>
      <c r="L72" s="724" t="s">
        <v>102</v>
      </c>
      <c r="M72" s="725">
        <f t="shared" ref="M72:O72" si="10">M12/M$8</f>
        <v>0.10369713268429648</v>
      </c>
      <c r="N72" s="725">
        <f t="shared" si="10"/>
        <v>0.22704626854692384</v>
      </c>
      <c r="O72" s="725">
        <f t="shared" si="10"/>
        <v>0.11325377119439889</v>
      </c>
      <c r="P72" s="724">
        <f t="shared" ref="P72" si="11">P12/P$8</f>
        <v>0.13965012610850294</v>
      </c>
    </row>
    <row r="73" spans="1:16" ht="15.75" customHeight="1" x14ac:dyDescent="0.2">
      <c r="A73" s="495" t="s">
        <v>165</v>
      </c>
      <c r="B73" s="726">
        <f t="shared" si="3"/>
        <v>0.19175794834758381</v>
      </c>
      <c r="C73" s="726">
        <f t="shared" si="3"/>
        <v>0.1490288921953602</v>
      </c>
      <c r="D73" s="726">
        <f t="shared" si="3"/>
        <v>0.10155367005027215</v>
      </c>
      <c r="E73" s="726">
        <f t="shared" si="3"/>
        <v>8.9137174530960456E-2</v>
      </c>
      <c r="F73" s="726">
        <f t="shared" si="3"/>
        <v>5.6644414627148483E-2</v>
      </c>
      <c r="G73" s="726">
        <f t="shared" si="3"/>
        <v>8.0442182639058765E-2</v>
      </c>
      <c r="H73" s="726">
        <f t="shared" si="3"/>
        <v>6.8297356457809766E-2</v>
      </c>
      <c r="I73" s="726">
        <f t="shared" si="3"/>
        <v>3.3570369108812108E-2</v>
      </c>
      <c r="J73" s="726">
        <f t="shared" si="3"/>
        <v>2.7943839784897121E-2</v>
      </c>
      <c r="K73" s="726" t="s">
        <v>102</v>
      </c>
      <c r="L73" s="726" t="s">
        <v>102</v>
      </c>
      <c r="M73" s="727">
        <f t="shared" ref="M73:O73" si="12">M13/M$8</f>
        <v>8.7040855610085621E-2</v>
      </c>
      <c r="N73" s="727">
        <f t="shared" si="12"/>
        <v>3.0829321470580914E-2</v>
      </c>
      <c r="O73" s="727">
        <f t="shared" si="12"/>
        <v>8.2685792171585781E-2</v>
      </c>
      <c r="P73" s="726">
        <f t="shared" ref="P73" si="13">P13/P$8</f>
        <v>4.5677544955941382E-2</v>
      </c>
    </row>
    <row r="74" spans="1:16" ht="15.75" customHeight="1" x14ac:dyDescent="0.25">
      <c r="A74" s="498" t="s">
        <v>287</v>
      </c>
      <c r="B74" s="728">
        <f>B14/B$14</f>
        <v>1</v>
      </c>
      <c r="C74" s="728">
        <f t="shared" ref="C74:J74" si="14">C14/C$14</f>
        <v>1</v>
      </c>
      <c r="D74" s="728">
        <f t="shared" si="14"/>
        <v>1</v>
      </c>
      <c r="E74" s="728">
        <f t="shared" si="14"/>
        <v>1</v>
      </c>
      <c r="F74" s="728">
        <f t="shared" si="14"/>
        <v>1</v>
      </c>
      <c r="G74" s="728">
        <f t="shared" si="14"/>
        <v>1</v>
      </c>
      <c r="H74" s="728">
        <f t="shared" si="14"/>
        <v>1</v>
      </c>
      <c r="I74" s="728">
        <f t="shared" si="14"/>
        <v>1</v>
      </c>
      <c r="J74" s="728">
        <f t="shared" si="14"/>
        <v>1</v>
      </c>
      <c r="K74" s="728" t="s">
        <v>102</v>
      </c>
      <c r="L74" s="728" t="s">
        <v>102</v>
      </c>
      <c r="M74" s="729">
        <f t="shared" ref="M74:O74" si="15">M14/M$14</f>
        <v>1</v>
      </c>
      <c r="N74" s="729">
        <f t="shared" si="15"/>
        <v>1</v>
      </c>
      <c r="O74" s="729">
        <f t="shared" si="15"/>
        <v>1</v>
      </c>
      <c r="P74" s="728">
        <f t="shared" ref="P74" si="16">P14/P$14</f>
        <v>1</v>
      </c>
    </row>
    <row r="75" spans="1:16" ht="15.75" customHeight="1" x14ac:dyDescent="0.2">
      <c r="A75" s="490" t="s">
        <v>79</v>
      </c>
      <c r="B75" s="722">
        <f t="shared" ref="B75:J85" si="17">B15/B$14</f>
        <v>0.42703850862878556</v>
      </c>
      <c r="C75" s="722">
        <f t="shared" si="17"/>
        <v>0.41323730878430948</v>
      </c>
      <c r="D75" s="722">
        <f t="shared" si="17"/>
        <v>0.44835112193916338</v>
      </c>
      <c r="E75" s="722">
        <f t="shared" si="17"/>
        <v>0.49060240338135186</v>
      </c>
      <c r="F75" s="722">
        <f t="shared" si="17"/>
        <v>0.5439696229039428</v>
      </c>
      <c r="G75" s="722">
        <f t="shared" si="17"/>
        <v>0.58185013279819287</v>
      </c>
      <c r="H75" s="722">
        <f t="shared" si="17"/>
        <v>0.58092158783248948</v>
      </c>
      <c r="I75" s="722">
        <f t="shared" si="17"/>
        <v>0.57050547580774225</v>
      </c>
      <c r="J75" s="722">
        <f t="shared" si="17"/>
        <v>0.76490600964022459</v>
      </c>
      <c r="K75" s="722" t="s">
        <v>102</v>
      </c>
      <c r="L75" s="722" t="s">
        <v>102</v>
      </c>
      <c r="M75" s="723">
        <f t="shared" ref="M75:O75" si="18">M15/M$14</f>
        <v>0.50678327793946987</v>
      </c>
      <c r="N75" s="723">
        <f t="shared" si="18"/>
        <v>0.67000525794696397</v>
      </c>
      <c r="O75" s="723">
        <f t="shared" si="18"/>
        <v>0.51810066092206819</v>
      </c>
      <c r="P75" s="722">
        <f t="shared" ref="P75" si="19">P15/P$14</f>
        <v>0.66166799406060661</v>
      </c>
    </row>
    <row r="76" spans="1:16" ht="15.75" customHeight="1" x14ac:dyDescent="0.2">
      <c r="A76" s="492" t="s">
        <v>167</v>
      </c>
      <c r="B76" s="724">
        <f t="shared" si="17"/>
        <v>0.31290121781872526</v>
      </c>
      <c r="C76" s="724">
        <f t="shared" si="17"/>
        <v>0.33748277056628662</v>
      </c>
      <c r="D76" s="724">
        <f t="shared" si="17"/>
        <v>0.36508237140327199</v>
      </c>
      <c r="E76" s="724">
        <f t="shared" si="17"/>
        <v>0.42210732325826811</v>
      </c>
      <c r="F76" s="724">
        <f t="shared" si="17"/>
        <v>0.48608369665188939</v>
      </c>
      <c r="G76" s="724">
        <f t="shared" si="17"/>
        <v>0.50372388439965199</v>
      </c>
      <c r="H76" s="724">
        <f t="shared" si="17"/>
        <v>0.50105876364735846</v>
      </c>
      <c r="I76" s="724">
        <f t="shared" si="17"/>
        <v>0.50792254082087374</v>
      </c>
      <c r="J76" s="724">
        <f t="shared" si="17"/>
        <v>0.69801735608621396</v>
      </c>
      <c r="K76" s="724" t="s">
        <v>102</v>
      </c>
      <c r="L76" s="724" t="s">
        <v>102</v>
      </c>
      <c r="M76" s="725">
        <f t="shared" ref="M76:O76" si="20">M16/M$14</f>
        <v>0.43442261285421602</v>
      </c>
      <c r="N76" s="725">
        <f t="shared" si="20"/>
        <v>0.60521853241039747</v>
      </c>
      <c r="O76" s="725">
        <f t="shared" si="20"/>
        <v>0.44626515289320962</v>
      </c>
      <c r="P76" s="724">
        <f t="shared" ref="P76" si="21">P16/P$14</f>
        <v>0.55643506996962178</v>
      </c>
    </row>
    <row r="77" spans="1:16" ht="15.75" customHeight="1" x14ac:dyDescent="0.2">
      <c r="A77" s="490" t="s">
        <v>323</v>
      </c>
      <c r="B77" s="722">
        <f t="shared" si="17"/>
        <v>0.13525742440434871</v>
      </c>
      <c r="C77" s="722">
        <f t="shared" si="17"/>
        <v>0.11240415801711641</v>
      </c>
      <c r="D77" s="722">
        <f t="shared" si="17"/>
        <v>7.4394950759516382E-2</v>
      </c>
      <c r="E77" s="722">
        <f t="shared" si="17"/>
        <v>8.1375597042503175E-2</v>
      </c>
      <c r="F77" s="722">
        <f t="shared" si="17"/>
        <v>8.5984556844429155E-2</v>
      </c>
      <c r="G77" s="722">
        <f t="shared" si="17"/>
        <v>9.9483546228912617E-2</v>
      </c>
      <c r="H77" s="722">
        <f t="shared" si="17"/>
        <v>0.10847425596243224</v>
      </c>
      <c r="I77" s="722">
        <f t="shared" si="17"/>
        <v>0.21326166297293317</v>
      </c>
      <c r="J77" s="722">
        <f t="shared" si="17"/>
        <v>7.2304320455697069E-2</v>
      </c>
      <c r="K77" s="722" t="s">
        <v>102</v>
      </c>
      <c r="L77" s="722" t="s">
        <v>102</v>
      </c>
      <c r="M77" s="723">
        <f t="shared" ref="M77:O77" si="22">M17/M$14</f>
        <v>8.8505741664872711E-2</v>
      </c>
      <c r="N77" s="723">
        <f t="shared" si="22"/>
        <v>0.14111564261464621</v>
      </c>
      <c r="O77" s="723">
        <f t="shared" si="22"/>
        <v>9.2153573885061901E-2</v>
      </c>
      <c r="P77" s="722">
        <f t="shared" ref="P77" si="23">P17/P$14</f>
        <v>0.12396943067953309</v>
      </c>
    </row>
    <row r="78" spans="1:16" ht="15.75" customHeight="1" x14ac:dyDescent="0.2">
      <c r="A78" s="492" t="s">
        <v>168</v>
      </c>
      <c r="B78" s="724">
        <f t="shared" si="17"/>
        <v>0.11413729081006031</v>
      </c>
      <c r="C78" s="724">
        <f t="shared" si="17"/>
        <v>7.5754538218022874E-2</v>
      </c>
      <c r="D78" s="724">
        <f t="shared" si="17"/>
        <v>8.3268750536830138E-2</v>
      </c>
      <c r="E78" s="724">
        <f t="shared" si="17"/>
        <v>6.8495080123083737E-2</v>
      </c>
      <c r="F78" s="724">
        <f t="shared" si="17"/>
        <v>5.7885926252053341E-2</v>
      </c>
      <c r="G78" s="724">
        <f t="shared" si="17"/>
        <v>7.8126248398540959E-2</v>
      </c>
      <c r="H78" s="724">
        <f t="shared" si="17"/>
        <v>7.9862824186025444E-2</v>
      </c>
      <c r="I78" s="724">
        <f t="shared" si="17"/>
        <v>6.258293498686858E-2</v>
      </c>
      <c r="J78" s="724">
        <f t="shared" si="17"/>
        <v>6.6888653554010566E-2</v>
      </c>
      <c r="K78" s="724" t="s">
        <v>102</v>
      </c>
      <c r="L78" s="724" t="s">
        <v>102</v>
      </c>
      <c r="M78" s="725">
        <f t="shared" ref="M78:O78" si="24">M18/M$14</f>
        <v>7.2360665085253767E-2</v>
      </c>
      <c r="N78" s="725">
        <f t="shared" si="24"/>
        <v>6.4786725536566489E-2</v>
      </c>
      <c r="O78" s="725">
        <f t="shared" si="24"/>
        <v>7.1835508028858602E-2</v>
      </c>
      <c r="P78" s="724">
        <f t="shared" ref="P78" si="25">P18/P$14</f>
        <v>0.10523292409098489</v>
      </c>
    </row>
    <row r="79" spans="1:16" ht="15.75" customHeight="1" x14ac:dyDescent="0.2">
      <c r="A79" s="490" t="s">
        <v>169</v>
      </c>
      <c r="B79" s="722">
        <f t="shared" si="17"/>
        <v>0.30132090912098791</v>
      </c>
      <c r="C79" s="722">
        <f t="shared" si="17"/>
        <v>0.2625597173658718</v>
      </c>
      <c r="D79" s="722">
        <f t="shared" si="17"/>
        <v>0.25444594678394405</v>
      </c>
      <c r="E79" s="722">
        <f t="shared" si="17"/>
        <v>0.25823364855463599</v>
      </c>
      <c r="F79" s="722">
        <f t="shared" si="17"/>
        <v>0.24340410772678503</v>
      </c>
      <c r="G79" s="722">
        <f t="shared" si="17"/>
        <v>0.20374836547760547</v>
      </c>
      <c r="H79" s="722">
        <f t="shared" si="17"/>
        <v>0.23331391605828294</v>
      </c>
      <c r="I79" s="722">
        <f t="shared" si="17"/>
        <v>0.2278310198659792</v>
      </c>
      <c r="J79" s="722">
        <f t="shared" si="17"/>
        <v>0.14536571347676031</v>
      </c>
      <c r="K79" s="722" t="s">
        <v>102</v>
      </c>
      <c r="L79" s="722" t="s">
        <v>102</v>
      </c>
      <c r="M79" s="723">
        <f t="shared" ref="M79:O79" si="26">M19/M$14</f>
        <v>0.24752279324691959</v>
      </c>
      <c r="N79" s="723">
        <f t="shared" si="26"/>
        <v>0.18562290521704802</v>
      </c>
      <c r="O79" s="723">
        <f t="shared" si="26"/>
        <v>0.2432308177457535</v>
      </c>
      <c r="P79" s="722">
        <f t="shared" ref="P79" si="27">P19/P$14</f>
        <v>0.17030067510502248</v>
      </c>
    </row>
    <row r="80" spans="1:16" ht="15.75" customHeight="1" x14ac:dyDescent="0.2">
      <c r="A80" s="492" t="s">
        <v>170</v>
      </c>
      <c r="B80" s="724">
        <f t="shared" si="17"/>
        <v>0.19243538953994102</v>
      </c>
      <c r="C80" s="724">
        <f t="shared" si="17"/>
        <v>0.16874932605000284</v>
      </c>
      <c r="D80" s="724">
        <f t="shared" si="17"/>
        <v>0.18602238025176585</v>
      </c>
      <c r="E80" s="724">
        <f t="shared" si="17"/>
        <v>0.2068730462661123</v>
      </c>
      <c r="F80" s="724">
        <f t="shared" si="17"/>
        <v>0.21249751337238468</v>
      </c>
      <c r="G80" s="724">
        <f t="shared" si="17"/>
        <v>0.17730945610759788</v>
      </c>
      <c r="H80" s="724">
        <f t="shared" si="17"/>
        <v>0.21281863325976416</v>
      </c>
      <c r="I80" s="724">
        <f t="shared" si="17"/>
        <v>0.21745654234253087</v>
      </c>
      <c r="J80" s="724">
        <f t="shared" si="17"/>
        <v>0.13391980291609371</v>
      </c>
      <c r="K80" s="724" t="s">
        <v>102</v>
      </c>
      <c r="L80" s="724" t="s">
        <v>102</v>
      </c>
      <c r="M80" s="725">
        <f t="shared" ref="M80:O80" si="28">M20/M$14</f>
        <v>0.19922640829682345</v>
      </c>
      <c r="N80" s="725">
        <f t="shared" si="28"/>
        <v>0.17470003746214505</v>
      </c>
      <c r="O80" s="725">
        <f t="shared" si="28"/>
        <v>0.19752581422222062</v>
      </c>
      <c r="P80" s="724">
        <f t="shared" ref="P80" si="29">P20/P$14</f>
        <v>0.1323329154500564</v>
      </c>
    </row>
    <row r="81" spans="1:16" ht="15.75" customHeight="1" x14ac:dyDescent="0.2">
      <c r="A81" s="490" t="s">
        <v>171</v>
      </c>
      <c r="B81" s="722">
        <f t="shared" si="17"/>
        <v>3.576550251548527E-2</v>
      </c>
      <c r="C81" s="722">
        <f t="shared" si="17"/>
        <v>1.9474679800093726E-2</v>
      </c>
      <c r="D81" s="722">
        <f t="shared" si="17"/>
        <v>1.0566347560118044E-2</v>
      </c>
      <c r="E81" s="722">
        <f t="shared" si="17"/>
        <v>4.604326753933732E-3</v>
      </c>
      <c r="F81" s="722">
        <f t="shared" si="17"/>
        <v>3.7267863026087633E-3</v>
      </c>
      <c r="G81" s="722">
        <f t="shared" si="17"/>
        <v>2.806818725173587E-3</v>
      </c>
      <c r="H81" s="722">
        <f t="shared" si="17"/>
        <v>1.0172122086466672E-3</v>
      </c>
      <c r="I81" s="722">
        <f t="shared" si="17"/>
        <v>5.0709597955278692E-4</v>
      </c>
      <c r="J81" s="722">
        <f t="shared" si="17"/>
        <v>8.6121063016957129E-5</v>
      </c>
      <c r="K81" s="722" t="s">
        <v>102</v>
      </c>
      <c r="L81" s="722" t="s">
        <v>102</v>
      </c>
      <c r="M81" s="723">
        <f t="shared" ref="M81:O81" si="30">M21/M$14</f>
        <v>6.398115692909264E-3</v>
      </c>
      <c r="N81" s="723">
        <f t="shared" si="30"/>
        <v>2.9162891434383214E-4</v>
      </c>
      <c r="O81" s="723">
        <f t="shared" si="30"/>
        <v>5.9747079532025509E-3</v>
      </c>
      <c r="P81" s="722">
        <f t="shared" ref="P81" si="31">P21/P$14</f>
        <v>4.4112338551550072E-3</v>
      </c>
    </row>
    <row r="82" spans="1:16" ht="15.75" customHeight="1" x14ac:dyDescent="0.2">
      <c r="A82" s="693" t="s">
        <v>612</v>
      </c>
      <c r="B82" s="724">
        <f t="shared" si="17"/>
        <v>7.3120017065561649E-2</v>
      </c>
      <c r="C82" s="724">
        <f t="shared" si="17"/>
        <v>7.4335711514955868E-2</v>
      </c>
      <c r="D82" s="724">
        <f t="shared" si="17"/>
        <v>5.7857218972060143E-2</v>
      </c>
      <c r="E82" s="724">
        <f t="shared" si="17"/>
        <v>4.6756275534589962E-2</v>
      </c>
      <c r="F82" s="724">
        <f t="shared" si="17"/>
        <v>2.7179808050809533E-2</v>
      </c>
      <c r="G82" s="724">
        <f t="shared" si="17"/>
        <v>2.3632090644834031E-2</v>
      </c>
      <c r="H82" s="724">
        <f t="shared" si="17"/>
        <v>1.9478070589872117E-2</v>
      </c>
      <c r="I82" s="724">
        <f t="shared" si="17"/>
        <v>9.867381543895562E-3</v>
      </c>
      <c r="J82" s="724">
        <f t="shared" si="17"/>
        <v>1.1359789497649625E-2</v>
      </c>
      <c r="K82" s="724" t="s">
        <v>102</v>
      </c>
      <c r="L82" s="724" t="s">
        <v>102</v>
      </c>
      <c r="M82" s="725">
        <f t="shared" ref="M82:O82" si="32">M22/M$14</f>
        <v>4.1898269258154118E-2</v>
      </c>
      <c r="N82" s="725">
        <f t="shared" si="32"/>
        <v>1.0631238840559094E-2</v>
      </c>
      <c r="O82" s="725">
        <f t="shared" si="32"/>
        <v>3.9730295570330344E-2</v>
      </c>
      <c r="P82" s="724">
        <f t="shared" ref="P82" si="33">P22/P$14</f>
        <v>3.3556525799811082E-2</v>
      </c>
    </row>
    <row r="83" spans="1:16" ht="15.75" customHeight="1" x14ac:dyDescent="0.2">
      <c r="A83" s="490" t="s">
        <v>172</v>
      </c>
      <c r="B83" s="722">
        <f t="shared" si="17"/>
        <v>2.57916965407297E-2</v>
      </c>
      <c r="C83" s="722">
        <f t="shared" si="17"/>
        <v>3.8705101809222327E-2</v>
      </c>
      <c r="D83" s="722">
        <f t="shared" si="17"/>
        <v>4.0085224527132375E-2</v>
      </c>
      <c r="E83" s="722">
        <f t="shared" si="17"/>
        <v>4.4615029087979888E-2</v>
      </c>
      <c r="F83" s="722">
        <f t="shared" si="17"/>
        <v>4.3329164567588938E-2</v>
      </c>
      <c r="G83" s="722">
        <f t="shared" si="17"/>
        <v>5.0872846634841914E-2</v>
      </c>
      <c r="H83" s="722">
        <f t="shared" si="17"/>
        <v>4.3926835628147011E-2</v>
      </c>
      <c r="I83" s="722">
        <f t="shared" si="17"/>
        <v>6.3366038813672074E-2</v>
      </c>
      <c r="J83" s="722">
        <f t="shared" si="17"/>
        <v>2.0451226383002077E-2</v>
      </c>
      <c r="K83" s="722" t="s">
        <v>102</v>
      </c>
      <c r="L83" s="722" t="s">
        <v>102</v>
      </c>
      <c r="M83" s="723">
        <f t="shared" ref="M83:O83" si="34">M23/M$14</f>
        <v>4.3605907185006822E-2</v>
      </c>
      <c r="N83" s="723">
        <f t="shared" si="34"/>
        <v>4.1401004030990556E-2</v>
      </c>
      <c r="O83" s="723">
        <f t="shared" si="34"/>
        <v>4.3453024997294656E-2</v>
      </c>
      <c r="P83" s="722">
        <f t="shared" ref="P83" si="35">P23/P$14</f>
        <v>4.3840239967655466E-2</v>
      </c>
    </row>
    <row r="84" spans="1:16" ht="15.75" customHeight="1" x14ac:dyDescent="0.2">
      <c r="A84" s="492" t="s">
        <v>173</v>
      </c>
      <c r="B84" s="724">
        <f t="shared" si="17"/>
        <v>8.0253054125731499E-2</v>
      </c>
      <c r="C84" s="724">
        <f t="shared" si="17"/>
        <v>9.5544088726758888E-2</v>
      </c>
      <c r="D84" s="724">
        <f t="shared" si="17"/>
        <v>0.11616283534177722</v>
      </c>
      <c r="E84" s="724">
        <f t="shared" si="17"/>
        <v>0.10364527825549327</v>
      </c>
      <c r="F84" s="724">
        <f t="shared" si="17"/>
        <v>8.6970478708977256E-2</v>
      </c>
      <c r="G84" s="724">
        <f t="shared" si="17"/>
        <v>9.7351684231648722E-2</v>
      </c>
      <c r="H84" s="724">
        <f t="shared" si="17"/>
        <v>7.9640772519904299E-2</v>
      </c>
      <c r="I84" s="724">
        <f t="shared" si="17"/>
        <v>7.4670081565873306E-2</v>
      </c>
      <c r="J84" s="724">
        <f t="shared" si="17"/>
        <v>4.9723576366019588E-2</v>
      </c>
      <c r="K84" s="724" t="s">
        <v>102</v>
      </c>
      <c r="L84" s="724" t="s">
        <v>102</v>
      </c>
      <c r="M84" s="725">
        <f t="shared" ref="M84:O84" si="36">M24/M$14</f>
        <v>9.8746470782169832E-2</v>
      </c>
      <c r="N84" s="725">
        <f t="shared" si="36"/>
        <v>6.1901743003786314E-2</v>
      </c>
      <c r="O84" s="725">
        <f t="shared" si="36"/>
        <v>9.6191754222549095E-2</v>
      </c>
      <c r="P84" s="724">
        <f t="shared" ref="P84" si="37">P24/P$14</f>
        <v>7.9110030715340535E-2</v>
      </c>
    </row>
    <row r="85" spans="1:16" ht="15.75" customHeight="1" x14ac:dyDescent="0.2">
      <c r="A85" s="495" t="s">
        <v>174</v>
      </c>
      <c r="B85" s="726">
        <f t="shared" si="17"/>
        <v>0.16559583158459312</v>
      </c>
      <c r="C85" s="726">
        <f t="shared" si="17"/>
        <v>0.18995378331383764</v>
      </c>
      <c r="D85" s="726">
        <f t="shared" si="17"/>
        <v>0.14095487140704424</v>
      </c>
      <c r="E85" s="726">
        <f t="shared" si="17"/>
        <v>0.10290364072053906</v>
      </c>
      <c r="F85" s="726">
        <f t="shared" si="17"/>
        <v>8.2326626092705996E-2</v>
      </c>
      <c r="G85" s="726">
        <f t="shared" si="17"/>
        <v>6.6176970856763814E-2</v>
      </c>
      <c r="H85" s="726">
        <f t="shared" si="17"/>
        <v>6.2196887961176263E-2</v>
      </c>
      <c r="I85" s="726">
        <f t="shared" si="17"/>
        <v>6.3627383946733118E-2</v>
      </c>
      <c r="J85" s="726">
        <f t="shared" si="17"/>
        <v>1.955347413479365E-2</v>
      </c>
      <c r="K85" s="726" t="s">
        <v>102</v>
      </c>
      <c r="L85" s="726" t="s">
        <v>102</v>
      </c>
      <c r="M85" s="727">
        <f t="shared" ref="M85:O85" si="38">M25/M$14</f>
        <v>0.10334155084643407</v>
      </c>
      <c r="N85" s="727">
        <f t="shared" si="38"/>
        <v>4.1069089800550275E-2</v>
      </c>
      <c r="O85" s="727">
        <f t="shared" si="38"/>
        <v>9.9023742111388563E-2</v>
      </c>
      <c r="P85" s="726">
        <f t="shared" ref="P85" si="39">P25/P$14</f>
        <v>4.5081060151374926E-2</v>
      </c>
    </row>
    <row r="86" spans="1:16" ht="15.75" customHeight="1" x14ac:dyDescent="0.25">
      <c r="A86" s="501" t="s">
        <v>201</v>
      </c>
      <c r="B86" s="730"/>
      <c r="C86" s="730"/>
      <c r="D86" s="730"/>
      <c r="E86" s="730"/>
      <c r="F86" s="730"/>
      <c r="G86" s="730"/>
      <c r="H86" s="730"/>
      <c r="I86" s="730"/>
      <c r="J86" s="730"/>
      <c r="K86" s="730"/>
      <c r="L86" s="730"/>
      <c r="M86" s="731"/>
      <c r="N86" s="731"/>
      <c r="O86" s="731"/>
      <c r="P86" s="732"/>
    </row>
    <row r="87" spans="1:16" ht="15.75" customHeight="1" x14ac:dyDescent="0.25">
      <c r="A87" s="498" t="s">
        <v>288</v>
      </c>
      <c r="B87" s="728">
        <f>B28/B$28</f>
        <v>1</v>
      </c>
      <c r="C87" s="728">
        <f t="shared" ref="C87:J87" si="40">C28/C$28</f>
        <v>1</v>
      </c>
      <c r="D87" s="728">
        <f t="shared" si="40"/>
        <v>1</v>
      </c>
      <c r="E87" s="728">
        <f t="shared" si="40"/>
        <v>1</v>
      </c>
      <c r="F87" s="728">
        <f t="shared" si="40"/>
        <v>1</v>
      </c>
      <c r="G87" s="728">
        <f t="shared" si="40"/>
        <v>1</v>
      </c>
      <c r="H87" s="728">
        <f t="shared" si="40"/>
        <v>1</v>
      </c>
      <c r="I87" s="728">
        <f t="shared" si="40"/>
        <v>1</v>
      </c>
      <c r="J87" s="728">
        <f t="shared" si="40"/>
        <v>1</v>
      </c>
      <c r="K87" s="728" t="s">
        <v>102</v>
      </c>
      <c r="L87" s="728" t="s">
        <v>102</v>
      </c>
      <c r="M87" s="729">
        <f t="shared" ref="M87:O87" si="41">M28/M$28</f>
        <v>1</v>
      </c>
      <c r="N87" s="729">
        <f t="shared" si="41"/>
        <v>1</v>
      </c>
      <c r="O87" s="729">
        <f t="shared" si="41"/>
        <v>1</v>
      </c>
      <c r="P87" s="728">
        <f t="shared" ref="P87" si="42">P28/P$28</f>
        <v>1</v>
      </c>
    </row>
    <row r="88" spans="1:16" ht="15.75" customHeight="1" x14ac:dyDescent="0.2">
      <c r="A88" s="490" t="s">
        <v>178</v>
      </c>
      <c r="B88" s="722">
        <f t="shared" ref="B88:J90" si="43">B29/B$28</f>
        <v>0.96587843401596951</v>
      </c>
      <c r="C88" s="722">
        <f t="shared" si="43"/>
        <v>0.94464836271359531</v>
      </c>
      <c r="D88" s="722">
        <f t="shared" si="43"/>
        <v>0.9547850795209144</v>
      </c>
      <c r="E88" s="722">
        <f t="shared" si="43"/>
        <v>0.95892191929268245</v>
      </c>
      <c r="F88" s="722">
        <f t="shared" si="43"/>
        <v>0.94764562797821716</v>
      </c>
      <c r="G88" s="722">
        <f t="shared" si="43"/>
        <v>0.93263655115101141</v>
      </c>
      <c r="H88" s="722">
        <f t="shared" si="43"/>
        <v>0.95806406528052901</v>
      </c>
      <c r="I88" s="722">
        <f t="shared" si="43"/>
        <v>0.96548191667672489</v>
      </c>
      <c r="J88" s="722">
        <f t="shared" si="43"/>
        <v>0.57601167239485451</v>
      </c>
      <c r="K88" s="722" t="s">
        <v>102</v>
      </c>
      <c r="L88" s="722" t="s">
        <v>102</v>
      </c>
      <c r="M88" s="723">
        <f t="shared" ref="M88:O88" si="44">M29/M$28</f>
        <v>0.952612345865543</v>
      </c>
      <c r="N88" s="723">
        <f t="shared" si="44"/>
        <v>0.73367449809429497</v>
      </c>
      <c r="O88" s="723">
        <f t="shared" si="44"/>
        <v>0.94603281809347339</v>
      </c>
      <c r="P88" s="722">
        <f t="shared" ref="P88" si="45">P29/P$28</f>
        <v>0.90040784490044157</v>
      </c>
    </row>
    <row r="89" spans="1:16" ht="15.75" customHeight="1" x14ac:dyDescent="0.2">
      <c r="A89" s="492" t="s">
        <v>179</v>
      </c>
      <c r="B89" s="724">
        <f t="shared" si="43"/>
        <v>1.7954719784633651E-2</v>
      </c>
      <c r="C89" s="724">
        <f t="shared" si="43"/>
        <v>1.5301413337938977E-2</v>
      </c>
      <c r="D89" s="724">
        <f t="shared" si="43"/>
        <v>1.622994075782383E-2</v>
      </c>
      <c r="E89" s="724">
        <f t="shared" si="43"/>
        <v>1.9565106759705575E-2</v>
      </c>
      <c r="F89" s="724">
        <f t="shared" si="43"/>
        <v>2.0079486936528831E-2</v>
      </c>
      <c r="G89" s="724">
        <f t="shared" si="43"/>
        <v>3.3453048025333366E-2</v>
      </c>
      <c r="H89" s="724">
        <f t="shared" si="43"/>
        <v>3.0297643805464985E-2</v>
      </c>
      <c r="I89" s="724">
        <f t="shared" si="43"/>
        <v>3.4518083326968235E-2</v>
      </c>
      <c r="J89" s="724">
        <f t="shared" si="43"/>
        <v>0.42358757279188575</v>
      </c>
      <c r="K89" s="724" t="s">
        <v>102</v>
      </c>
      <c r="L89" s="724" t="s">
        <v>102</v>
      </c>
      <c r="M89" s="725">
        <f t="shared" ref="M89:O89" si="46">M30/M$28</f>
        <v>2.1068958512002463E-2</v>
      </c>
      <c r="N89" s="725">
        <f t="shared" si="46"/>
        <v>0.26608697806496634</v>
      </c>
      <c r="O89" s="725">
        <f t="shared" si="46"/>
        <v>2.8432248506046236E-2</v>
      </c>
      <c r="P89" s="724">
        <f t="shared" ref="P89" si="47">P30/P$28</f>
        <v>6.2827841330068551E-2</v>
      </c>
    </row>
    <row r="90" spans="1:16" ht="15.75" customHeight="1" x14ac:dyDescent="0.2">
      <c r="A90" s="495" t="s">
        <v>180</v>
      </c>
      <c r="B90" s="726">
        <f t="shared" si="43"/>
        <v>1.6166846197668151E-2</v>
      </c>
      <c r="C90" s="726">
        <f t="shared" si="43"/>
        <v>4.0050223948465739E-2</v>
      </c>
      <c r="D90" s="726">
        <f t="shared" si="43"/>
        <v>2.8984979721261635E-2</v>
      </c>
      <c r="E90" s="726">
        <f t="shared" si="43"/>
        <v>2.1512973947612042E-2</v>
      </c>
      <c r="F90" s="726">
        <f t="shared" si="43"/>
        <v>3.2274885085254015E-2</v>
      </c>
      <c r="G90" s="726">
        <f t="shared" si="43"/>
        <v>3.3910400826178515E-2</v>
      </c>
      <c r="H90" s="726">
        <f t="shared" si="43"/>
        <v>1.1638290914005905E-2</v>
      </c>
      <c r="I90" s="726">
        <f t="shared" si="43"/>
        <v>0</v>
      </c>
      <c r="J90" s="726">
        <f t="shared" si="43"/>
        <v>4.007548132597155E-4</v>
      </c>
      <c r="K90" s="726" t="s">
        <v>102</v>
      </c>
      <c r="L90" s="726" t="s">
        <v>102</v>
      </c>
      <c r="M90" s="727">
        <f t="shared" ref="M90:O90" si="48">M31/M$28</f>
        <v>2.6318695624846847E-2</v>
      </c>
      <c r="N90" s="727">
        <f t="shared" si="48"/>
        <v>2.3852384073864814E-4</v>
      </c>
      <c r="O90" s="727">
        <f t="shared" si="48"/>
        <v>2.5534933400480325E-2</v>
      </c>
      <c r="P90" s="726">
        <f t="shared" ref="P90" si="49">P31/P$28</f>
        <v>3.6764313769489985E-2</v>
      </c>
    </row>
    <row r="91" spans="1:16" ht="15.75" customHeight="1" x14ac:dyDescent="0.25">
      <c r="A91" s="498" t="s">
        <v>293</v>
      </c>
      <c r="B91" s="728">
        <f>B32/B$32</f>
        <v>1</v>
      </c>
      <c r="C91" s="728">
        <f t="shared" ref="C91:J91" si="50">C32/C$32</f>
        <v>1</v>
      </c>
      <c r="D91" s="728">
        <f t="shared" si="50"/>
        <v>1</v>
      </c>
      <c r="E91" s="728">
        <f t="shared" si="50"/>
        <v>1</v>
      </c>
      <c r="F91" s="728">
        <f t="shared" si="50"/>
        <v>1</v>
      </c>
      <c r="G91" s="728">
        <f t="shared" si="50"/>
        <v>1</v>
      </c>
      <c r="H91" s="728">
        <f t="shared" si="50"/>
        <v>1</v>
      </c>
      <c r="I91" s="728">
        <f t="shared" si="50"/>
        <v>1</v>
      </c>
      <c r="J91" s="728">
        <f t="shared" si="50"/>
        <v>1</v>
      </c>
      <c r="K91" s="728" t="s">
        <v>102</v>
      </c>
      <c r="L91" s="728" t="s">
        <v>102</v>
      </c>
      <c r="M91" s="729">
        <f t="shared" ref="M91:O91" si="51">M32/M$32</f>
        <v>1</v>
      </c>
      <c r="N91" s="729">
        <f t="shared" si="51"/>
        <v>1</v>
      </c>
      <c r="O91" s="729">
        <f t="shared" si="51"/>
        <v>1</v>
      </c>
      <c r="P91" s="728">
        <f t="shared" ref="P91" si="52">P32/P$32</f>
        <v>1</v>
      </c>
    </row>
    <row r="92" spans="1:16" ht="15.75" customHeight="1" x14ac:dyDescent="0.2">
      <c r="A92" s="490" t="s">
        <v>182</v>
      </c>
      <c r="B92" s="722">
        <f t="shared" ref="B92:J94" si="53">B33/B$32</f>
        <v>0.18304333519817165</v>
      </c>
      <c r="C92" s="722">
        <f t="shared" si="53"/>
        <v>0.21449848574480912</v>
      </c>
      <c r="D92" s="722">
        <f t="shared" si="53"/>
        <v>0.18689762108408378</v>
      </c>
      <c r="E92" s="722">
        <f t="shared" si="53"/>
        <v>0.20081311993967407</v>
      </c>
      <c r="F92" s="722">
        <f t="shared" si="53"/>
        <v>0.2336297733386018</v>
      </c>
      <c r="G92" s="722">
        <f t="shared" si="53"/>
        <v>0.14535651189272333</v>
      </c>
      <c r="H92" s="722">
        <f t="shared" si="53"/>
        <v>0.22586688272689545</v>
      </c>
      <c r="I92" s="722">
        <f t="shared" si="53"/>
        <v>7.6879106392986563E-2</v>
      </c>
      <c r="J92" s="722">
        <f t="shared" si="53"/>
        <v>0.17852952664153457</v>
      </c>
      <c r="K92" s="722" t="s">
        <v>102</v>
      </c>
      <c r="L92" s="722" t="s">
        <v>102</v>
      </c>
      <c r="M92" s="723">
        <f t="shared" ref="M92:O92" si="54">M33/M$32</f>
        <v>0.19948232377117897</v>
      </c>
      <c r="N92" s="723">
        <f t="shared" si="54"/>
        <v>0.11073911603631401</v>
      </c>
      <c r="O92" s="723">
        <f t="shared" si="54"/>
        <v>0.19621628679820746</v>
      </c>
      <c r="P92" s="722">
        <f t="shared" ref="P92" si="55">P33/P$32</f>
        <v>0.23603249808003041</v>
      </c>
    </row>
    <row r="93" spans="1:16" ht="15.75" customHeight="1" x14ac:dyDescent="0.2">
      <c r="A93" s="492" t="s">
        <v>183</v>
      </c>
      <c r="B93" s="724">
        <f t="shared" si="53"/>
        <v>0.70691179777757163</v>
      </c>
      <c r="C93" s="724">
        <f t="shared" si="53"/>
        <v>0.53775982556660351</v>
      </c>
      <c r="D93" s="724">
        <f t="shared" si="53"/>
        <v>0.61260373697314285</v>
      </c>
      <c r="E93" s="724">
        <f t="shared" si="53"/>
        <v>0.63893133226832155</v>
      </c>
      <c r="F93" s="724">
        <f t="shared" si="53"/>
        <v>0.61257535895068482</v>
      </c>
      <c r="G93" s="724">
        <f t="shared" si="53"/>
        <v>0.40664162972470386</v>
      </c>
      <c r="H93" s="724">
        <f t="shared" si="53"/>
        <v>0.5239044778617068</v>
      </c>
      <c r="I93" s="724">
        <f t="shared" si="53"/>
        <v>0.56577308791003211</v>
      </c>
      <c r="J93" s="724">
        <f t="shared" si="53"/>
        <v>0.49701454071450957</v>
      </c>
      <c r="K93" s="724" t="s">
        <v>102</v>
      </c>
      <c r="L93" s="724" t="s">
        <v>102</v>
      </c>
      <c r="M93" s="725">
        <f t="shared" ref="M93:O93" si="56">M34/M$32</f>
        <v>0.59169620934721567</v>
      </c>
      <c r="N93" s="725">
        <f t="shared" si="56"/>
        <v>0.54286944358346734</v>
      </c>
      <c r="O93" s="725">
        <f t="shared" si="56"/>
        <v>0.58989922649826076</v>
      </c>
      <c r="P93" s="724">
        <f t="shared" ref="P93" si="57">P34/P$32</f>
        <v>0.52943192218924096</v>
      </c>
    </row>
    <row r="94" spans="1:16" ht="15.75" customHeight="1" x14ac:dyDescent="0.2">
      <c r="A94" s="490" t="s">
        <v>184</v>
      </c>
      <c r="B94" s="726">
        <f t="shared" si="53"/>
        <v>0.11004486702425671</v>
      </c>
      <c r="C94" s="726">
        <f t="shared" si="53"/>
        <v>0.2477416886885874</v>
      </c>
      <c r="D94" s="726">
        <f t="shared" si="53"/>
        <v>0.2004986419388938</v>
      </c>
      <c r="E94" s="726">
        <f t="shared" si="53"/>
        <v>0.16025554779626311</v>
      </c>
      <c r="F94" s="726">
        <f t="shared" si="53"/>
        <v>0.15379486770583173</v>
      </c>
      <c r="G94" s="726">
        <f t="shared" si="53"/>
        <v>0.44800185837824053</v>
      </c>
      <c r="H94" s="726">
        <f t="shared" si="53"/>
        <v>0.25022863941139784</v>
      </c>
      <c r="I94" s="726">
        <f t="shared" si="53"/>
        <v>0.35734780569698132</v>
      </c>
      <c r="J94" s="726">
        <f t="shared" si="53"/>
        <v>0.32445593264395584</v>
      </c>
      <c r="K94" s="726" t="s">
        <v>102</v>
      </c>
      <c r="L94" s="726" t="s">
        <v>102</v>
      </c>
      <c r="M94" s="727">
        <f t="shared" ref="M94:O94" si="58">M35/M$32</f>
        <v>0.20882146687737188</v>
      </c>
      <c r="N94" s="727">
        <f t="shared" si="58"/>
        <v>0.34639144038021874</v>
      </c>
      <c r="O94" s="727">
        <f t="shared" si="58"/>
        <v>0.21388448670353177</v>
      </c>
      <c r="P94" s="726">
        <f t="shared" ref="P94" si="59">P35/P$32</f>
        <v>0.23453557973072864</v>
      </c>
    </row>
    <row r="95" spans="1:16" ht="15.75" customHeight="1" x14ac:dyDescent="0.25">
      <c r="A95" s="544" t="s">
        <v>226</v>
      </c>
      <c r="B95" s="733"/>
      <c r="C95" s="733"/>
      <c r="D95" s="733"/>
      <c r="E95" s="733"/>
      <c r="F95" s="733"/>
      <c r="G95" s="733"/>
      <c r="H95" s="733"/>
      <c r="I95" s="733"/>
      <c r="J95" s="733"/>
      <c r="K95" s="733"/>
      <c r="L95" s="733"/>
      <c r="M95" s="734"/>
      <c r="N95" s="734"/>
      <c r="O95" s="734"/>
      <c r="P95" s="735"/>
    </row>
    <row r="96" spans="1:16" ht="15.75" customHeight="1" x14ac:dyDescent="0.25">
      <c r="A96" s="550" t="s">
        <v>811</v>
      </c>
      <c r="B96" s="736">
        <v>0.27419796499999999</v>
      </c>
      <c r="C96" s="736">
        <v>0.26573032000000002</v>
      </c>
      <c r="D96" s="736">
        <v>0.236033354</v>
      </c>
      <c r="E96" s="736">
        <v>0.220158459</v>
      </c>
      <c r="F96" s="736">
        <v>0.19157334500000001</v>
      </c>
      <c r="G96" s="736">
        <v>0.15022866600000001</v>
      </c>
      <c r="H96" s="736">
        <v>0.140725868</v>
      </c>
      <c r="I96" s="736">
        <v>5.9853818000000003E-2</v>
      </c>
      <c r="J96" s="736">
        <v>0.14819306700000001</v>
      </c>
      <c r="K96" s="736" t="s">
        <v>102</v>
      </c>
      <c r="L96" s="736" t="s">
        <v>102</v>
      </c>
      <c r="M96" s="737">
        <v>0.206086081</v>
      </c>
      <c r="N96" s="737">
        <v>0.105068385</v>
      </c>
      <c r="O96" s="737">
        <v>0.19908177899999999</v>
      </c>
      <c r="P96" s="736">
        <v>0.15279105600000001</v>
      </c>
    </row>
    <row r="97" spans="1:16" s="7" customFormat="1" ht="15.75" customHeight="1" x14ac:dyDescent="0.2">
      <c r="A97" s="562" t="s">
        <v>410</v>
      </c>
      <c r="B97" s="742">
        <v>0.30448442399999998</v>
      </c>
      <c r="C97" s="742">
        <v>0.33853865900000002</v>
      </c>
      <c r="D97" s="742">
        <v>0.396923262</v>
      </c>
      <c r="E97" s="742">
        <v>0.44420184400000001</v>
      </c>
      <c r="F97" s="742">
        <v>0.49912673499999999</v>
      </c>
      <c r="G97" s="742">
        <v>0.49183718999999998</v>
      </c>
      <c r="H97" s="742">
        <v>0.49729906800000001</v>
      </c>
      <c r="I97" s="742">
        <v>0.45438131900000001</v>
      </c>
      <c r="J97" s="742">
        <v>0.59925942399999998</v>
      </c>
      <c r="K97" s="722" t="s">
        <v>102</v>
      </c>
      <c r="L97" s="722" t="s">
        <v>102</v>
      </c>
      <c r="M97" s="743">
        <v>0.45019463199999998</v>
      </c>
      <c r="N97" s="743">
        <v>0.52496084799999998</v>
      </c>
      <c r="O97" s="743">
        <v>0.45598724400000001</v>
      </c>
      <c r="P97" s="722">
        <v>0.54114479000000004</v>
      </c>
    </row>
    <row r="98" spans="1:16" ht="15.75" customHeight="1" x14ac:dyDescent="0.25">
      <c r="A98" s="546" t="s">
        <v>423</v>
      </c>
      <c r="B98" s="738">
        <v>0.817787127</v>
      </c>
      <c r="C98" s="738">
        <v>0.85642859999999998</v>
      </c>
      <c r="D98" s="738">
        <v>0.858340467</v>
      </c>
      <c r="E98" s="738">
        <v>0.87574434899999998</v>
      </c>
      <c r="F98" s="738">
        <v>0.88615227100000005</v>
      </c>
      <c r="G98" s="738">
        <v>0.94989620900000005</v>
      </c>
      <c r="H98" s="738">
        <v>0.93562704399999996</v>
      </c>
      <c r="I98" s="738">
        <v>1.0400329820000001</v>
      </c>
      <c r="J98" s="738">
        <v>0.94479745800000003</v>
      </c>
      <c r="K98" s="738" t="s">
        <v>102</v>
      </c>
      <c r="L98" s="738" t="s">
        <v>102</v>
      </c>
      <c r="M98" s="739">
        <v>0.88640488799999995</v>
      </c>
      <c r="N98" s="739">
        <v>0.99128870300000005</v>
      </c>
      <c r="O98" s="739">
        <v>0.89367725600000003</v>
      </c>
      <c r="P98" s="724">
        <v>0.91678402400000003</v>
      </c>
    </row>
    <row r="99" spans="1:16" ht="15.75" customHeight="1" x14ac:dyDescent="0.2">
      <c r="A99" s="562" t="s">
        <v>469</v>
      </c>
      <c r="B99" s="722">
        <v>0.47180335400000001</v>
      </c>
      <c r="C99" s="722">
        <v>0.41550984699999999</v>
      </c>
      <c r="D99" s="722">
        <v>0.40722728699999999</v>
      </c>
      <c r="E99" s="722">
        <v>0.41396855500000002</v>
      </c>
      <c r="F99" s="722">
        <v>0.36910208999999999</v>
      </c>
      <c r="G99" s="722">
        <v>0.35705366199999999</v>
      </c>
      <c r="H99" s="722">
        <v>0.31243622599999998</v>
      </c>
      <c r="I99" s="722">
        <v>0.134615179</v>
      </c>
      <c r="J99" s="722">
        <v>0.12056436</v>
      </c>
      <c r="K99" s="722" t="s">
        <v>102</v>
      </c>
      <c r="L99" s="722" t="s">
        <v>102</v>
      </c>
      <c r="M99" s="723">
        <v>0.39086826000000002</v>
      </c>
      <c r="N99" s="723">
        <v>0.12742356499999999</v>
      </c>
      <c r="O99" s="723">
        <v>0.37260169700000001</v>
      </c>
      <c r="P99" s="722">
        <v>0.258899251</v>
      </c>
    </row>
    <row r="100" spans="1:16" ht="15.75" customHeight="1" x14ac:dyDescent="0.25">
      <c r="A100" s="492" t="s">
        <v>412</v>
      </c>
      <c r="B100" s="724">
        <v>0.45978817799999999</v>
      </c>
      <c r="C100" s="724">
        <v>0.78043134599999997</v>
      </c>
      <c r="D100" s="724">
        <v>0.65575036499999995</v>
      </c>
      <c r="E100" s="724">
        <v>0.793112021</v>
      </c>
      <c r="F100" s="724">
        <v>0.83422663799999996</v>
      </c>
      <c r="G100" s="724">
        <v>1.029176608</v>
      </c>
      <c r="H100" s="724">
        <v>0.69896943499999997</v>
      </c>
      <c r="I100" s="724">
        <v>0.94564605199999996</v>
      </c>
      <c r="J100" s="724">
        <v>0.92086030699999999</v>
      </c>
      <c r="K100" s="724" t="s">
        <v>102</v>
      </c>
      <c r="L100" s="724" t="s">
        <v>102</v>
      </c>
      <c r="M100" s="725">
        <v>0.79183192099999999</v>
      </c>
      <c r="N100" s="725">
        <v>0.93295999500000004</v>
      </c>
      <c r="O100" s="725">
        <v>0.80161737099999997</v>
      </c>
      <c r="P100" s="738">
        <v>0.74318562700000002</v>
      </c>
    </row>
    <row r="101" spans="1:16" ht="15.75" customHeight="1" x14ac:dyDescent="0.25">
      <c r="A101" s="495" t="s">
        <v>810</v>
      </c>
      <c r="B101" s="740">
        <v>1.6768475220000001</v>
      </c>
      <c r="C101" s="740">
        <v>2.9369299889999998</v>
      </c>
      <c r="D101" s="740">
        <v>2.7782105970000002</v>
      </c>
      <c r="E101" s="740">
        <v>3.6024598989999999</v>
      </c>
      <c r="F101" s="740">
        <v>4.3546070329999997</v>
      </c>
      <c r="G101" s="740">
        <v>6.8507338669999998</v>
      </c>
      <c r="H101" s="740">
        <v>4.9668866510000003</v>
      </c>
      <c r="I101" s="740">
        <v>15.79926036</v>
      </c>
      <c r="J101" s="740">
        <v>6.2139229970000001</v>
      </c>
      <c r="K101" s="740" t="s">
        <v>102</v>
      </c>
      <c r="L101" s="740" t="s">
        <v>102</v>
      </c>
      <c r="M101" s="741">
        <v>3.842238735</v>
      </c>
      <c r="N101" s="741">
        <v>8.8795501389999991</v>
      </c>
      <c r="O101" s="741">
        <v>4.0265732730000003</v>
      </c>
      <c r="P101" s="740">
        <v>4.8640649979999999</v>
      </c>
    </row>
    <row r="102" spans="1:16" ht="15" customHeight="1" x14ac:dyDescent="0.2">
      <c r="A102" s="255" t="s">
        <v>285</v>
      </c>
      <c r="B102" s="13"/>
      <c r="C102" s="13"/>
      <c r="D102" s="13"/>
      <c r="E102" s="13"/>
      <c r="F102" s="13"/>
      <c r="G102" s="13"/>
      <c r="H102" s="13"/>
      <c r="I102" s="13"/>
      <c r="J102" s="13"/>
      <c r="K102" s="13"/>
      <c r="L102" s="13"/>
      <c r="M102" s="215"/>
      <c r="N102" s="215"/>
      <c r="O102" s="215"/>
      <c r="P102" s="39"/>
    </row>
    <row r="103" spans="1:16" ht="15" customHeight="1" x14ac:dyDescent="0.2">
      <c r="A103" s="255" t="s">
        <v>912</v>
      </c>
      <c r="B103" s="13"/>
      <c r="C103" s="13"/>
      <c r="D103" s="13"/>
      <c r="E103" s="13"/>
      <c r="F103" s="13"/>
      <c r="G103" s="13"/>
      <c r="H103" s="13"/>
      <c r="I103" s="13"/>
      <c r="J103" s="13"/>
      <c r="K103" s="13"/>
      <c r="L103" s="13"/>
      <c r="M103" s="215"/>
      <c r="N103" s="215"/>
      <c r="O103" s="215"/>
      <c r="P103" s="39"/>
    </row>
    <row r="104" spans="1:16" ht="15" customHeight="1" x14ac:dyDescent="0.2">
      <c r="A104" s="168" t="s">
        <v>557</v>
      </c>
      <c r="B104" s="13"/>
      <c r="C104" s="13"/>
      <c r="D104" s="13"/>
      <c r="E104" s="13"/>
      <c r="F104" s="13"/>
      <c r="G104" s="13"/>
      <c r="H104" s="13"/>
      <c r="I104" s="13"/>
      <c r="J104" s="13"/>
      <c r="K104" s="13"/>
      <c r="L104" s="13"/>
      <c r="M104" s="215"/>
      <c r="N104" s="215"/>
      <c r="O104" s="215"/>
      <c r="P104" s="39"/>
    </row>
    <row r="105" spans="1:16" ht="15" customHeight="1" x14ac:dyDescent="0.2">
      <c r="A105" s="255" t="s">
        <v>940</v>
      </c>
      <c r="B105" s="3"/>
      <c r="C105" s="3"/>
      <c r="D105" s="3"/>
      <c r="G105" s="185"/>
      <c r="J105" s="185"/>
      <c r="M105" s="215"/>
      <c r="N105" s="215"/>
      <c r="O105" s="215"/>
    </row>
    <row r="106" spans="1:16" ht="15" customHeight="1" x14ac:dyDescent="0.2">
      <c r="A106" s="254" t="s">
        <v>324</v>
      </c>
      <c r="B106" s="3"/>
      <c r="C106" s="3"/>
      <c r="D106" s="3"/>
      <c r="G106" s="185"/>
      <c r="J106" s="185"/>
      <c r="M106" s="215"/>
      <c r="N106" s="215"/>
      <c r="O106" s="215"/>
    </row>
    <row r="107" spans="1:16" x14ac:dyDescent="0.2">
      <c r="A107" s="13"/>
      <c r="B107" s="13"/>
      <c r="C107" s="13"/>
      <c r="D107" s="13"/>
      <c r="E107" s="13"/>
      <c r="F107" s="13"/>
      <c r="G107" s="13"/>
      <c r="H107" s="13"/>
      <c r="I107" s="13"/>
      <c r="J107" s="13"/>
      <c r="K107" s="13"/>
      <c r="L107" s="13"/>
      <c r="M107" s="215"/>
      <c r="N107" s="215"/>
      <c r="O107" s="215"/>
      <c r="P107" s="39"/>
    </row>
    <row r="108" spans="1:16" ht="24.75" customHeight="1" x14ac:dyDescent="0.25">
      <c r="A108" s="280" t="s">
        <v>938</v>
      </c>
      <c r="B108" s="13"/>
      <c r="C108" s="13"/>
      <c r="D108" s="13"/>
      <c r="E108" s="13"/>
      <c r="F108" s="13"/>
      <c r="G108" s="13"/>
      <c r="H108" s="13"/>
      <c r="I108" s="13"/>
      <c r="J108" s="13"/>
      <c r="K108" s="13"/>
      <c r="L108" s="13"/>
      <c r="M108" s="215"/>
      <c r="N108" s="215"/>
      <c r="O108" s="215"/>
      <c r="P108" s="39"/>
    </row>
    <row r="109" spans="1:16" ht="13.5" thickBot="1" x14ac:dyDescent="0.25">
      <c r="A109" s="13"/>
      <c r="B109" s="13"/>
      <c r="C109" s="13"/>
      <c r="D109" s="13"/>
      <c r="E109" s="13"/>
      <c r="F109" s="13"/>
      <c r="G109" s="13"/>
      <c r="H109" s="13"/>
      <c r="I109" s="13"/>
      <c r="J109" s="13"/>
      <c r="K109" s="13"/>
      <c r="L109" s="13"/>
      <c r="M109" s="215"/>
      <c r="N109" s="215"/>
      <c r="O109" s="215"/>
      <c r="P109" s="285" t="s">
        <v>23</v>
      </c>
    </row>
    <row r="110" spans="1:16" x14ac:dyDescent="0.2">
      <c r="A110" s="565" t="s">
        <v>81</v>
      </c>
      <c r="B110" s="42" t="s">
        <v>35</v>
      </c>
      <c r="C110" s="42" t="s">
        <v>121</v>
      </c>
      <c r="D110" s="42" t="s">
        <v>123</v>
      </c>
      <c r="E110" s="42" t="s">
        <v>36</v>
      </c>
      <c r="F110" s="42" t="s">
        <v>37</v>
      </c>
      <c r="G110" s="42" t="s">
        <v>38</v>
      </c>
      <c r="H110" s="42" t="s">
        <v>39</v>
      </c>
      <c r="I110" s="42" t="s">
        <v>125</v>
      </c>
      <c r="J110" s="42" t="s">
        <v>126</v>
      </c>
      <c r="K110" s="42" t="s">
        <v>127</v>
      </c>
      <c r="L110" s="252">
        <v>100000</v>
      </c>
      <c r="M110" s="250" t="s">
        <v>231</v>
      </c>
      <c r="N110" s="250" t="s">
        <v>229</v>
      </c>
      <c r="O110" s="257" t="s">
        <v>77</v>
      </c>
      <c r="P110" s="281" t="s">
        <v>220</v>
      </c>
    </row>
    <row r="111" spans="1:16" x14ac:dyDescent="0.2">
      <c r="A111" s="229" t="s">
        <v>225</v>
      </c>
      <c r="B111" s="43" t="s">
        <v>120</v>
      </c>
      <c r="C111" s="43" t="s">
        <v>40</v>
      </c>
      <c r="D111" s="43" t="s">
        <v>40</v>
      </c>
      <c r="E111" s="43" t="s">
        <v>40</v>
      </c>
      <c r="F111" s="43" t="s">
        <v>40</v>
      </c>
      <c r="G111" s="43" t="s">
        <v>40</v>
      </c>
      <c r="H111" s="43" t="s">
        <v>40</v>
      </c>
      <c r="I111" s="43" t="s">
        <v>40</v>
      </c>
      <c r="J111" s="43" t="s">
        <v>40</v>
      </c>
      <c r="K111" s="43" t="s">
        <v>40</v>
      </c>
      <c r="L111" s="43" t="s">
        <v>43</v>
      </c>
      <c r="M111" s="239" t="s">
        <v>230</v>
      </c>
      <c r="N111" s="239" t="s">
        <v>138</v>
      </c>
      <c r="O111" s="256" t="s">
        <v>137</v>
      </c>
      <c r="P111" s="282" t="s">
        <v>284</v>
      </c>
    </row>
    <row r="112" spans="1:16" ht="15" customHeight="1" thickBot="1" x14ac:dyDescent="0.25">
      <c r="A112" s="423" t="s">
        <v>82</v>
      </c>
      <c r="B112" s="44" t="s">
        <v>43</v>
      </c>
      <c r="C112" s="44" t="s">
        <v>122</v>
      </c>
      <c r="D112" s="44" t="s">
        <v>124</v>
      </c>
      <c r="E112" s="44" t="s">
        <v>44</v>
      </c>
      <c r="F112" s="44" t="s">
        <v>45</v>
      </c>
      <c r="G112" s="44" t="s">
        <v>46</v>
      </c>
      <c r="H112" s="44" t="s">
        <v>42</v>
      </c>
      <c r="I112" s="44" t="s">
        <v>128</v>
      </c>
      <c r="J112" s="44" t="s">
        <v>129</v>
      </c>
      <c r="K112" s="44" t="s">
        <v>130</v>
      </c>
      <c r="L112" s="44" t="s">
        <v>131</v>
      </c>
      <c r="M112" s="251" t="s">
        <v>138</v>
      </c>
      <c r="N112" s="251" t="s">
        <v>131</v>
      </c>
      <c r="O112" s="258" t="s">
        <v>41</v>
      </c>
      <c r="P112" s="283" t="s">
        <v>239</v>
      </c>
    </row>
    <row r="113" spans="1:16" ht="15" x14ac:dyDescent="0.25">
      <c r="A113" s="544" t="s">
        <v>223</v>
      </c>
      <c r="B113" s="192"/>
      <c r="C113" s="192"/>
      <c r="D113" s="192"/>
      <c r="E113" s="192"/>
      <c r="F113" s="192"/>
      <c r="G113" s="192"/>
      <c r="H113" s="192"/>
      <c r="I113" s="192"/>
      <c r="J113" s="192"/>
      <c r="K113" s="192"/>
      <c r="L113" s="192"/>
      <c r="M113" s="253"/>
      <c r="N113" s="253"/>
      <c r="O113" s="253"/>
    </row>
    <row r="114" spans="1:16" ht="15.75" customHeight="1" x14ac:dyDescent="0.25">
      <c r="A114" s="487" t="s">
        <v>286</v>
      </c>
      <c r="B114" s="572">
        <v>4.3099977169999999</v>
      </c>
      <c r="C114" s="572">
        <v>6.5699507119999998</v>
      </c>
      <c r="D114" s="572">
        <v>8.3600562919999994</v>
      </c>
      <c r="E114" s="572">
        <v>6.9838700239999998</v>
      </c>
      <c r="F114" s="572">
        <v>8.1927618950000003</v>
      </c>
      <c r="G114" s="572">
        <v>11.625451311000001</v>
      </c>
      <c r="H114" s="572">
        <v>7.9109532649999998</v>
      </c>
      <c r="I114" s="572">
        <v>7.4830012860000004</v>
      </c>
      <c r="J114" s="572">
        <v>2.873212997</v>
      </c>
      <c r="K114" s="572" t="s">
        <v>102</v>
      </c>
      <c r="L114" s="572" t="s">
        <v>102</v>
      </c>
      <c r="M114" s="573">
        <v>7.9996519480000003</v>
      </c>
      <c r="N114" s="573">
        <v>5.1867691599999999</v>
      </c>
      <c r="O114" s="573">
        <v>7.7763548609999997</v>
      </c>
      <c r="P114" s="572">
        <v>5.8291659750000004</v>
      </c>
    </row>
    <row r="115" spans="1:16" ht="15.75" customHeight="1" x14ac:dyDescent="0.2">
      <c r="A115" s="490" t="s">
        <v>161</v>
      </c>
      <c r="B115" s="574">
        <v>8.4359270800000008</v>
      </c>
      <c r="C115" s="574">
        <v>12.939458678999999</v>
      </c>
      <c r="D115" s="574">
        <v>10.392694204</v>
      </c>
      <c r="E115" s="574">
        <v>10.699120548</v>
      </c>
      <c r="F115" s="574">
        <v>13.957654119000001</v>
      </c>
      <c r="G115" s="574">
        <v>12.719860629999999</v>
      </c>
      <c r="H115" s="574">
        <v>6.2762333860000004</v>
      </c>
      <c r="I115" s="574">
        <v>19.212505289999999</v>
      </c>
      <c r="J115" s="574">
        <v>4.3759232639999999</v>
      </c>
      <c r="K115" s="574" t="s">
        <v>102</v>
      </c>
      <c r="L115" s="574" t="s">
        <v>102</v>
      </c>
      <c r="M115" s="575">
        <v>11.181474261</v>
      </c>
      <c r="N115" s="575">
        <v>11.706380124000001</v>
      </c>
      <c r="O115" s="575">
        <v>11.20509448</v>
      </c>
      <c r="P115" s="574">
        <v>11.112949972999999</v>
      </c>
    </row>
    <row r="116" spans="1:16" ht="15.75" customHeight="1" x14ac:dyDescent="0.2">
      <c r="A116" s="492" t="s">
        <v>162</v>
      </c>
      <c r="B116" s="576">
        <v>5.6757644459999996</v>
      </c>
      <c r="C116" s="577">
        <v>7.3806993859999999</v>
      </c>
      <c r="D116" s="576">
        <v>6.9827354210000001</v>
      </c>
      <c r="E116" s="576">
        <v>5.9014047290000002</v>
      </c>
      <c r="F116" s="576">
        <v>7.47623558</v>
      </c>
      <c r="G116" s="576">
        <v>7.170625298</v>
      </c>
      <c r="H116" s="576">
        <v>4.4753514929999998</v>
      </c>
      <c r="I116" s="576">
        <v>7.3666581219999996</v>
      </c>
      <c r="J116" s="576">
        <v>5.6691502939999996</v>
      </c>
      <c r="K116" s="576" t="s">
        <v>102</v>
      </c>
      <c r="L116" s="576" t="s">
        <v>102</v>
      </c>
      <c r="M116" s="578">
        <v>6.4616903719999996</v>
      </c>
      <c r="N116" s="578">
        <v>6.4159781020000004</v>
      </c>
      <c r="O116" s="578">
        <v>6.4576114450000004</v>
      </c>
      <c r="P116" s="576">
        <v>4.8161903089999996</v>
      </c>
    </row>
    <row r="117" spans="1:16" ht="15.75" customHeight="1" x14ac:dyDescent="0.2">
      <c r="A117" s="490" t="s">
        <v>163</v>
      </c>
      <c r="B117" s="574">
        <v>-5.209922486</v>
      </c>
      <c r="C117" s="574">
        <v>-8.0069078810000001</v>
      </c>
      <c r="D117" s="574">
        <v>-7.0682402499999997</v>
      </c>
      <c r="E117" s="574">
        <v>-5.8618352189999996</v>
      </c>
      <c r="F117" s="574">
        <v>-4.1222113150000004</v>
      </c>
      <c r="G117" s="574">
        <v>-6.8924943000000001</v>
      </c>
      <c r="H117" s="574">
        <v>-31.465029883</v>
      </c>
      <c r="I117" s="574">
        <v>-9.1170829409999996</v>
      </c>
      <c r="J117" s="574">
        <v>-7.575881774</v>
      </c>
      <c r="K117" s="574" t="s">
        <v>102</v>
      </c>
      <c r="L117" s="574" t="s">
        <v>102</v>
      </c>
      <c r="M117" s="575">
        <v>-8.3127369269999996</v>
      </c>
      <c r="N117" s="575">
        <v>-8.3000505439999994</v>
      </c>
      <c r="O117" s="575">
        <v>-8.3115202799999999</v>
      </c>
      <c r="P117" s="574">
        <v>-6.106923353</v>
      </c>
    </row>
    <row r="118" spans="1:16" ht="15.75" customHeight="1" x14ac:dyDescent="0.2">
      <c r="A118" s="492" t="s">
        <v>164</v>
      </c>
      <c r="B118" s="576">
        <v>-2.9393600169999998</v>
      </c>
      <c r="C118" s="576">
        <v>4.1125907220000002</v>
      </c>
      <c r="D118" s="576">
        <v>10.2938422</v>
      </c>
      <c r="E118" s="576">
        <v>2.688785889</v>
      </c>
      <c r="F118" s="576">
        <v>10.481333663999999</v>
      </c>
      <c r="G118" s="576">
        <v>17.014934118999999</v>
      </c>
      <c r="H118" s="576">
        <v>15.734657426</v>
      </c>
      <c r="I118" s="576">
        <v>1.174662018</v>
      </c>
      <c r="J118" s="576">
        <v>-3.0058944420000002</v>
      </c>
      <c r="K118" s="576" t="s">
        <v>102</v>
      </c>
      <c r="L118" s="576" t="s">
        <v>102</v>
      </c>
      <c r="M118" s="578">
        <v>8.3048894799999999</v>
      </c>
      <c r="N118" s="578">
        <v>-0.28879594800000002</v>
      </c>
      <c r="O118" s="578">
        <v>6.8742203860000002</v>
      </c>
      <c r="P118" s="576">
        <v>2.9956254549999999</v>
      </c>
    </row>
    <row r="119" spans="1:16" ht="15.75" customHeight="1" x14ac:dyDescent="0.2">
      <c r="A119" s="495" t="s">
        <v>165</v>
      </c>
      <c r="B119" s="579">
        <v>0.45819588500000002</v>
      </c>
      <c r="C119" s="579">
        <v>-4.1143142499999996</v>
      </c>
      <c r="D119" s="579">
        <v>7.5127871380000002</v>
      </c>
      <c r="E119" s="579">
        <v>6.4489289830000001</v>
      </c>
      <c r="F119" s="579">
        <v>-11.074787217000001</v>
      </c>
      <c r="G119" s="579">
        <v>42.166388904999998</v>
      </c>
      <c r="H119" s="579">
        <v>58.504214287000003</v>
      </c>
      <c r="I119" s="579">
        <v>21.377774611</v>
      </c>
      <c r="J119" s="579">
        <v>-14.286009930000001</v>
      </c>
      <c r="K119" s="579" t="s">
        <v>102</v>
      </c>
      <c r="L119" s="579" t="s">
        <v>102</v>
      </c>
      <c r="M119" s="580">
        <v>8.3630229880000009</v>
      </c>
      <c r="N119" s="580">
        <v>2.5386241790000001</v>
      </c>
      <c r="O119" s="580">
        <v>8.185508081</v>
      </c>
      <c r="P119" s="579">
        <v>3.9867465379999998</v>
      </c>
    </row>
    <row r="120" spans="1:16" ht="15.75" customHeight="1" x14ac:dyDescent="0.25">
      <c r="A120" s="498" t="s">
        <v>290</v>
      </c>
      <c r="B120" s="581">
        <v>5.160274619</v>
      </c>
      <c r="C120" s="581">
        <v>9.1127602359999997</v>
      </c>
      <c r="D120" s="581">
        <v>7.5671334139999997</v>
      </c>
      <c r="E120" s="581">
        <v>6.6003704809999997</v>
      </c>
      <c r="F120" s="581">
        <v>5.4330275449999998</v>
      </c>
      <c r="G120" s="581">
        <v>4.9237037350000001</v>
      </c>
      <c r="H120" s="581">
        <v>5.6881021260000004</v>
      </c>
      <c r="I120" s="581">
        <v>3.9903125880000001</v>
      </c>
      <c r="J120" s="581">
        <v>2.4460903009999999</v>
      </c>
      <c r="K120" s="581" t="s">
        <v>102</v>
      </c>
      <c r="L120" s="581" t="s">
        <v>102</v>
      </c>
      <c r="M120" s="582">
        <v>6.342872013</v>
      </c>
      <c r="N120" s="582">
        <v>3.1941637960000002</v>
      </c>
      <c r="O120" s="582">
        <v>6.1183622709999996</v>
      </c>
      <c r="P120" s="581">
        <v>5.2243946530000001</v>
      </c>
    </row>
    <row r="121" spans="1:16" ht="15.75" customHeight="1" x14ac:dyDescent="0.2">
      <c r="A121" s="490" t="s">
        <v>79</v>
      </c>
      <c r="B121" s="574">
        <v>8.1013654329999998</v>
      </c>
      <c r="C121" s="574">
        <v>7.7297078279999996</v>
      </c>
      <c r="D121" s="574">
        <v>9.4788577650000008</v>
      </c>
      <c r="E121" s="574">
        <v>6.3096860579999996</v>
      </c>
      <c r="F121" s="574">
        <v>5.8732148259999999</v>
      </c>
      <c r="G121" s="574">
        <v>7.5692067029999999</v>
      </c>
      <c r="H121" s="574">
        <v>5.4915120530000001</v>
      </c>
      <c r="I121" s="574">
        <v>8.574860996</v>
      </c>
      <c r="J121" s="574">
        <v>5.9928947419999998</v>
      </c>
      <c r="K121" s="574" t="s">
        <v>102</v>
      </c>
      <c r="L121" s="574" t="s">
        <v>102</v>
      </c>
      <c r="M121" s="575">
        <v>6.8378093719999997</v>
      </c>
      <c r="N121" s="575">
        <v>7.0510909049999997</v>
      </c>
      <c r="O121" s="575">
        <v>6.856898943</v>
      </c>
      <c r="P121" s="574">
        <v>4.5868593630000003</v>
      </c>
    </row>
    <row r="122" spans="1:16" ht="15.75" customHeight="1" x14ac:dyDescent="0.2">
      <c r="A122" s="492" t="s">
        <v>167</v>
      </c>
      <c r="B122" s="576">
        <v>2.296022953</v>
      </c>
      <c r="C122" s="576">
        <v>4.3967798729999998</v>
      </c>
      <c r="D122" s="576">
        <v>4.855048655</v>
      </c>
      <c r="E122" s="576">
        <v>3.6589959040000002</v>
      </c>
      <c r="F122" s="576">
        <v>4.0332915939999996</v>
      </c>
      <c r="G122" s="576">
        <v>3.978110949</v>
      </c>
      <c r="H122" s="576">
        <v>3.8700229579999998</v>
      </c>
      <c r="I122" s="576">
        <v>1.362839677</v>
      </c>
      <c r="J122" s="576">
        <v>3.6767692730000001</v>
      </c>
      <c r="K122" s="576" t="s">
        <v>102</v>
      </c>
      <c r="L122" s="576" t="s">
        <v>102</v>
      </c>
      <c r="M122" s="578">
        <v>3.9624858629999999</v>
      </c>
      <c r="N122" s="578">
        <v>2.7161143299999999</v>
      </c>
      <c r="O122" s="578">
        <v>3.8439971590000002</v>
      </c>
      <c r="P122" s="576">
        <v>3.6509139309999998</v>
      </c>
    </row>
    <row r="123" spans="1:16" ht="15.75" customHeight="1" x14ac:dyDescent="0.2">
      <c r="A123" s="490" t="s">
        <v>323</v>
      </c>
      <c r="B123" s="574">
        <v>0.90538706999999996</v>
      </c>
      <c r="C123" s="574">
        <v>0.86301143499999999</v>
      </c>
      <c r="D123" s="574">
        <v>2.056495103</v>
      </c>
      <c r="E123" s="574">
        <v>-1.8132334050000001</v>
      </c>
      <c r="F123" s="574">
        <v>-0.60240554300000004</v>
      </c>
      <c r="G123" s="574">
        <v>0.68426383999999996</v>
      </c>
      <c r="H123" s="574">
        <v>-0.40005351700000003</v>
      </c>
      <c r="I123" s="574">
        <v>0</v>
      </c>
      <c r="J123" s="574">
        <v>0</v>
      </c>
      <c r="K123" s="574" t="s">
        <v>102</v>
      </c>
      <c r="L123" s="574" t="s">
        <v>102</v>
      </c>
      <c r="M123" s="575">
        <v>-0.346226433</v>
      </c>
      <c r="N123" s="575">
        <v>0</v>
      </c>
      <c r="O123" s="575">
        <v>-0.30957896299999998</v>
      </c>
      <c r="P123" s="574">
        <v>-0.10911474</v>
      </c>
    </row>
    <row r="124" spans="1:16" ht="15.75" customHeight="1" x14ac:dyDescent="0.2">
      <c r="A124" s="492" t="s">
        <v>168</v>
      </c>
      <c r="B124" s="576">
        <v>28.018210320000001</v>
      </c>
      <c r="C124" s="576">
        <v>25.592314607999999</v>
      </c>
      <c r="D124" s="576">
        <v>35.718537953000002</v>
      </c>
      <c r="E124" s="576">
        <v>26.196368211999999</v>
      </c>
      <c r="F124" s="576">
        <v>24.33925082</v>
      </c>
      <c r="G124" s="576">
        <v>38.384662421999998</v>
      </c>
      <c r="H124" s="576">
        <v>16.945342016000001</v>
      </c>
      <c r="I124" s="576">
        <v>156.955883183</v>
      </c>
      <c r="J124" s="576">
        <v>38.214580144000003</v>
      </c>
      <c r="K124" s="576" t="s">
        <v>102</v>
      </c>
      <c r="L124" s="576" t="s">
        <v>102</v>
      </c>
      <c r="M124" s="578">
        <v>28.109456616999999</v>
      </c>
      <c r="N124" s="578">
        <v>76.725575665999997</v>
      </c>
      <c r="O124" s="578">
        <v>30.351852687000001</v>
      </c>
      <c r="P124" s="576">
        <v>9.8308656069999998</v>
      </c>
    </row>
    <row r="125" spans="1:16" ht="15.75" customHeight="1" x14ac:dyDescent="0.2">
      <c r="A125" s="490" t="s">
        <v>169</v>
      </c>
      <c r="B125" s="574">
        <v>2.1461951699999999</v>
      </c>
      <c r="C125" s="574">
        <v>3.4936355639999999</v>
      </c>
      <c r="D125" s="574">
        <v>0.76200721800000004</v>
      </c>
      <c r="E125" s="574">
        <v>1.1660261009999999</v>
      </c>
      <c r="F125" s="574">
        <v>-0.420919826</v>
      </c>
      <c r="G125" s="574">
        <v>2.1929093210000001</v>
      </c>
      <c r="H125" s="574">
        <v>2.4324529460000002</v>
      </c>
      <c r="I125" s="574">
        <v>-0.16614817500000001</v>
      </c>
      <c r="J125" s="574">
        <v>0.86123871500000004</v>
      </c>
      <c r="K125" s="574" t="s">
        <v>102</v>
      </c>
      <c r="L125" s="574" t="s">
        <v>102</v>
      </c>
      <c r="M125" s="575">
        <v>1.1583436490000001</v>
      </c>
      <c r="N125" s="575">
        <v>0.24313080400000001</v>
      </c>
      <c r="O125" s="575">
        <v>1.1094964380000001</v>
      </c>
      <c r="P125" s="574">
        <v>2.042617795</v>
      </c>
    </row>
    <row r="126" spans="1:16" ht="15.75" customHeight="1" x14ac:dyDescent="0.2">
      <c r="A126" s="492" t="s">
        <v>170</v>
      </c>
      <c r="B126" s="576">
        <v>-4.4661739999999998E-3</v>
      </c>
      <c r="C126" s="576">
        <v>2.8387450539999999</v>
      </c>
      <c r="D126" s="576">
        <v>1.7102537790000001</v>
      </c>
      <c r="E126" s="576">
        <v>1.127761472</v>
      </c>
      <c r="F126" s="576">
        <v>0.26231566499999998</v>
      </c>
      <c r="G126" s="576">
        <v>0.88341132</v>
      </c>
      <c r="H126" s="576">
        <v>1.461086994</v>
      </c>
      <c r="I126" s="576">
        <v>-0.78292265999999999</v>
      </c>
      <c r="J126" s="576">
        <v>0.25111534600000002</v>
      </c>
      <c r="K126" s="576" t="s">
        <v>102</v>
      </c>
      <c r="L126" s="576" t="s">
        <v>102</v>
      </c>
      <c r="M126" s="578">
        <v>1.0885103279999999</v>
      </c>
      <c r="N126" s="578">
        <v>-0.37976834199999998</v>
      </c>
      <c r="O126" s="578">
        <v>0.99722375900000004</v>
      </c>
      <c r="P126" s="576">
        <v>0.429204847</v>
      </c>
    </row>
    <row r="127" spans="1:16" ht="15.75" customHeight="1" x14ac:dyDescent="0.2">
      <c r="A127" s="490" t="s">
        <v>171</v>
      </c>
      <c r="B127" s="574">
        <v>-2.5040320519999999</v>
      </c>
      <c r="C127" s="574">
        <v>2.2368870049999998</v>
      </c>
      <c r="D127" s="574">
        <v>6.7695135840000003</v>
      </c>
      <c r="E127" s="574">
        <v>-8.621398825</v>
      </c>
      <c r="F127" s="574">
        <v>8.2257611449999999</v>
      </c>
      <c r="G127" s="574">
        <v>-3.6578647740000001</v>
      </c>
      <c r="H127" s="574">
        <v>-14.042536138999999</v>
      </c>
      <c r="I127" s="574">
        <v>106.55051943799999</v>
      </c>
      <c r="J127" s="574">
        <v>0</v>
      </c>
      <c r="K127" s="574" t="s">
        <v>102</v>
      </c>
      <c r="L127" s="574" t="s">
        <v>102</v>
      </c>
      <c r="M127" s="575">
        <v>-0.51892606900000005</v>
      </c>
      <c r="N127" s="575">
        <v>77.899858238999997</v>
      </c>
      <c r="O127" s="575">
        <v>-0.37029328</v>
      </c>
      <c r="P127" s="574">
        <v>7.0214197509999998</v>
      </c>
    </row>
    <row r="128" spans="1:16" ht="15.75" customHeight="1" x14ac:dyDescent="0.2">
      <c r="A128" s="693" t="s">
        <v>612</v>
      </c>
      <c r="B128" s="576">
        <v>11.020403186999999</v>
      </c>
      <c r="C128" s="576">
        <v>5.3559822280000002</v>
      </c>
      <c r="D128" s="576">
        <v>-3.136842664</v>
      </c>
      <c r="E128" s="576">
        <v>2.417740164</v>
      </c>
      <c r="F128" s="576">
        <v>-6.4310332429999999</v>
      </c>
      <c r="G128" s="576">
        <v>14.13139503</v>
      </c>
      <c r="H128" s="576">
        <v>15.692305304</v>
      </c>
      <c r="I128" s="576">
        <v>12.228983946</v>
      </c>
      <c r="J128" s="576">
        <v>8.6646847919999992</v>
      </c>
      <c r="K128" s="576" t="s">
        <v>102</v>
      </c>
      <c r="L128" s="576" t="s">
        <v>102</v>
      </c>
      <c r="M128" s="578">
        <v>1.754571769</v>
      </c>
      <c r="N128" s="578">
        <v>10.251194246000001</v>
      </c>
      <c r="O128" s="578">
        <v>1.900274544</v>
      </c>
      <c r="P128" s="576">
        <v>8.2375262100000004</v>
      </c>
    </row>
    <row r="129" spans="1:16" ht="15.75" customHeight="1" x14ac:dyDescent="0.2">
      <c r="A129" s="490" t="s">
        <v>172</v>
      </c>
      <c r="B129" s="574">
        <v>1.6363424120000001</v>
      </c>
      <c r="C129" s="574">
        <v>11.852947859</v>
      </c>
      <c r="D129" s="574">
        <v>19.891982619</v>
      </c>
      <c r="E129" s="574">
        <v>4.3568844980000003</v>
      </c>
      <c r="F129" s="574">
        <v>25.404465256999998</v>
      </c>
      <c r="G129" s="574">
        <v>8.8472329100000007</v>
      </c>
      <c r="H129" s="574">
        <v>-15.475109401999999</v>
      </c>
      <c r="I129" s="574">
        <v>-32.925250640999998</v>
      </c>
      <c r="J129" s="574">
        <v>-7.1805980270000003</v>
      </c>
      <c r="K129" s="574" t="s">
        <v>102</v>
      </c>
      <c r="L129" s="574" t="s">
        <v>102</v>
      </c>
      <c r="M129" s="575">
        <v>8.6109142030000001</v>
      </c>
      <c r="N129" s="575">
        <v>-27.866811126999998</v>
      </c>
      <c r="O129" s="575">
        <v>5.0997391360000002</v>
      </c>
      <c r="P129" s="574">
        <v>7.0530288959999998</v>
      </c>
    </row>
    <row r="130" spans="1:16" ht="15.75" customHeight="1" x14ac:dyDescent="0.2">
      <c r="A130" s="492" t="s">
        <v>173</v>
      </c>
      <c r="B130" s="576">
        <v>-7.1576607379999997</v>
      </c>
      <c r="C130" s="576">
        <v>16.143990245000001</v>
      </c>
      <c r="D130" s="576">
        <v>9.4022713570000001</v>
      </c>
      <c r="E130" s="576">
        <v>18.123623775999999</v>
      </c>
      <c r="F130" s="576">
        <v>15.049372278</v>
      </c>
      <c r="G130" s="576">
        <v>13.79533329</v>
      </c>
      <c r="H130" s="576">
        <v>22.407537655999999</v>
      </c>
      <c r="I130" s="576">
        <v>-0.78254791599999995</v>
      </c>
      <c r="J130" s="576">
        <v>18.209338838000001</v>
      </c>
      <c r="K130" s="576" t="s">
        <v>102</v>
      </c>
      <c r="L130" s="576" t="s">
        <v>102</v>
      </c>
      <c r="M130" s="578">
        <v>14.976993767</v>
      </c>
      <c r="N130" s="578">
        <v>6.234700965</v>
      </c>
      <c r="O130" s="578">
        <v>14.556353801</v>
      </c>
      <c r="P130" s="576">
        <v>13.520825181999999</v>
      </c>
    </row>
    <row r="131" spans="1:16" ht="15.75" customHeight="1" x14ac:dyDescent="0.2">
      <c r="A131" s="495" t="s">
        <v>174</v>
      </c>
      <c r="B131" s="579">
        <v>11.072748781</v>
      </c>
      <c r="C131" s="579">
        <v>17.0153073</v>
      </c>
      <c r="D131" s="579">
        <v>10.134646021</v>
      </c>
      <c r="E131" s="579">
        <v>13.272432090000001</v>
      </c>
      <c r="F131" s="579">
        <v>2.7831318889999999</v>
      </c>
      <c r="G131" s="579">
        <v>-17.794527895000002</v>
      </c>
      <c r="H131" s="579">
        <v>22.688682052000001</v>
      </c>
      <c r="I131" s="579">
        <v>66.393557018999999</v>
      </c>
      <c r="J131" s="579">
        <v>-57.716293137000001</v>
      </c>
      <c r="K131" s="579" t="s">
        <v>102</v>
      </c>
      <c r="L131" s="579" t="s">
        <v>102</v>
      </c>
      <c r="M131" s="580">
        <v>8.4547637360000003</v>
      </c>
      <c r="N131" s="580">
        <v>-2.9924843229999998</v>
      </c>
      <c r="O131" s="580">
        <v>8.0879748179999993</v>
      </c>
      <c r="P131" s="579">
        <v>12.228266218</v>
      </c>
    </row>
    <row r="132" spans="1:16" ht="15.75" customHeight="1" x14ac:dyDescent="0.25">
      <c r="A132" s="544" t="s">
        <v>224</v>
      </c>
      <c r="B132" s="583"/>
      <c r="C132" s="583"/>
      <c r="D132" s="583"/>
      <c r="E132" s="583"/>
      <c r="F132" s="583"/>
      <c r="G132" s="583"/>
      <c r="H132" s="583"/>
      <c r="I132" s="583"/>
      <c r="J132" s="583"/>
      <c r="K132" s="583"/>
      <c r="L132" s="583"/>
      <c r="M132" s="584"/>
      <c r="N132" s="584"/>
      <c r="O132" s="584"/>
      <c r="P132" s="583"/>
    </row>
    <row r="133" spans="1:16" ht="15.75" customHeight="1" x14ac:dyDescent="0.25">
      <c r="A133" s="487" t="s">
        <v>288</v>
      </c>
      <c r="B133" s="572">
        <v>19.189826633999999</v>
      </c>
      <c r="C133" s="572">
        <v>14.385362376</v>
      </c>
      <c r="D133" s="572">
        <v>25.392795215</v>
      </c>
      <c r="E133" s="572">
        <v>9.1294990170000005</v>
      </c>
      <c r="F133" s="572">
        <v>8.5900009090000005</v>
      </c>
      <c r="G133" s="572">
        <v>22.572304052</v>
      </c>
      <c r="H133" s="572">
        <v>17.644540049</v>
      </c>
      <c r="I133" s="572">
        <v>60.685085012000002</v>
      </c>
      <c r="J133" s="572">
        <v>65.516833774000006</v>
      </c>
      <c r="K133" s="572" t="s">
        <v>102</v>
      </c>
      <c r="L133" s="572" t="s">
        <v>102</v>
      </c>
      <c r="M133" s="573">
        <v>13.938183317</v>
      </c>
      <c r="N133" s="573">
        <v>63.526291579000002</v>
      </c>
      <c r="O133" s="573">
        <v>14.986057196999999</v>
      </c>
      <c r="P133" s="572">
        <v>10.485632997</v>
      </c>
    </row>
    <row r="134" spans="1:16" ht="15.75" customHeight="1" x14ac:dyDescent="0.2">
      <c r="A134" s="545" t="s">
        <v>178</v>
      </c>
      <c r="B134" s="585">
        <v>19.201405918999999</v>
      </c>
      <c r="C134" s="585">
        <v>9.9492812560000008</v>
      </c>
      <c r="D134" s="585">
        <v>26.440985136999998</v>
      </c>
      <c r="E134" s="585">
        <v>12.655598721</v>
      </c>
      <c r="F134" s="585">
        <v>8.9711993890000006</v>
      </c>
      <c r="G134" s="585">
        <v>21.920884652000002</v>
      </c>
      <c r="H134" s="585">
        <v>23.182955097000001</v>
      </c>
      <c r="I134" s="585">
        <v>66.826625539000005</v>
      </c>
      <c r="J134" s="585">
        <v>-2.0886325280000002</v>
      </c>
      <c r="K134" s="585" t="s">
        <v>102</v>
      </c>
      <c r="L134" s="585" t="s">
        <v>102</v>
      </c>
      <c r="M134" s="586">
        <v>15.640928247</v>
      </c>
      <c r="N134" s="586">
        <v>25.537430642</v>
      </c>
      <c r="O134" s="586">
        <v>15.853786175</v>
      </c>
      <c r="P134" s="585">
        <v>12.337822319000001</v>
      </c>
    </row>
    <row r="135" spans="1:16" ht="15.75" customHeight="1" x14ac:dyDescent="0.2">
      <c r="A135" s="546" t="s">
        <v>179</v>
      </c>
      <c r="B135" s="587">
        <v>-30.407957334999999</v>
      </c>
      <c r="C135" s="587">
        <v>62.228332004999999</v>
      </c>
      <c r="D135" s="587">
        <v>-53.122403787000003</v>
      </c>
      <c r="E135" s="587">
        <v>6.2385132409999997</v>
      </c>
      <c r="F135" s="587">
        <v>-3.159752363</v>
      </c>
      <c r="G135" s="587">
        <v>122.719754051</v>
      </c>
      <c r="H135" s="587">
        <v>-45.793498522999997</v>
      </c>
      <c r="I135" s="587">
        <v>69.989893015000007</v>
      </c>
      <c r="J135" s="587">
        <v>3250.9959492130001</v>
      </c>
      <c r="K135" s="587" t="s">
        <v>102</v>
      </c>
      <c r="L135" s="587" t="s">
        <v>102</v>
      </c>
      <c r="M135" s="588">
        <v>-9.0663841240000007</v>
      </c>
      <c r="N135" s="588">
        <v>1590.1203575960001</v>
      </c>
      <c r="O135" s="588">
        <v>23.907016811999998</v>
      </c>
      <c r="P135" s="587">
        <v>-3.6703646089999999</v>
      </c>
    </row>
    <row r="136" spans="1:16" ht="15.75" customHeight="1" x14ac:dyDescent="0.2">
      <c r="A136" s="545" t="s">
        <v>180</v>
      </c>
      <c r="B136" s="585">
        <v>456.196863275</v>
      </c>
      <c r="C136" s="585">
        <v>610.32095497700004</v>
      </c>
      <c r="D136" s="585">
        <v>274.05113978999998</v>
      </c>
      <c r="E136" s="585">
        <v>-53.961831512000003</v>
      </c>
      <c r="F136" s="585">
        <v>5.711800072</v>
      </c>
      <c r="G136" s="585">
        <v>-5.4696341159999999</v>
      </c>
      <c r="H136" s="585">
        <v>-28.896870581999998</v>
      </c>
      <c r="I136" s="585">
        <v>-100</v>
      </c>
      <c r="J136" s="585">
        <v>-87.586693010000005</v>
      </c>
      <c r="K136" s="585" t="s">
        <v>102</v>
      </c>
      <c r="L136" s="585" t="s">
        <v>102</v>
      </c>
      <c r="M136" s="586">
        <v>-14.360138116</v>
      </c>
      <c r="N136" s="586">
        <v>-97.898820446000002</v>
      </c>
      <c r="O136" s="586">
        <v>-15.305397792999999</v>
      </c>
      <c r="P136" s="585">
        <v>-4.141668127</v>
      </c>
    </row>
    <row r="137" spans="1:16" ht="15.75" customHeight="1" x14ac:dyDescent="0.25">
      <c r="A137" s="547" t="s">
        <v>293</v>
      </c>
      <c r="B137" s="589">
        <v>20.122838837</v>
      </c>
      <c r="C137" s="589">
        <v>18.236441431999999</v>
      </c>
      <c r="D137" s="589">
        <v>6.8909566699999996</v>
      </c>
      <c r="E137" s="589">
        <v>6.8722694610000001</v>
      </c>
      <c r="F137" s="589">
        <v>-0.53397944799999997</v>
      </c>
      <c r="G137" s="589">
        <v>39.429588479000003</v>
      </c>
      <c r="H137" s="589">
        <v>16.426203044000001</v>
      </c>
      <c r="I137" s="589">
        <v>88.631586221999996</v>
      </c>
      <c r="J137" s="589">
        <v>86.208102173</v>
      </c>
      <c r="K137" s="589" t="s">
        <v>102</v>
      </c>
      <c r="L137" s="589" t="s">
        <v>102</v>
      </c>
      <c r="M137" s="590">
        <v>10.11003938</v>
      </c>
      <c r="N137" s="590">
        <v>87.817341075000002</v>
      </c>
      <c r="O137" s="590">
        <v>11.812601106000001</v>
      </c>
      <c r="P137" s="589">
        <v>4.7279734380000003</v>
      </c>
    </row>
    <row r="138" spans="1:16" ht="15.75" customHeight="1" x14ac:dyDescent="0.2">
      <c r="A138" s="545" t="s">
        <v>182</v>
      </c>
      <c r="B138" s="585">
        <v>-7.1558330349999997</v>
      </c>
      <c r="C138" s="585">
        <v>-5.6158349090000002</v>
      </c>
      <c r="D138" s="585">
        <v>-5.8249152129999997</v>
      </c>
      <c r="E138" s="585">
        <v>-4.0551958260000003</v>
      </c>
      <c r="F138" s="585">
        <v>-0.59423157400000004</v>
      </c>
      <c r="G138" s="585">
        <v>-30.051695947999999</v>
      </c>
      <c r="H138" s="585">
        <v>3.9032172690000002</v>
      </c>
      <c r="I138" s="585">
        <v>-13.961085336</v>
      </c>
      <c r="J138" s="585">
        <v>1.761355885</v>
      </c>
      <c r="K138" s="585" t="s">
        <v>102</v>
      </c>
      <c r="L138" s="585" t="s">
        <v>102</v>
      </c>
      <c r="M138" s="586">
        <v>-6.2849706339999996</v>
      </c>
      <c r="N138" s="586">
        <v>-6.1764972460000003</v>
      </c>
      <c r="O138" s="586">
        <v>-6.2827201119999998</v>
      </c>
      <c r="P138" s="585">
        <v>-5.5123639989999997</v>
      </c>
    </row>
    <row r="139" spans="1:16" ht="15.75" customHeight="1" x14ac:dyDescent="0.2">
      <c r="A139" s="548" t="s">
        <v>183</v>
      </c>
      <c r="B139" s="587">
        <v>24.937092360000001</v>
      </c>
      <c r="C139" s="587">
        <v>-3.4154745499999999</v>
      </c>
      <c r="D139" s="587">
        <v>20.483125063999999</v>
      </c>
      <c r="E139" s="587">
        <v>18.757538417999999</v>
      </c>
      <c r="F139" s="587">
        <v>-4.6756654229999999</v>
      </c>
      <c r="G139" s="587">
        <v>-5.3574550260000002</v>
      </c>
      <c r="H139" s="587">
        <v>-4.6647065449999996</v>
      </c>
      <c r="I139" s="587">
        <v>98.571706477999996</v>
      </c>
      <c r="J139" s="587">
        <v>50.707490223999997</v>
      </c>
      <c r="K139" s="587" t="s">
        <v>102</v>
      </c>
      <c r="L139" s="587" t="s">
        <v>102</v>
      </c>
      <c r="M139" s="588">
        <v>9.4372680829999993</v>
      </c>
      <c r="N139" s="588">
        <v>81.037126818000004</v>
      </c>
      <c r="O139" s="588">
        <v>10.923101308</v>
      </c>
      <c r="P139" s="587">
        <v>5.4279503250000003</v>
      </c>
    </row>
    <row r="140" spans="1:16" ht="15.75" customHeight="1" x14ac:dyDescent="0.2">
      <c r="A140" s="545" t="s">
        <v>184</v>
      </c>
      <c r="B140" s="585">
        <v>58.301890991999997</v>
      </c>
      <c r="C140" s="585">
        <v>301.360602981</v>
      </c>
      <c r="D140" s="585">
        <v>-12.300165887</v>
      </c>
      <c r="E140" s="585">
        <v>-14.930751107000001</v>
      </c>
      <c r="F140" s="585">
        <v>20.415779165</v>
      </c>
      <c r="G140" s="585">
        <v>461.81587609500002</v>
      </c>
      <c r="H140" s="585">
        <v>172.01031856899999</v>
      </c>
      <c r="I140" s="585">
        <v>129.276733267</v>
      </c>
      <c r="J140" s="585">
        <v>920.09011665599996</v>
      </c>
      <c r="K140" s="585" t="s">
        <v>102</v>
      </c>
      <c r="L140" s="585" t="s">
        <v>102</v>
      </c>
      <c r="M140" s="586">
        <v>35.028192181000001</v>
      </c>
      <c r="N140" s="586">
        <v>202.428463007</v>
      </c>
      <c r="O140" s="586">
        <v>39.635016765000003</v>
      </c>
      <c r="P140" s="585">
        <v>15.602190382</v>
      </c>
    </row>
    <row r="141" spans="1:16" ht="15.75" customHeight="1" x14ac:dyDescent="0.25">
      <c r="A141" s="549" t="s">
        <v>226</v>
      </c>
      <c r="B141" s="591"/>
      <c r="C141" s="591"/>
      <c r="D141" s="591"/>
      <c r="E141" s="591"/>
      <c r="F141" s="591"/>
      <c r="G141" s="591"/>
      <c r="H141" s="591"/>
      <c r="I141" s="591"/>
      <c r="J141" s="591"/>
      <c r="K141" s="591"/>
      <c r="L141" s="591"/>
      <c r="M141" s="592"/>
      <c r="N141" s="592"/>
      <c r="O141" s="592"/>
      <c r="P141" s="591"/>
    </row>
    <row r="142" spans="1:16" ht="15.75" customHeight="1" x14ac:dyDescent="0.25">
      <c r="A142" s="550" t="s">
        <v>461</v>
      </c>
      <c r="B142" s="593">
        <v>4.9287475369999996</v>
      </c>
      <c r="C142" s="593">
        <v>6.6289399480000002</v>
      </c>
      <c r="D142" s="593">
        <v>8.4517462779999999</v>
      </c>
      <c r="E142" s="593">
        <v>6.9350659380000002</v>
      </c>
      <c r="F142" s="593">
        <v>8.0224833100000001</v>
      </c>
      <c r="G142" s="593">
        <v>11.064200454</v>
      </c>
      <c r="H142" s="593">
        <v>8.1520932469999998</v>
      </c>
      <c r="I142" s="593">
        <v>7.4534932549999997</v>
      </c>
      <c r="J142" s="593">
        <v>2.3455953109999998</v>
      </c>
      <c r="K142" s="593" t="s">
        <v>102</v>
      </c>
      <c r="L142" s="593" t="s">
        <v>102</v>
      </c>
      <c r="M142" s="594">
        <v>7.9363935080000001</v>
      </c>
      <c r="N142" s="594">
        <v>4.8623510000000003</v>
      </c>
      <c r="O142" s="594">
        <v>7.6961367550000004</v>
      </c>
      <c r="P142" s="593">
        <v>5.4332658519999999</v>
      </c>
    </row>
    <row r="143" spans="1:16" ht="15.75" customHeight="1" x14ac:dyDescent="0.2">
      <c r="A143" s="551" t="s">
        <v>405</v>
      </c>
      <c r="B143" s="595">
        <v>6.3663996259999998</v>
      </c>
      <c r="C143" s="595">
        <v>6.520474696</v>
      </c>
      <c r="D143" s="595">
        <v>4.5458891750000001</v>
      </c>
      <c r="E143" s="595">
        <v>3.8814423979999999</v>
      </c>
      <c r="F143" s="595">
        <v>5.0056436030000002</v>
      </c>
      <c r="G143" s="595">
        <v>4.6320381160000004</v>
      </c>
      <c r="H143" s="595">
        <v>5.2358256150000004</v>
      </c>
      <c r="I143" s="595">
        <v>2.360588377</v>
      </c>
      <c r="J143" s="595">
        <v>3.5305027450000002</v>
      </c>
      <c r="K143" s="595" t="s">
        <v>102</v>
      </c>
      <c r="L143" s="595" t="s">
        <v>102</v>
      </c>
      <c r="M143" s="596">
        <v>4.5759472890000001</v>
      </c>
      <c r="N143" s="596">
        <v>3.1888649729999998</v>
      </c>
      <c r="O143" s="596">
        <v>4.4593665409999996</v>
      </c>
      <c r="P143" s="595">
        <v>4.2367308340000003</v>
      </c>
    </row>
    <row r="144" spans="1:16" ht="15.75" customHeight="1" x14ac:dyDescent="0.25">
      <c r="A144" s="552" t="s">
        <v>406</v>
      </c>
      <c r="B144" s="597">
        <v>2.4147034820000002</v>
      </c>
      <c r="C144" s="597">
        <v>4.3814602980000004</v>
      </c>
      <c r="D144" s="597">
        <v>4.792782635</v>
      </c>
      <c r="E144" s="597">
        <v>3.5110035669999999</v>
      </c>
      <c r="F144" s="597">
        <v>3.9984655779999998</v>
      </c>
      <c r="G144" s="597">
        <v>3.6492434380000001</v>
      </c>
      <c r="H144" s="597">
        <v>3.3339647750000001</v>
      </c>
      <c r="I144" s="597">
        <v>1.3350118559999999</v>
      </c>
      <c r="J144" s="597">
        <v>3.226912199</v>
      </c>
      <c r="K144" s="597" t="s">
        <v>102</v>
      </c>
      <c r="L144" s="597" t="s">
        <v>102</v>
      </c>
      <c r="M144" s="598">
        <v>3.809830442</v>
      </c>
      <c r="N144" s="598">
        <v>2.4292127890000001</v>
      </c>
      <c r="O144" s="598">
        <v>3.6848518870000002</v>
      </c>
      <c r="P144" s="597">
        <v>3.2074934709999998</v>
      </c>
    </row>
    <row r="145" spans="1:17" ht="15.75" customHeight="1" x14ac:dyDescent="0.25">
      <c r="A145" s="553" t="s">
        <v>407</v>
      </c>
      <c r="B145" s="595">
        <v>5.2822781599999997</v>
      </c>
      <c r="C145" s="595">
        <v>9.0967486199999996</v>
      </c>
      <c r="D145" s="595">
        <v>7.5032568780000002</v>
      </c>
      <c r="E145" s="595">
        <v>6.448178789</v>
      </c>
      <c r="F145" s="595">
        <v>5.3977329550000004</v>
      </c>
      <c r="G145" s="595">
        <v>4.5918454530000004</v>
      </c>
      <c r="H145" s="595">
        <v>5.1426610999999998</v>
      </c>
      <c r="I145" s="595">
        <v>3.9617634279999998</v>
      </c>
      <c r="J145" s="595">
        <v>2.0015731849999998</v>
      </c>
      <c r="K145" s="595" t="s">
        <v>102</v>
      </c>
      <c r="L145" s="595" t="s">
        <v>102</v>
      </c>
      <c r="M145" s="596">
        <v>6.1867213039999998</v>
      </c>
      <c r="N145" s="596">
        <v>2.9059269909999998</v>
      </c>
      <c r="O145" s="596">
        <v>5.955731439</v>
      </c>
      <c r="P145" s="595">
        <v>4.774242815</v>
      </c>
    </row>
    <row r="146" spans="1:17" ht="15.75" customHeight="1" x14ac:dyDescent="0.25">
      <c r="A146" s="548" t="s">
        <v>663</v>
      </c>
      <c r="B146" s="599">
        <v>19.927697294000001</v>
      </c>
      <c r="C146" s="599">
        <v>9.8398712310000001</v>
      </c>
      <c r="D146" s="599">
        <v>25.849098159</v>
      </c>
      <c r="E146" s="599">
        <v>12.902754654000001</v>
      </c>
      <c r="F146" s="599">
        <v>8.7211759989999997</v>
      </c>
      <c r="G146" s="599">
        <v>18.975842038</v>
      </c>
      <c r="H146" s="599">
        <v>19.579622330999999</v>
      </c>
      <c r="I146" s="599">
        <v>60.327213575999998</v>
      </c>
      <c r="J146" s="599">
        <v>-1.6197380290000001</v>
      </c>
      <c r="K146" s="599" t="s">
        <v>102</v>
      </c>
      <c r="L146" s="599" t="s">
        <v>102</v>
      </c>
      <c r="M146" s="600">
        <v>15.092132074</v>
      </c>
      <c r="N146" s="600">
        <v>22.854870427000002</v>
      </c>
      <c r="O146" s="600">
        <v>15.260826256</v>
      </c>
      <c r="P146" s="599">
        <v>11.433151593</v>
      </c>
    </row>
    <row r="147" spans="1:17" ht="15.75" customHeight="1" x14ac:dyDescent="0.25">
      <c r="A147" s="554" t="s">
        <v>408</v>
      </c>
      <c r="B147" s="595">
        <v>8.3300951049999998</v>
      </c>
      <c r="C147" s="595">
        <v>-0.57239307800000006</v>
      </c>
      <c r="D147" s="595">
        <v>0.66461126800000003</v>
      </c>
      <c r="E147" s="595">
        <v>0.74833542399999997</v>
      </c>
      <c r="F147" s="595">
        <v>1.935023739</v>
      </c>
      <c r="G147" s="595">
        <v>1.3414491390000001</v>
      </c>
      <c r="H147" s="595">
        <v>1.1058215999999999E-2</v>
      </c>
      <c r="I147" s="595">
        <v>-9.5760272089999994</v>
      </c>
      <c r="J147" s="595">
        <v>-10.261200992999999</v>
      </c>
      <c r="K147" s="595" t="s">
        <v>102</v>
      </c>
      <c r="L147" s="595" t="s">
        <v>102</v>
      </c>
      <c r="M147" s="596">
        <v>1.0459158959999999</v>
      </c>
      <c r="N147" s="596">
        <v>-9.9647833939999995</v>
      </c>
      <c r="O147" s="596">
        <v>6.3931392000000004E-2</v>
      </c>
      <c r="P147" s="595">
        <v>1.2532842310000001</v>
      </c>
    </row>
    <row r="148" spans="1:17" ht="15.75" customHeight="1" x14ac:dyDescent="0.25">
      <c r="A148" s="546" t="s">
        <v>409</v>
      </c>
      <c r="B148" s="601">
        <v>0.111545402</v>
      </c>
      <c r="C148" s="601">
        <v>2.8236541110000002</v>
      </c>
      <c r="D148" s="601">
        <v>1.6498552310000001</v>
      </c>
      <c r="E148" s="601">
        <v>0.98338293799999998</v>
      </c>
      <c r="F148" s="601">
        <v>0.228752014</v>
      </c>
      <c r="G148" s="601">
        <v>0.56433188999999995</v>
      </c>
      <c r="H148" s="601">
        <v>0.93746098200000005</v>
      </c>
      <c r="I148" s="601">
        <v>-0.81016139099999995</v>
      </c>
      <c r="J148" s="601">
        <v>-0.18387769800000001</v>
      </c>
      <c r="K148" s="601" t="s">
        <v>102</v>
      </c>
      <c r="L148" s="601" t="s">
        <v>102</v>
      </c>
      <c r="M148" s="602">
        <v>0.94007496800000001</v>
      </c>
      <c r="N148" s="602">
        <v>-0.65802261699999998</v>
      </c>
      <c r="O148" s="602">
        <v>0.84244128600000001</v>
      </c>
      <c r="P148" s="601">
        <v>-4.3308399999999998E-4</v>
      </c>
    </row>
    <row r="149" spans="1:17" ht="15.75" customHeight="1" x14ac:dyDescent="0.2">
      <c r="A149" s="551" t="s">
        <v>420</v>
      </c>
      <c r="B149" s="595">
        <v>0.39351945799999999</v>
      </c>
      <c r="C149" s="595">
        <v>0.25560437800000002</v>
      </c>
      <c r="D149" s="595">
        <v>-0.51100833199999995</v>
      </c>
      <c r="E149" s="595">
        <v>-0.45403843399999999</v>
      </c>
      <c r="F149" s="595">
        <v>-0.33275955200000001</v>
      </c>
      <c r="G149" s="595">
        <v>-2.044449309</v>
      </c>
      <c r="H149" s="595">
        <v>-1.6353345889999999</v>
      </c>
      <c r="I149" s="595">
        <v>-4.9237035999999998E-2</v>
      </c>
      <c r="J149" s="595">
        <v>1.5856016340000001</v>
      </c>
      <c r="K149" s="595" t="s">
        <v>102</v>
      </c>
      <c r="L149" s="595" t="s">
        <v>102</v>
      </c>
      <c r="M149" s="596">
        <v>-0.65035792999999997</v>
      </c>
      <c r="N149" s="596">
        <v>0.60638127799999997</v>
      </c>
      <c r="O149" s="596">
        <v>-0.564854093</v>
      </c>
      <c r="P149" s="595">
        <v>-0.52298519700000001</v>
      </c>
    </row>
    <row r="150" spans="1:17" ht="15.75" customHeight="1" x14ac:dyDescent="0.2">
      <c r="A150" s="552" t="s">
        <v>425</v>
      </c>
      <c r="B150" s="597">
        <v>0.59163332300000004</v>
      </c>
      <c r="C150" s="597">
        <v>1.752002251</v>
      </c>
      <c r="D150" s="597">
        <v>-0.55903130000000001</v>
      </c>
      <c r="E150" s="597">
        <v>-0.279545761</v>
      </c>
      <c r="F150" s="597">
        <v>-2.0620998749999999</v>
      </c>
      <c r="G150" s="597">
        <v>-5.1018409440000001</v>
      </c>
      <c r="H150" s="597">
        <v>-1.770013539</v>
      </c>
      <c r="I150" s="597">
        <v>-3.0550300099999999</v>
      </c>
      <c r="J150" s="597">
        <v>-0.35366453799999997</v>
      </c>
      <c r="K150" s="597" t="s">
        <v>102</v>
      </c>
      <c r="L150" s="597" t="s">
        <v>102</v>
      </c>
      <c r="M150" s="598">
        <v>-1.2179119359999999</v>
      </c>
      <c r="N150" s="598">
        <v>-1.695313536</v>
      </c>
      <c r="O150" s="598">
        <v>-1.2321037180000001</v>
      </c>
      <c r="P150" s="597">
        <v>-0.48414741900000002</v>
      </c>
    </row>
    <row r="151" spans="1:17" s="3" customFormat="1" ht="15.75" customHeight="1" x14ac:dyDescent="0.25">
      <c r="A151" s="553" t="s">
        <v>421</v>
      </c>
      <c r="B151" s="595">
        <v>3.4798755300000002</v>
      </c>
      <c r="C151" s="595">
        <v>-1.9407969839999999</v>
      </c>
      <c r="D151" s="595">
        <v>0.90603458100000001</v>
      </c>
      <c r="E151" s="595">
        <v>-0.182504532</v>
      </c>
      <c r="F151" s="595">
        <v>2.1181506899999998</v>
      </c>
      <c r="G151" s="595">
        <v>5.9940575340000004</v>
      </c>
      <c r="H151" s="595">
        <v>0.44494809600000002</v>
      </c>
      <c r="I151" s="595">
        <v>2.8502162559999999</v>
      </c>
      <c r="J151" s="595">
        <v>0.564691104</v>
      </c>
      <c r="K151" s="595" t="s">
        <v>102</v>
      </c>
      <c r="L151" s="595" t="s">
        <v>102</v>
      </c>
      <c r="M151" s="596">
        <v>1.204520571</v>
      </c>
      <c r="N151" s="596">
        <v>1.7074704270000001</v>
      </c>
      <c r="O151" s="596">
        <v>1.2197743830000001</v>
      </c>
      <c r="P151" s="595">
        <v>0.106886098</v>
      </c>
      <c r="Q151"/>
    </row>
    <row r="152" spans="1:17" ht="15.75" customHeight="1" x14ac:dyDescent="0.25">
      <c r="A152" s="548" t="s">
        <v>466</v>
      </c>
      <c r="B152" s="599">
        <v>5.7616030580000004</v>
      </c>
      <c r="C152" s="599">
        <v>0.28111355100000002</v>
      </c>
      <c r="D152" s="599">
        <v>5.9364169279999999</v>
      </c>
      <c r="E152" s="599">
        <v>2.366630867</v>
      </c>
      <c r="F152" s="599">
        <v>1.1282896469999999</v>
      </c>
      <c r="G152" s="599">
        <v>4.3167239349999997</v>
      </c>
      <c r="H152" s="599">
        <v>3.7720721880000001</v>
      </c>
      <c r="I152" s="599">
        <v>4.7325996440000004</v>
      </c>
      <c r="J152" s="599">
        <v>-0.44378929099999997</v>
      </c>
      <c r="K152" s="599" t="s">
        <v>102</v>
      </c>
      <c r="L152" s="599" t="s">
        <v>102</v>
      </c>
      <c r="M152" s="600">
        <v>3.024396496</v>
      </c>
      <c r="N152" s="600">
        <v>2.0690799559999999</v>
      </c>
      <c r="O152" s="600">
        <v>3.0080420499999998</v>
      </c>
      <c r="P152" s="599">
        <v>1.5469862160000001</v>
      </c>
    </row>
    <row r="153" spans="1:17" ht="15.75" customHeight="1" x14ac:dyDescent="0.25">
      <c r="A153" s="554" t="s">
        <v>422</v>
      </c>
      <c r="B153" s="595">
        <v>1.2935926980000001</v>
      </c>
      <c r="C153" s="595">
        <v>-7.5895432899999999</v>
      </c>
      <c r="D153" s="595">
        <v>-4.4548370090000002</v>
      </c>
      <c r="E153" s="595">
        <v>-4.4870362070000001</v>
      </c>
      <c r="F153" s="595">
        <v>-2.8338486220000001</v>
      </c>
      <c r="G153" s="595">
        <v>-3.3009512710000002</v>
      </c>
      <c r="H153" s="595">
        <v>-3.586436972</v>
      </c>
      <c r="I153" s="595">
        <v>-14.157703835</v>
      </c>
      <c r="J153" s="595">
        <v>-12.58352253</v>
      </c>
      <c r="K153" s="595" t="s">
        <v>102</v>
      </c>
      <c r="L153" s="595" t="s">
        <v>102</v>
      </c>
      <c r="M153" s="596">
        <v>-4.0285189040000002</v>
      </c>
      <c r="N153" s="596">
        <v>-13.336845678</v>
      </c>
      <c r="O153" s="596">
        <v>-4.7199517330000003</v>
      </c>
      <c r="P153" s="595">
        <v>-2.584314499</v>
      </c>
    </row>
    <row r="154" spans="1:17" ht="15.75" customHeight="1" x14ac:dyDescent="0.25">
      <c r="A154" s="555" t="s">
        <v>809</v>
      </c>
      <c r="B154" s="603">
        <v>1.1238705999999999E-2</v>
      </c>
      <c r="C154" s="603">
        <v>-0.51307505600000003</v>
      </c>
      <c r="D154" s="603">
        <v>-0.12009296799999999</v>
      </c>
      <c r="E154" s="603">
        <v>-0.15608534099999999</v>
      </c>
      <c r="F154" s="603">
        <v>0.289630057</v>
      </c>
      <c r="G154" s="603">
        <v>1.5727137019999999</v>
      </c>
      <c r="H154" s="603">
        <v>0.32854579</v>
      </c>
      <c r="I154" s="603">
        <v>3.7730040929999999</v>
      </c>
      <c r="J154" s="603">
        <v>-0.68449864999999999</v>
      </c>
      <c r="K154" s="603" t="s">
        <v>102</v>
      </c>
      <c r="L154" s="603" t="s">
        <v>102</v>
      </c>
      <c r="M154" s="604">
        <v>2.9825621E-2</v>
      </c>
      <c r="N154" s="604">
        <v>0.14069451499999999</v>
      </c>
      <c r="O154" s="604">
        <v>1.1409694999999999E-2</v>
      </c>
      <c r="P154" s="603">
        <v>-1.4551283E-2</v>
      </c>
    </row>
    <row r="155" spans="1:17" x14ac:dyDescent="0.2">
      <c r="A155" s="255" t="s">
        <v>935</v>
      </c>
      <c r="B155" s="13"/>
      <c r="C155" s="13"/>
      <c r="D155" s="13"/>
      <c r="E155" s="13"/>
      <c r="F155" s="13"/>
      <c r="G155" s="13"/>
      <c r="H155" s="13"/>
      <c r="I155" s="13"/>
      <c r="J155" s="13"/>
      <c r="K155" s="13"/>
      <c r="L155" s="13"/>
      <c r="M155" s="13"/>
      <c r="N155" s="13"/>
      <c r="O155" s="13"/>
      <c r="P155" s="39"/>
    </row>
    <row r="156" spans="1:17" x14ac:dyDescent="0.2">
      <c r="A156" s="255" t="s">
        <v>358</v>
      </c>
      <c r="B156" s="13"/>
      <c r="C156" s="13"/>
      <c r="D156" s="13"/>
      <c r="E156" s="13"/>
      <c r="F156" s="13"/>
      <c r="G156" s="13"/>
      <c r="H156" s="13"/>
      <c r="I156" s="13"/>
      <c r="J156" s="13"/>
      <c r="K156" s="13"/>
      <c r="L156" s="13"/>
      <c r="M156" s="13"/>
      <c r="N156" s="13"/>
      <c r="O156" s="13"/>
      <c r="P156" s="39"/>
    </row>
    <row r="157" spans="1:17" x14ac:dyDescent="0.2">
      <c r="A157" s="286" t="s">
        <v>915</v>
      </c>
      <c r="B157" s="13"/>
      <c r="C157" s="13"/>
      <c r="D157" s="13"/>
      <c r="E157" s="13"/>
      <c r="F157" s="13"/>
      <c r="G157" s="13"/>
      <c r="H157" s="13"/>
      <c r="I157" s="13"/>
      <c r="J157" s="13"/>
      <c r="K157" s="13"/>
      <c r="L157" s="13"/>
      <c r="M157" s="13"/>
      <c r="N157" s="13"/>
      <c r="O157" s="13"/>
      <c r="P157" s="39"/>
    </row>
    <row r="158" spans="1:17" x14ac:dyDescent="0.2">
      <c r="A158" s="37" t="s">
        <v>562</v>
      </c>
      <c r="B158" s="13"/>
      <c r="C158" s="13"/>
      <c r="D158" s="13"/>
      <c r="E158" s="13"/>
      <c r="F158" s="13"/>
      <c r="G158" s="13"/>
      <c r="H158" s="13"/>
      <c r="I158" s="13"/>
      <c r="J158" s="13"/>
      <c r="K158" s="13"/>
      <c r="L158" s="13"/>
      <c r="M158" s="13"/>
      <c r="N158" s="13"/>
      <c r="O158" s="13"/>
      <c r="P158" s="39"/>
    </row>
    <row r="159" spans="1:17" x14ac:dyDescent="0.2">
      <c r="A159" s="286" t="s">
        <v>916</v>
      </c>
      <c r="B159" s="13"/>
      <c r="C159" s="13"/>
      <c r="D159" s="13"/>
      <c r="E159" s="13"/>
      <c r="F159" s="13"/>
      <c r="G159" s="13"/>
      <c r="H159" s="13"/>
      <c r="I159" s="13"/>
      <c r="J159" s="13"/>
      <c r="K159" s="13"/>
      <c r="L159" s="13"/>
      <c r="M159" s="13"/>
      <c r="N159" s="13"/>
      <c r="O159" s="13"/>
      <c r="P159" s="39"/>
    </row>
    <row r="160" spans="1:17" x14ac:dyDescent="0.2">
      <c r="A160" s="255" t="s">
        <v>939</v>
      </c>
      <c r="B160" s="13"/>
      <c r="C160" s="13"/>
      <c r="D160" s="13"/>
      <c r="E160" s="13"/>
      <c r="F160" s="13"/>
      <c r="G160" s="13"/>
      <c r="H160" s="13"/>
      <c r="I160" s="13"/>
      <c r="J160" s="13"/>
      <c r="K160" s="13"/>
      <c r="L160" s="13"/>
      <c r="M160" s="13"/>
      <c r="N160" s="13"/>
      <c r="O160" s="13"/>
      <c r="P160" s="39"/>
    </row>
    <row r="161" spans="1:16" x14ac:dyDescent="0.2">
      <c r="A161" s="286" t="s">
        <v>934</v>
      </c>
      <c r="B161" s="13"/>
      <c r="C161" s="13"/>
      <c r="D161" s="13"/>
      <c r="E161" s="13"/>
      <c r="F161" s="13"/>
      <c r="G161" s="13"/>
      <c r="H161" s="13"/>
      <c r="I161" s="13"/>
      <c r="J161" s="13"/>
      <c r="K161" s="13"/>
      <c r="L161" s="13"/>
      <c r="M161" s="13"/>
      <c r="N161" s="13"/>
      <c r="O161" s="13"/>
      <c r="P161" s="39"/>
    </row>
    <row r="162" spans="1:16" x14ac:dyDescent="0.2">
      <c r="A162" s="223"/>
      <c r="B162" s="3"/>
      <c r="C162" s="3"/>
      <c r="D162" s="3"/>
      <c r="G162" s="185"/>
      <c r="J162" s="185"/>
    </row>
    <row r="163" spans="1:16" ht="12.75" customHeight="1" x14ac:dyDescent="0.2">
      <c r="A163" s="1008" t="s">
        <v>695</v>
      </c>
      <c r="B163" s="1008"/>
      <c r="C163" s="1008"/>
      <c r="D163" s="1008"/>
      <c r="E163" s="1008"/>
      <c r="F163" s="1008"/>
      <c r="G163" s="1008"/>
      <c r="H163" s="1008"/>
      <c r="I163" s="1008"/>
      <c r="J163" s="1008"/>
      <c r="K163" s="1008"/>
      <c r="L163" s="1008"/>
      <c r="M163" s="1008"/>
      <c r="N163" s="1008"/>
      <c r="O163" s="1008"/>
      <c r="P163" s="1008"/>
    </row>
    <row r="164" spans="1:16" ht="13.5" customHeight="1" x14ac:dyDescent="0.2">
      <c r="A164" s="1008"/>
      <c r="B164" s="1008"/>
      <c r="C164" s="1008"/>
      <c r="D164" s="1008"/>
      <c r="E164" s="1008"/>
      <c r="F164" s="1008"/>
      <c r="G164" s="1008"/>
      <c r="H164" s="1008"/>
      <c r="I164" s="1008"/>
      <c r="J164" s="1008"/>
      <c r="K164" s="1008"/>
      <c r="L164" s="1008"/>
      <c r="M164" s="1008"/>
      <c r="N164" s="1008"/>
      <c r="O164" s="1008"/>
      <c r="P164" s="1008"/>
    </row>
    <row r="165" spans="1:16" x14ac:dyDescent="0.2">
      <c r="A165" s="1008"/>
      <c r="B165" s="1008"/>
      <c r="C165" s="1008"/>
      <c r="D165" s="1008"/>
      <c r="E165" s="1008"/>
      <c r="F165" s="1008"/>
      <c r="G165" s="1008"/>
      <c r="H165" s="1008"/>
      <c r="I165" s="1008"/>
      <c r="J165" s="1008"/>
      <c r="K165" s="1008"/>
      <c r="L165" s="1008"/>
      <c r="M165" s="1008"/>
      <c r="N165" s="1008"/>
      <c r="O165" s="1008"/>
      <c r="P165" s="1008"/>
    </row>
    <row r="166" spans="1:16" x14ac:dyDescent="0.2">
      <c r="A166" s="303"/>
      <c r="B166" s="303"/>
      <c r="C166" s="303"/>
      <c r="D166" s="303"/>
      <c r="E166" s="303"/>
      <c r="F166" s="303"/>
      <c r="G166" s="306"/>
      <c r="H166" s="306"/>
      <c r="I166" s="306"/>
      <c r="J166" s="306"/>
      <c r="K166" s="306"/>
      <c r="L166" s="306"/>
      <c r="M166" s="306"/>
      <c r="N166" s="306"/>
      <c r="O166" s="306"/>
      <c r="P166" s="306"/>
    </row>
    <row r="167" spans="1:16" x14ac:dyDescent="0.2">
      <c r="A167" s="1017" t="s">
        <v>325</v>
      </c>
      <c r="B167" s="1017"/>
      <c r="C167" s="1017"/>
      <c r="D167" s="1017"/>
      <c r="E167" s="1017"/>
      <c r="F167" s="1017"/>
      <c r="G167" s="306"/>
      <c r="H167" s="306"/>
      <c r="I167" s="306"/>
      <c r="J167" s="306"/>
      <c r="K167" s="306"/>
      <c r="L167" s="306"/>
      <c r="M167" s="306"/>
      <c r="N167" s="306"/>
      <c r="O167" s="306"/>
      <c r="P167" s="306"/>
    </row>
    <row r="168" spans="1:16" x14ac:dyDescent="0.2">
      <c r="A168" s="303"/>
      <c r="B168" s="303"/>
      <c r="C168" s="303"/>
      <c r="D168" s="303"/>
      <c r="E168" s="303"/>
      <c r="F168" s="303"/>
      <c r="G168" s="306"/>
      <c r="H168" s="306"/>
      <c r="I168" s="306"/>
      <c r="J168" s="306"/>
      <c r="K168" s="306"/>
      <c r="L168" s="306"/>
      <c r="M168" s="306"/>
      <c r="N168" s="306"/>
      <c r="O168" s="306"/>
      <c r="P168" s="306"/>
    </row>
    <row r="169" spans="1:16" ht="12.75" customHeight="1" x14ac:dyDescent="0.2">
      <c r="A169" s="1008" t="s">
        <v>326</v>
      </c>
      <c r="B169" s="1008"/>
      <c r="C169" s="1008"/>
      <c r="D169" s="1008"/>
      <c r="E169" s="1008"/>
      <c r="F169" s="1008"/>
      <c r="G169" s="1008"/>
      <c r="H169" s="1008"/>
      <c r="I169" s="1008"/>
      <c r="J169" s="1008"/>
      <c r="K169" s="1008"/>
      <c r="L169" s="1008"/>
      <c r="M169" s="1008"/>
      <c r="N169" s="1008"/>
      <c r="O169" s="1008"/>
      <c r="P169" s="1008"/>
    </row>
    <row r="170" spans="1:16" x14ac:dyDescent="0.2">
      <c r="A170" s="1008"/>
      <c r="B170" s="1008"/>
      <c r="C170" s="1008"/>
      <c r="D170" s="1008"/>
      <c r="E170" s="1008"/>
      <c r="F170" s="1008"/>
      <c r="G170" s="1008"/>
      <c r="H170" s="1008"/>
      <c r="I170" s="1008"/>
      <c r="J170" s="1008"/>
      <c r="K170" s="1008"/>
      <c r="L170" s="1008"/>
      <c r="M170" s="1008"/>
      <c r="N170" s="1008"/>
      <c r="O170" s="1008"/>
      <c r="P170" s="1008"/>
    </row>
    <row r="171" spans="1:16" x14ac:dyDescent="0.2">
      <c r="A171" s="303"/>
      <c r="B171" s="303"/>
      <c r="C171" s="303"/>
      <c r="D171" s="303"/>
      <c r="E171" s="303"/>
      <c r="F171" s="303"/>
      <c r="G171" s="306"/>
      <c r="H171" s="306"/>
      <c r="I171" s="306"/>
      <c r="J171" s="306"/>
      <c r="K171" s="306"/>
      <c r="L171" s="306"/>
      <c r="M171" s="306"/>
      <c r="N171" s="306"/>
      <c r="O171" s="306"/>
      <c r="P171" s="306"/>
    </row>
    <row r="172" spans="1:16" ht="12.75" customHeight="1" x14ac:dyDescent="0.2">
      <c r="A172" s="1008" t="s">
        <v>327</v>
      </c>
      <c r="B172" s="1008"/>
      <c r="C172" s="1008"/>
      <c r="D172" s="1008"/>
      <c r="E172" s="1008"/>
      <c r="F172" s="1008"/>
      <c r="G172" s="1008"/>
      <c r="H172" s="1008"/>
      <c r="I172" s="1008"/>
      <c r="J172" s="1008"/>
      <c r="K172" s="1008"/>
      <c r="L172" s="1008"/>
      <c r="M172" s="1008"/>
      <c r="N172" s="1008"/>
      <c r="O172" s="1008"/>
      <c r="P172" s="1008"/>
    </row>
    <row r="173" spans="1:16" x14ac:dyDescent="0.2">
      <c r="A173" s="1008"/>
      <c r="B173" s="1008"/>
      <c r="C173" s="1008"/>
      <c r="D173" s="1008"/>
      <c r="E173" s="1008"/>
      <c r="F173" s="1008"/>
      <c r="G173" s="1008"/>
      <c r="H173" s="1008"/>
      <c r="I173" s="1008"/>
      <c r="J173" s="1008"/>
      <c r="K173" s="1008"/>
      <c r="L173" s="1008"/>
      <c r="M173" s="1008"/>
      <c r="N173" s="1008"/>
      <c r="O173" s="1008"/>
      <c r="P173" s="1008"/>
    </row>
    <row r="174" spans="1:16" x14ac:dyDescent="0.2">
      <c r="A174" s="1008"/>
      <c r="B174" s="1008"/>
      <c r="C174" s="1008"/>
      <c r="D174" s="1008"/>
      <c r="E174" s="1008"/>
      <c r="F174" s="1008"/>
      <c r="G174" s="1008"/>
      <c r="H174" s="1008"/>
      <c r="I174" s="1008"/>
      <c r="J174" s="1008"/>
      <c r="K174" s="1008"/>
      <c r="L174" s="1008"/>
      <c r="M174" s="1008"/>
      <c r="N174" s="1008"/>
      <c r="O174" s="1008"/>
      <c r="P174" s="1008"/>
    </row>
    <row r="175" spans="1:16" x14ac:dyDescent="0.2">
      <c r="A175" s="303"/>
      <c r="B175" s="303"/>
      <c r="C175" s="303"/>
      <c r="D175" s="303"/>
      <c r="E175" s="303"/>
      <c r="F175" s="303"/>
      <c r="G175" s="306"/>
      <c r="H175" s="306"/>
      <c r="I175" s="306"/>
      <c r="J175" s="306"/>
      <c r="K175" s="306"/>
      <c r="L175" s="306"/>
      <c r="M175" s="306"/>
      <c r="N175" s="306"/>
      <c r="O175" s="306"/>
      <c r="P175" s="306"/>
    </row>
    <row r="176" spans="1:16" ht="12.75" customHeight="1" x14ac:dyDescent="0.2">
      <c r="A176" s="1008" t="s">
        <v>328</v>
      </c>
      <c r="B176" s="1008"/>
      <c r="C176" s="1008"/>
      <c r="D176" s="1008"/>
      <c r="E176" s="1008"/>
      <c r="F176" s="1008"/>
      <c r="G176" s="1008"/>
      <c r="H176" s="1008"/>
      <c r="I176" s="1008"/>
      <c r="J176" s="1008"/>
      <c r="K176" s="1008"/>
      <c r="L176" s="1008"/>
      <c r="M176" s="1008"/>
      <c r="N176" s="1008"/>
      <c r="O176" s="1008"/>
      <c r="P176" s="1008"/>
    </row>
    <row r="177" spans="1:16" x14ac:dyDescent="0.2">
      <c r="A177" s="1008"/>
      <c r="B177" s="1008"/>
      <c r="C177" s="1008"/>
      <c r="D177" s="1008"/>
      <c r="E177" s="1008"/>
      <c r="F177" s="1008"/>
      <c r="G177" s="1008"/>
      <c r="H177" s="1008"/>
      <c r="I177" s="1008"/>
      <c r="J177" s="1008"/>
      <c r="K177" s="1008"/>
      <c r="L177" s="1008"/>
      <c r="M177" s="1008"/>
      <c r="N177" s="1008"/>
      <c r="O177" s="1008"/>
      <c r="P177" s="1008"/>
    </row>
    <row r="178" spans="1:16" ht="10.5" customHeight="1" x14ac:dyDescent="0.2">
      <c r="A178" s="1008"/>
      <c r="B178" s="1008"/>
      <c r="C178" s="1008"/>
      <c r="D178" s="1008"/>
      <c r="E178" s="1008"/>
      <c r="F178" s="1008"/>
      <c r="G178" s="1008"/>
      <c r="H178" s="1008"/>
      <c r="I178" s="1008"/>
      <c r="J178" s="1008"/>
      <c r="K178" s="1008"/>
      <c r="L178" s="1008"/>
      <c r="M178" s="1008"/>
      <c r="N178" s="1008"/>
      <c r="O178" s="1008"/>
      <c r="P178" s="1008"/>
    </row>
    <row r="179" spans="1:16" x14ac:dyDescent="0.2">
      <c r="A179" s="1008"/>
      <c r="B179" s="1008"/>
      <c r="C179" s="1008"/>
      <c r="D179" s="1008"/>
      <c r="E179" s="1008"/>
      <c r="F179" s="1008"/>
      <c r="G179" s="1008"/>
      <c r="H179" s="1008"/>
      <c r="I179" s="1008"/>
      <c r="J179" s="1008"/>
      <c r="K179" s="1008"/>
      <c r="L179" s="1008"/>
      <c r="M179" s="1008"/>
      <c r="N179" s="1008"/>
      <c r="O179" s="1008"/>
      <c r="P179" s="1008"/>
    </row>
    <row r="180" spans="1:16" ht="12.75" customHeight="1" x14ac:dyDescent="0.2">
      <c r="A180" s="303"/>
      <c r="B180" s="303"/>
      <c r="C180" s="303"/>
      <c r="D180" s="303"/>
      <c r="E180" s="303"/>
      <c r="F180" s="303"/>
      <c r="G180" s="306"/>
      <c r="H180" s="306"/>
      <c r="I180" s="306"/>
      <c r="J180" s="306"/>
      <c r="K180" s="306"/>
      <c r="L180" s="306"/>
      <c r="M180" s="306"/>
      <c r="N180" s="306"/>
      <c r="O180" s="306"/>
      <c r="P180" s="306"/>
    </row>
    <row r="181" spans="1:16" ht="60.75" customHeight="1" x14ac:dyDescent="0.2">
      <c r="A181" s="1008" t="s">
        <v>696</v>
      </c>
      <c r="B181" s="1008"/>
      <c r="C181" s="1008"/>
      <c r="D181" s="1008"/>
      <c r="E181" s="1008"/>
      <c r="F181" s="1008"/>
      <c r="G181" s="1008"/>
      <c r="H181" s="1008"/>
      <c r="I181" s="1008"/>
      <c r="J181" s="1008"/>
      <c r="K181" s="1008"/>
      <c r="L181" s="1008"/>
      <c r="M181" s="1008"/>
      <c r="N181" s="1008"/>
      <c r="O181" s="1008"/>
      <c r="P181" s="1008"/>
    </row>
    <row r="182" spans="1:16" ht="12.75" customHeight="1" x14ac:dyDescent="0.2">
      <c r="A182" s="303"/>
      <c r="B182" s="303"/>
      <c r="C182" s="303"/>
      <c r="D182" s="303"/>
      <c r="E182" s="303"/>
      <c r="F182" s="303"/>
      <c r="G182" s="306"/>
      <c r="H182" s="306"/>
      <c r="I182" s="306"/>
      <c r="J182" s="306"/>
      <c r="K182" s="306"/>
      <c r="L182" s="306"/>
      <c r="M182" s="306"/>
      <c r="N182" s="306"/>
      <c r="O182" s="306"/>
      <c r="P182" s="306"/>
    </row>
    <row r="183" spans="1:16" ht="157.5" customHeight="1" x14ac:dyDescent="0.2">
      <c r="A183" s="1008" t="s">
        <v>697</v>
      </c>
      <c r="B183" s="1008"/>
      <c r="C183" s="1008"/>
      <c r="D183" s="1008"/>
      <c r="E183" s="1008"/>
      <c r="F183" s="1008"/>
      <c r="G183" s="1008"/>
      <c r="H183" s="1008"/>
      <c r="I183" s="1008"/>
      <c r="J183" s="1008"/>
      <c r="K183" s="1008"/>
      <c r="L183" s="1008"/>
      <c r="M183" s="1008"/>
      <c r="N183" s="1008"/>
      <c r="O183" s="1008"/>
      <c r="P183" s="1008"/>
    </row>
  </sheetData>
  <mergeCells count="7">
    <mergeCell ref="A181:P181"/>
    <mergeCell ref="A183:P183"/>
    <mergeCell ref="A167:F167"/>
    <mergeCell ref="A163:P165"/>
    <mergeCell ref="A169:P170"/>
    <mergeCell ref="A172:P174"/>
    <mergeCell ref="A176:P179"/>
  </mergeCells>
  <phoneticPr fontId="2" type="noConversion"/>
  <pageMargins left="0.59055118110236227" right="0.59055118110236227" top="0.59055118110236227" bottom="0.59055118110236227" header="0.39370078740157483" footer="0.39370078740157483"/>
  <pageSetup paperSize="9" scale="48" firstPageNumber="34" fitToHeight="0" orientation="landscape" useFirstPageNumber="1" r:id="rId1"/>
  <headerFooter alignWithMargins="0">
    <oddHeader>&amp;R&amp;12Les finances des communes en 2022</oddHeader>
    <oddFooter>&amp;L&amp;12Direction Générale des Collectivités Locales / DESL&amp;C&amp;12&amp;P&amp;R&amp;12Mise en ligne : janvier 2024</oddFooter>
  </headerFooter>
  <rowBreaks count="3" manualBreakCount="3">
    <brk id="60" max="15" man="1"/>
    <brk id="106" max="15" man="1"/>
    <brk id="161" max="15" man="1"/>
  </rowBreaks>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181"/>
  <sheetViews>
    <sheetView zoomScale="85" zoomScaleNormal="85" zoomScaleSheetLayoutView="70" zoomScalePageLayoutView="85" workbookViewId="0"/>
  </sheetViews>
  <sheetFormatPr baseColWidth="10" defaultRowHeight="12.75" x14ac:dyDescent="0.2"/>
  <cols>
    <col min="1" max="1" width="91.140625" customWidth="1"/>
    <col min="13" max="14" width="15.5703125" customWidth="1"/>
    <col min="15" max="15" width="14.28515625" customWidth="1"/>
    <col min="16" max="16" width="18.85546875" customWidth="1"/>
  </cols>
  <sheetData>
    <row r="1" spans="1:16" ht="21" x14ac:dyDescent="0.2">
      <c r="A1" s="46" t="s">
        <v>942</v>
      </c>
    </row>
    <row r="2" spans="1:16" ht="18" x14ac:dyDescent="0.2">
      <c r="A2" s="46"/>
    </row>
    <row r="3" spans="1:16" ht="13.5" thickBot="1" x14ac:dyDescent="0.25">
      <c r="A3" s="13"/>
      <c r="P3" s="259" t="s">
        <v>213</v>
      </c>
    </row>
    <row r="4" spans="1:16" ht="12.75" customHeight="1" x14ac:dyDescent="0.2">
      <c r="A4" s="41"/>
      <c r="B4" s="42" t="s">
        <v>35</v>
      </c>
      <c r="C4" s="42" t="s">
        <v>121</v>
      </c>
      <c r="D4" s="42" t="s">
        <v>123</v>
      </c>
      <c r="E4" s="42" t="s">
        <v>36</v>
      </c>
      <c r="F4" s="42" t="s">
        <v>37</v>
      </c>
      <c r="G4" s="42" t="s">
        <v>38</v>
      </c>
      <c r="H4" s="42" t="s">
        <v>39</v>
      </c>
      <c r="I4" s="42" t="s">
        <v>125</v>
      </c>
      <c r="J4" s="42" t="s">
        <v>126</v>
      </c>
      <c r="K4" s="42" t="s">
        <v>127</v>
      </c>
      <c r="L4" s="252">
        <v>100000</v>
      </c>
      <c r="M4" s="250" t="s">
        <v>231</v>
      </c>
      <c r="N4" s="250" t="s">
        <v>231</v>
      </c>
      <c r="O4" s="257" t="s">
        <v>77</v>
      </c>
      <c r="P4" s="281" t="s">
        <v>220</v>
      </c>
    </row>
    <row r="5" spans="1:16" x14ac:dyDescent="0.2">
      <c r="A5" s="566" t="s">
        <v>81</v>
      </c>
      <c r="B5" s="43" t="s">
        <v>120</v>
      </c>
      <c r="C5" s="43" t="s">
        <v>40</v>
      </c>
      <c r="D5" s="43" t="s">
        <v>40</v>
      </c>
      <c r="E5" s="43" t="s">
        <v>40</v>
      </c>
      <c r="F5" s="43" t="s">
        <v>40</v>
      </c>
      <c r="G5" s="43" t="s">
        <v>40</v>
      </c>
      <c r="H5" s="43" t="s">
        <v>40</v>
      </c>
      <c r="I5" s="43" t="s">
        <v>40</v>
      </c>
      <c r="J5" s="43" t="s">
        <v>40</v>
      </c>
      <c r="K5" s="43" t="s">
        <v>40</v>
      </c>
      <c r="L5" s="43" t="s">
        <v>43</v>
      </c>
      <c r="M5" s="239" t="s">
        <v>230</v>
      </c>
      <c r="N5" s="239" t="s">
        <v>138</v>
      </c>
      <c r="O5" s="256" t="s">
        <v>137</v>
      </c>
      <c r="P5" s="282" t="s">
        <v>284</v>
      </c>
    </row>
    <row r="6" spans="1:16" ht="15" customHeight="1" thickBot="1" x14ac:dyDescent="0.25">
      <c r="A6" s="423" t="s">
        <v>213</v>
      </c>
      <c r="B6" s="44" t="s">
        <v>43</v>
      </c>
      <c r="C6" s="44" t="s">
        <v>122</v>
      </c>
      <c r="D6" s="44" t="s">
        <v>124</v>
      </c>
      <c r="E6" s="44" t="s">
        <v>44</v>
      </c>
      <c r="F6" s="44" t="s">
        <v>45</v>
      </c>
      <c r="G6" s="44" t="s">
        <v>46</v>
      </c>
      <c r="H6" s="44" t="s">
        <v>42</v>
      </c>
      <c r="I6" s="44" t="s">
        <v>128</v>
      </c>
      <c r="J6" s="44" t="s">
        <v>129</v>
      </c>
      <c r="K6" s="44" t="s">
        <v>130</v>
      </c>
      <c r="L6" s="44" t="s">
        <v>131</v>
      </c>
      <c r="M6" s="251" t="s">
        <v>138</v>
      </c>
      <c r="N6" s="251" t="s">
        <v>131</v>
      </c>
      <c r="O6" s="258" t="s">
        <v>41</v>
      </c>
      <c r="P6" s="283" t="s">
        <v>239</v>
      </c>
    </row>
    <row r="7" spans="1:16" ht="12.75" customHeight="1" x14ac:dyDescent="0.2">
      <c r="A7" s="227"/>
    </row>
    <row r="8" spans="1:16" ht="15.75" customHeight="1" x14ac:dyDescent="0.25">
      <c r="A8" s="474" t="s">
        <v>160</v>
      </c>
      <c r="B8" s="466">
        <v>807.47091760299998</v>
      </c>
      <c r="C8" s="466">
        <v>638.117776693</v>
      </c>
      <c r="D8" s="466">
        <v>666.47782194599995</v>
      </c>
      <c r="E8" s="466">
        <v>706.69900057999996</v>
      </c>
      <c r="F8" s="466">
        <v>873.76496033199999</v>
      </c>
      <c r="G8" s="466">
        <v>1026.5525842110001</v>
      </c>
      <c r="H8" s="466">
        <v>1011.164399201</v>
      </c>
      <c r="I8" s="466">
        <v>1195.168106739</v>
      </c>
      <c r="J8" s="466">
        <v>1225.49222805</v>
      </c>
      <c r="K8" s="466" t="s">
        <v>102</v>
      </c>
      <c r="L8" s="570" t="s">
        <v>102</v>
      </c>
      <c r="M8" s="479">
        <v>877.52483778299995</v>
      </c>
      <c r="N8" s="479">
        <v>1204.483086706</v>
      </c>
      <c r="O8" s="479">
        <v>948.84306330300001</v>
      </c>
      <c r="P8" s="466">
        <v>1041.7707718070001</v>
      </c>
    </row>
    <row r="9" spans="1:16" ht="15.75" customHeight="1" x14ac:dyDescent="0.2">
      <c r="A9" s="465" t="s">
        <v>161</v>
      </c>
      <c r="B9" s="467">
        <v>253.74177902599999</v>
      </c>
      <c r="C9" s="467">
        <v>207.47967987499999</v>
      </c>
      <c r="D9" s="467">
        <v>215.686626663</v>
      </c>
      <c r="E9" s="467">
        <v>234.86330421700001</v>
      </c>
      <c r="F9" s="467">
        <v>270.92697297400002</v>
      </c>
      <c r="G9" s="467">
        <v>321.02969451299998</v>
      </c>
      <c r="H9" s="467">
        <v>285.07887941600001</v>
      </c>
      <c r="I9" s="467">
        <v>302.70833993999997</v>
      </c>
      <c r="J9" s="467">
        <v>325.454471861</v>
      </c>
      <c r="K9" s="467" t="s">
        <v>102</v>
      </c>
      <c r="L9" s="467" t="s">
        <v>102</v>
      </c>
      <c r="M9" s="480">
        <v>269.98001698799999</v>
      </c>
      <c r="N9" s="480">
        <v>309.69550903200002</v>
      </c>
      <c r="O9" s="480">
        <v>278.64301425999997</v>
      </c>
      <c r="P9" s="467">
        <v>266.31133254700001</v>
      </c>
    </row>
    <row r="10" spans="1:16" ht="15.75" customHeight="1" x14ac:dyDescent="0.2">
      <c r="A10" s="465" t="s">
        <v>162</v>
      </c>
      <c r="B10" s="467">
        <v>273.37683520600001</v>
      </c>
      <c r="C10" s="467">
        <v>185.77614678899999</v>
      </c>
      <c r="D10" s="467">
        <v>279.29305766700003</v>
      </c>
      <c r="E10" s="467">
        <v>332.97684389800003</v>
      </c>
      <c r="F10" s="467">
        <v>460.492826181</v>
      </c>
      <c r="G10" s="467">
        <v>559.48654773800001</v>
      </c>
      <c r="H10" s="467">
        <v>575.21266215000003</v>
      </c>
      <c r="I10" s="467">
        <v>707.22912394399998</v>
      </c>
      <c r="J10" s="467">
        <v>633.789290198</v>
      </c>
      <c r="K10" s="467" t="s">
        <v>102</v>
      </c>
      <c r="L10" s="467" t="s">
        <v>102</v>
      </c>
      <c r="M10" s="480">
        <v>461.68772691999999</v>
      </c>
      <c r="N10" s="480">
        <v>684.66983613800005</v>
      </c>
      <c r="O10" s="480">
        <v>510.32601148600003</v>
      </c>
      <c r="P10" s="467">
        <v>563.74882568800001</v>
      </c>
    </row>
    <row r="11" spans="1:16" ht="15.75" customHeight="1" x14ac:dyDescent="0.2">
      <c r="A11" s="465" t="s">
        <v>163</v>
      </c>
      <c r="B11" s="467">
        <v>18.620842697</v>
      </c>
      <c r="C11" s="467">
        <v>12.144120632</v>
      </c>
      <c r="D11" s="467">
        <v>12.430272343</v>
      </c>
      <c r="E11" s="467">
        <v>13.293664658000001</v>
      </c>
      <c r="F11" s="467">
        <v>17.100950313999999</v>
      </c>
      <c r="G11" s="467">
        <v>18.835416395999999</v>
      </c>
      <c r="H11" s="467">
        <v>14.964379135</v>
      </c>
      <c r="I11" s="467">
        <v>16.222896007999999</v>
      </c>
      <c r="J11" s="467">
        <v>38.713463138000002</v>
      </c>
      <c r="K11" s="467" t="s">
        <v>102</v>
      </c>
      <c r="L11" s="467" t="s">
        <v>102</v>
      </c>
      <c r="M11" s="480">
        <v>15.523373478</v>
      </c>
      <c r="N11" s="480">
        <v>23.131560570000001</v>
      </c>
      <c r="O11" s="480">
        <v>17.182919932000001</v>
      </c>
      <c r="P11" s="467">
        <v>18.641662649000001</v>
      </c>
    </row>
    <row r="12" spans="1:16" ht="15.75" customHeight="1" x14ac:dyDescent="0.2">
      <c r="A12" s="465" t="s">
        <v>164</v>
      </c>
      <c r="B12" s="467">
        <v>81.325749063999993</v>
      </c>
      <c r="C12" s="467">
        <v>110.98391762599999</v>
      </c>
      <c r="D12" s="467">
        <v>87.744343041999997</v>
      </c>
      <c r="E12" s="467">
        <v>67.408270330999997</v>
      </c>
      <c r="F12" s="467">
        <v>79.294075472000003</v>
      </c>
      <c r="G12" s="467">
        <v>80.690110114000007</v>
      </c>
      <c r="H12" s="467">
        <v>92.421882108000005</v>
      </c>
      <c r="I12" s="467">
        <v>127.401631204</v>
      </c>
      <c r="J12" s="467">
        <v>150.35803649600001</v>
      </c>
      <c r="K12" s="467" t="s">
        <v>102</v>
      </c>
      <c r="L12" s="467" t="s">
        <v>102</v>
      </c>
      <c r="M12" s="480">
        <v>79.996801180999995</v>
      </c>
      <c r="N12" s="480">
        <v>134.45339218300001</v>
      </c>
      <c r="O12" s="480">
        <v>91.875221288000006</v>
      </c>
      <c r="P12" s="467">
        <v>145.48341965899999</v>
      </c>
    </row>
    <row r="13" spans="1:16" ht="15.75" customHeight="1" x14ac:dyDescent="0.2">
      <c r="A13" s="465" t="s">
        <v>165</v>
      </c>
      <c r="B13" s="467">
        <v>180.40571161</v>
      </c>
      <c r="C13" s="467">
        <v>121.73391177000001</v>
      </c>
      <c r="D13" s="467">
        <v>71.323522230999998</v>
      </c>
      <c r="E13" s="467">
        <v>58.156917475999997</v>
      </c>
      <c r="F13" s="467">
        <v>45.950135391000003</v>
      </c>
      <c r="G13" s="467">
        <v>46.510815450999999</v>
      </c>
      <c r="H13" s="467">
        <v>43.486596392999999</v>
      </c>
      <c r="I13" s="467">
        <v>41.606115643000003</v>
      </c>
      <c r="J13" s="467">
        <v>77.176966358000001</v>
      </c>
      <c r="K13" s="467" t="s">
        <v>102</v>
      </c>
      <c r="L13" s="467" t="s">
        <v>102</v>
      </c>
      <c r="M13" s="480">
        <v>50.336919215999998</v>
      </c>
      <c r="N13" s="480">
        <v>52.532788783000001</v>
      </c>
      <c r="O13" s="480">
        <v>50.815896336999998</v>
      </c>
      <c r="P13" s="467">
        <v>47.585531263</v>
      </c>
    </row>
    <row r="14" spans="1:16" ht="15.75" customHeight="1" x14ac:dyDescent="0.25">
      <c r="A14" s="474" t="s">
        <v>166</v>
      </c>
      <c r="B14" s="466">
        <v>988.35786516899998</v>
      </c>
      <c r="C14" s="466">
        <v>844.90451102899999</v>
      </c>
      <c r="D14" s="466">
        <v>874.590533338</v>
      </c>
      <c r="E14" s="466">
        <v>893.147896479</v>
      </c>
      <c r="F14" s="466">
        <v>1075.1447518069999</v>
      </c>
      <c r="G14" s="466">
        <v>1223.6493839679999</v>
      </c>
      <c r="H14" s="466">
        <v>1219.7851102510001</v>
      </c>
      <c r="I14" s="466">
        <v>1412.5101856690001</v>
      </c>
      <c r="J14" s="466">
        <v>1436.540801652</v>
      </c>
      <c r="K14" s="466" t="s">
        <v>102</v>
      </c>
      <c r="L14" s="466" t="s">
        <v>102</v>
      </c>
      <c r="M14" s="479">
        <v>1076.0265753589999</v>
      </c>
      <c r="N14" s="479">
        <v>1419.89192327</v>
      </c>
      <c r="O14" s="479">
        <v>1151.032685502</v>
      </c>
      <c r="P14" s="466">
        <v>1229.650346617</v>
      </c>
    </row>
    <row r="15" spans="1:16" ht="15.75" customHeight="1" x14ac:dyDescent="0.2">
      <c r="A15" s="465" t="s">
        <v>79</v>
      </c>
      <c r="B15" s="467">
        <v>399.52520599299999</v>
      </c>
      <c r="C15" s="467">
        <v>402.734694515</v>
      </c>
      <c r="D15" s="467">
        <v>466.66942539799999</v>
      </c>
      <c r="E15" s="467">
        <v>500.73553511699998</v>
      </c>
      <c r="F15" s="467">
        <v>683.57415948300002</v>
      </c>
      <c r="G15" s="467">
        <v>822.73588091199997</v>
      </c>
      <c r="H15" s="467">
        <v>873.43544491399996</v>
      </c>
      <c r="I15" s="467">
        <v>1005.111314566</v>
      </c>
      <c r="J15" s="467">
        <v>968.34493899300003</v>
      </c>
      <c r="K15" s="467" t="s">
        <v>102</v>
      </c>
      <c r="L15" s="467" t="s">
        <v>102</v>
      </c>
      <c r="M15" s="480">
        <v>693.64088333100005</v>
      </c>
      <c r="N15" s="480">
        <v>993.817399454</v>
      </c>
      <c r="O15" s="480">
        <v>759.11730591200001</v>
      </c>
      <c r="P15" s="467">
        <v>813.62027824200004</v>
      </c>
    </row>
    <row r="16" spans="1:16" ht="15.75" customHeight="1" x14ac:dyDescent="0.2">
      <c r="A16" s="465" t="s">
        <v>167</v>
      </c>
      <c r="B16" s="467">
        <v>358.286310861</v>
      </c>
      <c r="C16" s="467">
        <v>323.46279133299998</v>
      </c>
      <c r="D16" s="467">
        <v>380.26022592100003</v>
      </c>
      <c r="E16" s="467">
        <v>419.98507439799999</v>
      </c>
      <c r="F16" s="467">
        <v>593.10993335399996</v>
      </c>
      <c r="G16" s="467">
        <v>671.19580728599999</v>
      </c>
      <c r="H16" s="467">
        <v>742.98681375599995</v>
      </c>
      <c r="I16" s="467">
        <v>846.12943299200003</v>
      </c>
      <c r="J16" s="467">
        <v>838.79521875600005</v>
      </c>
      <c r="K16" s="467" t="s">
        <v>102</v>
      </c>
      <c r="L16" s="467" t="s">
        <v>102</v>
      </c>
      <c r="M16" s="480">
        <v>585.86019167100005</v>
      </c>
      <c r="N16" s="480">
        <v>843.87650510000003</v>
      </c>
      <c r="O16" s="480">
        <v>642.14036104900003</v>
      </c>
      <c r="P16" s="467">
        <v>684.22057665800003</v>
      </c>
    </row>
    <row r="17" spans="1:16" ht="15.75" customHeight="1" x14ac:dyDescent="0.2">
      <c r="A17" s="465" t="s">
        <v>199</v>
      </c>
      <c r="B17" s="467">
        <v>-0.81294007499999998</v>
      </c>
      <c r="C17" s="467">
        <v>49.990607066000003</v>
      </c>
      <c r="D17" s="467">
        <v>80.844357828</v>
      </c>
      <c r="E17" s="467">
        <v>69.303771061000006</v>
      </c>
      <c r="F17" s="467">
        <v>123.255577559</v>
      </c>
      <c r="G17" s="467">
        <v>148.13951192900001</v>
      </c>
      <c r="H17" s="467">
        <v>144.451507975</v>
      </c>
      <c r="I17" s="467">
        <v>257.994005566</v>
      </c>
      <c r="J17" s="467">
        <v>116.307922906</v>
      </c>
      <c r="K17" s="467" t="s">
        <v>102</v>
      </c>
      <c r="L17" s="467" t="s">
        <v>102</v>
      </c>
      <c r="M17" s="480">
        <v>115.20652074900001</v>
      </c>
      <c r="N17" s="480">
        <v>214.47079814899999</v>
      </c>
      <c r="O17" s="480">
        <v>136.85868014600001</v>
      </c>
      <c r="P17" s="467">
        <v>152.43905340500001</v>
      </c>
    </row>
    <row r="18" spans="1:16" ht="15.75" customHeight="1" x14ac:dyDescent="0.2">
      <c r="A18" s="465" t="s">
        <v>168</v>
      </c>
      <c r="B18" s="467">
        <v>41.238895131</v>
      </c>
      <c r="C18" s="467">
        <v>79.271903182000003</v>
      </c>
      <c r="D18" s="467">
        <v>86.409199477000001</v>
      </c>
      <c r="E18" s="467">
        <v>80.750460719000003</v>
      </c>
      <c r="F18" s="467">
        <v>90.464226128999996</v>
      </c>
      <c r="G18" s="467">
        <v>151.54007362600001</v>
      </c>
      <c r="H18" s="467">
        <v>130.44863115800001</v>
      </c>
      <c r="I18" s="467">
        <v>158.981881574</v>
      </c>
      <c r="J18" s="467">
        <v>129.549720237</v>
      </c>
      <c r="K18" s="467" t="s">
        <v>102</v>
      </c>
      <c r="L18" s="467" t="s">
        <v>102</v>
      </c>
      <c r="M18" s="480">
        <v>107.78069166100001</v>
      </c>
      <c r="N18" s="480">
        <v>149.94089435399999</v>
      </c>
      <c r="O18" s="480">
        <v>116.976944863</v>
      </c>
      <c r="P18" s="467">
        <v>129.39970158400001</v>
      </c>
    </row>
    <row r="19" spans="1:16" ht="15.75" customHeight="1" x14ac:dyDescent="0.2">
      <c r="A19" s="465" t="s">
        <v>169</v>
      </c>
      <c r="B19" s="467">
        <v>375.845449438</v>
      </c>
      <c r="C19" s="467">
        <v>240.36882100299999</v>
      </c>
      <c r="D19" s="467">
        <v>189.74356177600001</v>
      </c>
      <c r="E19" s="467">
        <v>198.84184992300001</v>
      </c>
      <c r="F19" s="467">
        <v>209.170846552</v>
      </c>
      <c r="G19" s="467">
        <v>194.428925666</v>
      </c>
      <c r="H19" s="467">
        <v>161.826205907</v>
      </c>
      <c r="I19" s="467">
        <v>148.51145697999999</v>
      </c>
      <c r="J19" s="467">
        <v>263.19447892599999</v>
      </c>
      <c r="K19" s="467" t="s">
        <v>102</v>
      </c>
      <c r="L19" s="467" t="s">
        <v>102</v>
      </c>
      <c r="M19" s="480">
        <v>190.949576941</v>
      </c>
      <c r="N19" s="480">
        <v>183.73984961900001</v>
      </c>
      <c r="O19" s="480">
        <v>189.376945081</v>
      </c>
      <c r="P19" s="467">
        <v>209.41028417199999</v>
      </c>
    </row>
    <row r="20" spans="1:16" ht="15.75" customHeight="1" x14ac:dyDescent="0.2">
      <c r="A20" s="465" t="s">
        <v>170</v>
      </c>
      <c r="B20" s="467">
        <v>242.60112359600001</v>
      </c>
      <c r="C20" s="467">
        <v>190.026152645</v>
      </c>
      <c r="D20" s="467">
        <v>153.77422715899999</v>
      </c>
      <c r="E20" s="467">
        <v>169.2951798</v>
      </c>
      <c r="F20" s="467">
        <v>154.968983804</v>
      </c>
      <c r="G20" s="467">
        <v>132.55405991200001</v>
      </c>
      <c r="H20" s="467">
        <v>132.06996026600001</v>
      </c>
      <c r="I20" s="467">
        <v>112.653324156</v>
      </c>
      <c r="J20" s="467">
        <v>232.08195874899999</v>
      </c>
      <c r="K20" s="467" t="s">
        <v>102</v>
      </c>
      <c r="L20" s="467" t="s">
        <v>102</v>
      </c>
      <c r="M20" s="480">
        <v>149.71416170200001</v>
      </c>
      <c r="N20" s="480">
        <v>149.339476652</v>
      </c>
      <c r="O20" s="480">
        <v>149.63243300100001</v>
      </c>
      <c r="P20" s="467">
        <v>162.72321535200001</v>
      </c>
    </row>
    <row r="21" spans="1:16" ht="15.75" customHeight="1" x14ac:dyDescent="0.2">
      <c r="A21" s="465" t="s">
        <v>171</v>
      </c>
      <c r="B21" s="467">
        <v>46.627940074999998</v>
      </c>
      <c r="C21" s="467">
        <v>26.539059145</v>
      </c>
      <c r="D21" s="467">
        <v>10.848502459000001</v>
      </c>
      <c r="E21" s="467">
        <v>3.6532894460000001</v>
      </c>
      <c r="F21" s="467">
        <v>2.7594668800000002</v>
      </c>
      <c r="G21" s="467">
        <v>2.4108923999999998</v>
      </c>
      <c r="H21" s="467">
        <v>1.6296059789999999</v>
      </c>
      <c r="I21" s="467">
        <v>1.8193913639999999</v>
      </c>
      <c r="J21" s="467">
        <v>5.7035904510000002</v>
      </c>
      <c r="K21" s="467" t="s">
        <v>102</v>
      </c>
      <c r="L21" s="467" t="s">
        <v>102</v>
      </c>
      <c r="M21" s="480">
        <v>3.1086505390000001</v>
      </c>
      <c r="N21" s="480">
        <v>3.0125417379999999</v>
      </c>
      <c r="O21" s="480">
        <v>3.0876866719999998</v>
      </c>
      <c r="P21" s="467">
        <v>5.424275239</v>
      </c>
    </row>
    <row r="22" spans="1:16" ht="15.75" customHeight="1" x14ac:dyDescent="0.2">
      <c r="A22" s="687" t="s">
        <v>612</v>
      </c>
      <c r="B22" s="467">
        <v>86.616385768000001</v>
      </c>
      <c r="C22" s="467">
        <v>23.803609213000001</v>
      </c>
      <c r="D22" s="467">
        <v>25.120832157999999</v>
      </c>
      <c r="E22" s="467">
        <v>25.893380677</v>
      </c>
      <c r="F22" s="467">
        <v>51.442395869000002</v>
      </c>
      <c r="G22" s="467">
        <v>59.463973353</v>
      </c>
      <c r="H22" s="467">
        <v>28.126639661999999</v>
      </c>
      <c r="I22" s="467">
        <v>34.038741461000001</v>
      </c>
      <c r="J22" s="467">
        <v>25.408929726</v>
      </c>
      <c r="K22" s="467" t="s">
        <v>102</v>
      </c>
      <c r="L22" s="467" t="s">
        <v>102</v>
      </c>
      <c r="M22" s="480">
        <v>38.126764700999999</v>
      </c>
      <c r="N22" s="480">
        <v>31.38783123</v>
      </c>
      <c r="O22" s="480">
        <v>36.656825408000003</v>
      </c>
      <c r="P22" s="467">
        <v>41.262793580999997</v>
      </c>
    </row>
    <row r="23" spans="1:16" ht="15.75" customHeight="1" x14ac:dyDescent="0.2">
      <c r="A23" s="465" t="s">
        <v>172</v>
      </c>
      <c r="B23" s="846">
        <v>10.135056179999999</v>
      </c>
      <c r="C23" s="467">
        <v>16.242309194000001</v>
      </c>
      <c r="D23" s="467">
        <v>33.072116158</v>
      </c>
      <c r="E23" s="467">
        <v>30.348529133</v>
      </c>
      <c r="F23" s="467">
        <v>44.924104573000001</v>
      </c>
      <c r="G23" s="467">
        <v>50.957710581999997</v>
      </c>
      <c r="H23" s="467">
        <v>48.314009644000002</v>
      </c>
      <c r="I23" s="467">
        <v>70.141350650999996</v>
      </c>
      <c r="J23" s="467">
        <v>23.623046143</v>
      </c>
      <c r="K23" s="467" t="s">
        <v>102</v>
      </c>
      <c r="L23" s="467" t="s">
        <v>102</v>
      </c>
      <c r="M23" s="480">
        <v>41.955858022999998</v>
      </c>
      <c r="N23" s="480">
        <v>55.851832741000003</v>
      </c>
      <c r="O23" s="480">
        <v>44.986936952000001</v>
      </c>
      <c r="P23" s="467">
        <v>53.908166272000003</v>
      </c>
    </row>
    <row r="24" spans="1:16" ht="15.75" customHeight="1" x14ac:dyDescent="0.2">
      <c r="A24" s="465" t="s">
        <v>173</v>
      </c>
      <c r="B24" s="467">
        <v>61.373071160999999</v>
      </c>
      <c r="C24" s="467">
        <v>46.753154402</v>
      </c>
      <c r="D24" s="467">
        <v>91.212255080999995</v>
      </c>
      <c r="E24" s="467">
        <v>87.525212585999995</v>
      </c>
      <c r="F24" s="467">
        <v>84.191821339000001</v>
      </c>
      <c r="G24" s="467">
        <v>105.938764613</v>
      </c>
      <c r="H24" s="467">
        <v>86.397679365000002</v>
      </c>
      <c r="I24" s="467">
        <v>133.42778064300001</v>
      </c>
      <c r="J24" s="467">
        <v>129.50270822600001</v>
      </c>
      <c r="K24" s="467" t="s">
        <v>102</v>
      </c>
      <c r="L24" s="467" t="s">
        <v>102</v>
      </c>
      <c r="M24" s="480">
        <v>89.247364945000001</v>
      </c>
      <c r="N24" s="480">
        <v>132.22207477699999</v>
      </c>
      <c r="O24" s="480">
        <v>98.621283657000006</v>
      </c>
      <c r="P24" s="467">
        <v>97.277676690000007</v>
      </c>
    </row>
    <row r="25" spans="1:16" ht="15.75" customHeight="1" x14ac:dyDescent="0.2">
      <c r="A25" s="475" t="s">
        <v>174</v>
      </c>
      <c r="B25" s="468">
        <v>141.47908239700001</v>
      </c>
      <c r="C25" s="468">
        <v>138.80553191499999</v>
      </c>
      <c r="D25" s="468">
        <v>93.893174924999997</v>
      </c>
      <c r="E25" s="468">
        <v>75.696769720000006</v>
      </c>
      <c r="F25" s="468">
        <v>53.283819860000001</v>
      </c>
      <c r="G25" s="468">
        <v>49.588102194999998</v>
      </c>
      <c r="H25" s="468">
        <v>49.811770420000002</v>
      </c>
      <c r="I25" s="468">
        <v>55.318282828999997</v>
      </c>
      <c r="J25" s="468">
        <v>51.875629365000002</v>
      </c>
      <c r="K25" s="468" t="s">
        <v>102</v>
      </c>
      <c r="L25" s="468" t="s">
        <v>102</v>
      </c>
      <c r="M25" s="481">
        <v>60.232892118000002</v>
      </c>
      <c r="N25" s="481">
        <v>54.260766678000003</v>
      </c>
      <c r="O25" s="481">
        <v>58.930213899999998</v>
      </c>
      <c r="P25" s="468">
        <v>55.433941240999999</v>
      </c>
    </row>
    <row r="26" spans="1:16" ht="15.75" customHeight="1" x14ac:dyDescent="0.25">
      <c r="A26" s="474" t="s">
        <v>175</v>
      </c>
      <c r="B26" s="466">
        <v>180.886947566</v>
      </c>
      <c r="C26" s="466">
        <v>206.78673433500001</v>
      </c>
      <c r="D26" s="466">
        <v>208.11271139199999</v>
      </c>
      <c r="E26" s="466">
        <v>186.44889589900001</v>
      </c>
      <c r="F26" s="466">
        <v>201.37979147499999</v>
      </c>
      <c r="G26" s="466">
        <v>197.09679975700001</v>
      </c>
      <c r="H26" s="466">
        <v>208.62071105000001</v>
      </c>
      <c r="I26" s="466">
        <v>217.342078931</v>
      </c>
      <c r="J26" s="466">
        <v>211.04857360299999</v>
      </c>
      <c r="K26" s="466" t="s">
        <v>102</v>
      </c>
      <c r="L26" s="466" t="s">
        <v>102</v>
      </c>
      <c r="M26" s="479">
        <v>198.50173757600001</v>
      </c>
      <c r="N26" s="479">
        <v>215.40883656400001</v>
      </c>
      <c r="O26" s="479">
        <v>202.18962219900001</v>
      </c>
      <c r="P26" s="466">
        <v>187.87957481000001</v>
      </c>
    </row>
    <row r="27" spans="1:16" ht="15.75" customHeight="1" x14ac:dyDescent="0.25">
      <c r="A27" s="476" t="s">
        <v>176</v>
      </c>
      <c r="B27" s="469">
        <v>137.141573034</v>
      </c>
      <c r="C27" s="469">
        <v>146.153382784</v>
      </c>
      <c r="D27" s="469">
        <v>124.017953647</v>
      </c>
      <c r="E27" s="469">
        <v>106.737985749</v>
      </c>
      <c r="F27" s="469">
        <v>118.963425184</v>
      </c>
      <c r="G27" s="469">
        <v>116.701589934</v>
      </c>
      <c r="H27" s="469">
        <v>123.76060228</v>
      </c>
      <c r="I27" s="469">
        <v>97.334835837</v>
      </c>
      <c r="J27" s="469">
        <v>72.650755998999998</v>
      </c>
      <c r="K27" s="469" t="s">
        <v>102</v>
      </c>
      <c r="L27" s="469" t="s">
        <v>102</v>
      </c>
      <c r="M27" s="482">
        <v>116.65137093200001</v>
      </c>
      <c r="N27" s="482">
        <v>89.752366856999998</v>
      </c>
      <c r="O27" s="482">
        <v>110.783988032</v>
      </c>
      <c r="P27" s="469">
        <v>99.647221094000002</v>
      </c>
    </row>
    <row r="28" spans="1:16" ht="15.75" customHeight="1" x14ac:dyDescent="0.25">
      <c r="A28" s="474" t="s">
        <v>177</v>
      </c>
      <c r="B28" s="466">
        <v>286.11275280900003</v>
      </c>
      <c r="C28" s="466">
        <v>370.70405036099999</v>
      </c>
      <c r="D28" s="466">
        <v>365.70020253799998</v>
      </c>
      <c r="E28" s="466">
        <v>304.985698125</v>
      </c>
      <c r="F28" s="466">
        <v>370.04284831699999</v>
      </c>
      <c r="G28" s="466">
        <v>342.09882032100001</v>
      </c>
      <c r="H28" s="466">
        <v>312.72852260899998</v>
      </c>
      <c r="I28" s="466">
        <v>311.357159174</v>
      </c>
      <c r="J28" s="466">
        <v>480.666635235</v>
      </c>
      <c r="K28" s="466" t="s">
        <v>102</v>
      </c>
      <c r="L28" s="466" t="s">
        <v>102</v>
      </c>
      <c r="M28" s="479">
        <v>331.32144669899998</v>
      </c>
      <c r="N28" s="479">
        <v>363.36573550000003</v>
      </c>
      <c r="O28" s="479">
        <v>338.31115203000002</v>
      </c>
      <c r="P28" s="466">
        <v>346.63824887099997</v>
      </c>
    </row>
    <row r="29" spans="1:16" ht="15.75" customHeight="1" x14ac:dyDescent="0.2">
      <c r="A29" s="465" t="s">
        <v>178</v>
      </c>
      <c r="B29" s="467">
        <v>273.09235955100002</v>
      </c>
      <c r="C29" s="467">
        <v>352.40562561000002</v>
      </c>
      <c r="D29" s="467">
        <v>344.99304012900001</v>
      </c>
      <c r="E29" s="467">
        <v>291.58304737700001</v>
      </c>
      <c r="F29" s="467">
        <v>355.94634324800001</v>
      </c>
      <c r="G29" s="467">
        <v>331.58997268799999</v>
      </c>
      <c r="H29" s="467">
        <v>297.38571973500001</v>
      </c>
      <c r="I29" s="467">
        <v>254.46412394399999</v>
      </c>
      <c r="J29" s="467">
        <v>460.934984918</v>
      </c>
      <c r="K29" s="467" t="s">
        <v>102</v>
      </c>
      <c r="L29" s="467" t="s">
        <v>102</v>
      </c>
      <c r="M29" s="480">
        <v>317.42834622499998</v>
      </c>
      <c r="N29" s="480">
        <v>317.88795456399998</v>
      </c>
      <c r="O29" s="480">
        <v>317.52859893700003</v>
      </c>
      <c r="P29" s="467">
        <v>312.11579862600001</v>
      </c>
    </row>
    <row r="30" spans="1:16" ht="15.75" customHeight="1" x14ac:dyDescent="0.2">
      <c r="A30" s="465" t="s">
        <v>179</v>
      </c>
      <c r="B30" s="467">
        <v>13.020393258</v>
      </c>
      <c r="C30" s="467">
        <v>3.5996057000000001</v>
      </c>
      <c r="D30" s="467">
        <v>10.380376535</v>
      </c>
      <c r="E30" s="467">
        <v>7.797266348</v>
      </c>
      <c r="F30" s="467">
        <v>7.7162015119999996</v>
      </c>
      <c r="G30" s="467">
        <v>7.799037008</v>
      </c>
      <c r="H30" s="467">
        <v>10.109803188000001</v>
      </c>
      <c r="I30" s="467">
        <v>20.999470583000001</v>
      </c>
      <c r="J30" s="467">
        <v>13.585661839</v>
      </c>
      <c r="K30" s="467" t="s">
        <v>102</v>
      </c>
      <c r="L30" s="467" t="s">
        <v>102</v>
      </c>
      <c r="M30" s="480">
        <v>8.4526845179999999</v>
      </c>
      <c r="N30" s="480">
        <v>18.722092807999999</v>
      </c>
      <c r="O30" s="480">
        <v>10.69271357</v>
      </c>
      <c r="P30" s="467">
        <v>21.778532898999998</v>
      </c>
    </row>
    <row r="31" spans="1:16" ht="15.75" customHeight="1" x14ac:dyDescent="0.2">
      <c r="A31" s="465" t="s">
        <v>180</v>
      </c>
      <c r="B31" s="467">
        <v>0</v>
      </c>
      <c r="C31" s="467">
        <v>14.698819050999999</v>
      </c>
      <c r="D31" s="467">
        <v>10.326785874</v>
      </c>
      <c r="E31" s="467">
        <v>5.6053844000000002</v>
      </c>
      <c r="F31" s="467">
        <v>6.3803035570000004</v>
      </c>
      <c r="G31" s="467">
        <v>2.7098106240000002</v>
      </c>
      <c r="H31" s="467">
        <v>5.2329996860000003</v>
      </c>
      <c r="I31" s="467">
        <v>35.893564646999998</v>
      </c>
      <c r="J31" s="467">
        <v>6.1459884779999996</v>
      </c>
      <c r="K31" s="467" t="s">
        <v>102</v>
      </c>
      <c r="L31" s="467" t="s">
        <v>102</v>
      </c>
      <c r="M31" s="480">
        <v>5.4404159559999998</v>
      </c>
      <c r="N31" s="480">
        <v>26.755688127999999</v>
      </c>
      <c r="O31" s="480">
        <v>10.089839522</v>
      </c>
      <c r="P31" s="467">
        <v>12.743917346</v>
      </c>
    </row>
    <row r="32" spans="1:16" ht="15.75" customHeight="1" x14ac:dyDescent="0.25">
      <c r="A32" s="474" t="s">
        <v>181</v>
      </c>
      <c r="B32" s="466">
        <v>121.63230337100001</v>
      </c>
      <c r="C32" s="466">
        <v>184.27158891299999</v>
      </c>
      <c r="D32" s="466">
        <v>225.13329046499999</v>
      </c>
      <c r="E32" s="466">
        <v>160.611002262</v>
      </c>
      <c r="F32" s="466">
        <v>187.520861389</v>
      </c>
      <c r="G32" s="466">
        <v>140.87530519800001</v>
      </c>
      <c r="H32" s="466">
        <v>153.53305175099999</v>
      </c>
      <c r="I32" s="466">
        <v>169.659740473</v>
      </c>
      <c r="J32" s="466">
        <v>235.896698552</v>
      </c>
      <c r="K32" s="466" t="s">
        <v>102</v>
      </c>
      <c r="L32" s="466" t="s">
        <v>102</v>
      </c>
      <c r="M32" s="479">
        <v>164.43554876100001</v>
      </c>
      <c r="N32" s="479">
        <v>190.00644503999999</v>
      </c>
      <c r="O32" s="479">
        <v>170.01323629000001</v>
      </c>
      <c r="P32" s="466">
        <v>164.02539531599999</v>
      </c>
    </row>
    <row r="33" spans="1:16" ht="15.75" customHeight="1" x14ac:dyDescent="0.2">
      <c r="A33" s="465" t="s">
        <v>182</v>
      </c>
      <c r="B33" s="467">
        <v>31.558220974000001</v>
      </c>
      <c r="C33" s="467">
        <v>40.693866874999998</v>
      </c>
      <c r="D33" s="467">
        <v>45.320103160000002</v>
      </c>
      <c r="E33" s="467">
        <v>33.672030503999999</v>
      </c>
      <c r="F33" s="467">
        <v>46.425354483</v>
      </c>
      <c r="G33" s="467">
        <v>39.712536813</v>
      </c>
      <c r="H33" s="467">
        <v>40.084953790999997</v>
      </c>
      <c r="I33" s="467">
        <v>35.608985746000002</v>
      </c>
      <c r="J33" s="467">
        <v>53.672691649000001</v>
      </c>
      <c r="K33" s="467" t="s">
        <v>102</v>
      </c>
      <c r="L33" s="467" t="s">
        <v>102</v>
      </c>
      <c r="M33" s="480">
        <v>39.882732713000003</v>
      </c>
      <c r="N33" s="480">
        <v>41.157804685000002</v>
      </c>
      <c r="O33" s="480">
        <v>40.160859571000003</v>
      </c>
      <c r="P33" s="467">
        <v>38.715323804999997</v>
      </c>
    </row>
    <row r="34" spans="1:16" ht="15.75" customHeight="1" x14ac:dyDescent="0.2">
      <c r="A34" s="465" t="s">
        <v>183</v>
      </c>
      <c r="B34" s="467">
        <v>51.354981273</v>
      </c>
      <c r="C34" s="467">
        <v>133.42213741899999</v>
      </c>
      <c r="D34" s="467">
        <v>147.98524981899999</v>
      </c>
      <c r="E34" s="467">
        <v>104.009411141</v>
      </c>
      <c r="F34" s="467">
        <v>116.266765642</v>
      </c>
      <c r="G34" s="467">
        <v>75.907180604000004</v>
      </c>
      <c r="H34" s="467">
        <v>93.316109822000001</v>
      </c>
      <c r="I34" s="467">
        <v>95.445796716000004</v>
      </c>
      <c r="J34" s="467">
        <v>142.307707682</v>
      </c>
      <c r="K34" s="467" t="s">
        <v>102</v>
      </c>
      <c r="L34" s="467" t="s">
        <v>102</v>
      </c>
      <c r="M34" s="480">
        <v>101.286958595</v>
      </c>
      <c r="N34" s="480">
        <v>109.840863844</v>
      </c>
      <c r="O34" s="480">
        <v>103.152791146</v>
      </c>
      <c r="P34" s="467">
        <v>86.840280329999999</v>
      </c>
    </row>
    <row r="35" spans="1:16" ht="15.75" customHeight="1" x14ac:dyDescent="0.2">
      <c r="A35" s="475" t="s">
        <v>184</v>
      </c>
      <c r="B35" s="468">
        <v>38.719101123999998</v>
      </c>
      <c r="C35" s="468">
        <v>10.155584618000001</v>
      </c>
      <c r="D35" s="468">
        <v>31.827937485</v>
      </c>
      <c r="E35" s="468">
        <v>22.929560617</v>
      </c>
      <c r="F35" s="468">
        <v>24.828741264000001</v>
      </c>
      <c r="G35" s="468">
        <v>25.255587780999999</v>
      </c>
      <c r="H35" s="468">
        <v>20.131988137</v>
      </c>
      <c r="I35" s="468">
        <v>38.604958011000001</v>
      </c>
      <c r="J35" s="468">
        <v>39.916299219999999</v>
      </c>
      <c r="K35" s="468" t="s">
        <v>102</v>
      </c>
      <c r="L35" s="468" t="s">
        <v>102</v>
      </c>
      <c r="M35" s="481">
        <v>23.265857452999999</v>
      </c>
      <c r="N35" s="481">
        <v>39.007776512</v>
      </c>
      <c r="O35" s="481">
        <v>26.699585573</v>
      </c>
      <c r="P35" s="468">
        <v>38.469791180999998</v>
      </c>
    </row>
    <row r="36" spans="1:16" ht="15.75" customHeight="1" x14ac:dyDescent="0.25">
      <c r="A36" s="477" t="s">
        <v>185</v>
      </c>
      <c r="B36" s="466">
        <v>1093.5836704119999</v>
      </c>
      <c r="C36" s="466">
        <v>1008.821827054</v>
      </c>
      <c r="D36" s="466">
        <v>1032.1780244829999</v>
      </c>
      <c r="E36" s="466">
        <v>1011.684698705</v>
      </c>
      <c r="F36" s="466">
        <v>1243.807808649</v>
      </c>
      <c r="G36" s="466">
        <v>1368.651404532</v>
      </c>
      <c r="H36" s="466">
        <v>1323.89292181</v>
      </c>
      <c r="I36" s="466">
        <v>1506.5252659130001</v>
      </c>
      <c r="J36" s="466">
        <v>1706.1588632840001</v>
      </c>
      <c r="K36" s="466" t="s">
        <v>102</v>
      </c>
      <c r="L36" s="466" t="s">
        <v>102</v>
      </c>
      <c r="M36" s="479">
        <v>1208.8462844820001</v>
      </c>
      <c r="N36" s="479">
        <v>1567.848822206</v>
      </c>
      <c r="O36" s="479">
        <v>1287.1542153329999</v>
      </c>
      <c r="P36" s="466">
        <v>1388.4090206779999</v>
      </c>
    </row>
    <row r="37" spans="1:16" ht="15.75" customHeight="1" x14ac:dyDescent="0.25">
      <c r="A37" s="477" t="s">
        <v>186</v>
      </c>
      <c r="B37" s="466">
        <v>1109.990168539</v>
      </c>
      <c r="C37" s="466">
        <v>1029.1760999410001</v>
      </c>
      <c r="D37" s="466">
        <v>1099.723823802</v>
      </c>
      <c r="E37" s="466">
        <v>1053.7588987409999</v>
      </c>
      <c r="F37" s="466">
        <v>1262.6656131960001</v>
      </c>
      <c r="G37" s="466">
        <v>1364.5246891659999</v>
      </c>
      <c r="H37" s="466">
        <v>1373.318162002</v>
      </c>
      <c r="I37" s="466">
        <v>1582.1699261419999</v>
      </c>
      <c r="J37" s="466">
        <v>1672.4375002039999</v>
      </c>
      <c r="K37" s="466" t="s">
        <v>102</v>
      </c>
      <c r="L37" s="466" t="s">
        <v>102</v>
      </c>
      <c r="M37" s="479">
        <v>1240.46212412</v>
      </c>
      <c r="N37" s="479">
        <v>1609.898368309</v>
      </c>
      <c r="O37" s="479">
        <v>1321.0459217919999</v>
      </c>
      <c r="P37" s="466">
        <v>1393.6757419329999</v>
      </c>
    </row>
    <row r="38" spans="1:16" ht="15.75" customHeight="1" x14ac:dyDescent="0.25">
      <c r="A38" s="476" t="s">
        <v>187</v>
      </c>
      <c r="B38" s="469">
        <v>16.406498126999999</v>
      </c>
      <c r="C38" s="469">
        <v>20.354272887</v>
      </c>
      <c r="D38" s="469">
        <v>67.545799318999997</v>
      </c>
      <c r="E38" s="469">
        <v>42.074200036000001</v>
      </c>
      <c r="F38" s="469">
        <v>18.857804546000001</v>
      </c>
      <c r="G38" s="469">
        <v>-4.1267153649999999</v>
      </c>
      <c r="H38" s="469">
        <v>49.425240191</v>
      </c>
      <c r="I38" s="469">
        <v>75.644660228999996</v>
      </c>
      <c r="J38" s="469">
        <v>-33.721363081</v>
      </c>
      <c r="K38" s="469" t="s">
        <v>102</v>
      </c>
      <c r="L38" s="469" t="s">
        <v>102</v>
      </c>
      <c r="M38" s="482">
        <v>31.615839638000001</v>
      </c>
      <c r="N38" s="482">
        <v>42.049546102999997</v>
      </c>
      <c r="O38" s="482">
        <v>33.891706458999998</v>
      </c>
      <c r="P38" s="469">
        <v>5.2667212540000001</v>
      </c>
    </row>
    <row r="39" spans="1:16" ht="15.75" customHeight="1" x14ac:dyDescent="0.2">
      <c r="A39" s="465" t="s">
        <v>188</v>
      </c>
      <c r="B39" s="467">
        <v>43.745374532</v>
      </c>
      <c r="C39" s="467">
        <v>60.633351552000001</v>
      </c>
      <c r="D39" s="467">
        <v>84.094757745999999</v>
      </c>
      <c r="E39" s="467">
        <v>79.710910150000004</v>
      </c>
      <c r="F39" s="467">
        <v>82.416366291000003</v>
      </c>
      <c r="G39" s="467">
        <v>80.395209824000005</v>
      </c>
      <c r="H39" s="467">
        <v>84.860108769999997</v>
      </c>
      <c r="I39" s="467">
        <v>120.007243093</v>
      </c>
      <c r="J39" s="467">
        <v>138.39781760400001</v>
      </c>
      <c r="K39" s="467" t="s">
        <v>102</v>
      </c>
      <c r="L39" s="467" t="s">
        <v>102</v>
      </c>
      <c r="M39" s="480">
        <v>81.850366644000005</v>
      </c>
      <c r="N39" s="480">
        <v>125.656469707</v>
      </c>
      <c r="O39" s="480">
        <v>91.405634167000002</v>
      </c>
      <c r="P39" s="467">
        <v>88.232353716000006</v>
      </c>
    </row>
    <row r="40" spans="1:16" ht="15.75" customHeight="1" x14ac:dyDescent="0.2">
      <c r="A40" s="465" t="s">
        <v>189</v>
      </c>
      <c r="B40" s="467">
        <v>1.029962547</v>
      </c>
      <c r="C40" s="467">
        <v>98.479406597999997</v>
      </c>
      <c r="D40" s="467">
        <v>68.226575427</v>
      </c>
      <c r="E40" s="467">
        <v>74.637549569000001</v>
      </c>
      <c r="F40" s="467">
        <v>116.898739737</v>
      </c>
      <c r="G40" s="467">
        <v>95.574708385999998</v>
      </c>
      <c r="H40" s="467">
        <v>98.823493638000002</v>
      </c>
      <c r="I40" s="467">
        <v>85.227564490000006</v>
      </c>
      <c r="J40" s="467">
        <v>119.68832957399999</v>
      </c>
      <c r="K40" s="467" t="s">
        <v>102</v>
      </c>
      <c r="L40" s="467" t="s">
        <v>102</v>
      </c>
      <c r="M40" s="480">
        <v>94.577724277000002</v>
      </c>
      <c r="N40" s="480">
        <v>95.813240926000006</v>
      </c>
      <c r="O40" s="480">
        <v>94.847223073999999</v>
      </c>
      <c r="P40" s="467">
        <v>104.9937204</v>
      </c>
    </row>
    <row r="41" spans="1:16" ht="15.75" customHeight="1" x14ac:dyDescent="0.2">
      <c r="A41" s="475" t="s">
        <v>190</v>
      </c>
      <c r="B41" s="468">
        <v>-42.715411985000003</v>
      </c>
      <c r="C41" s="468">
        <v>37.846055045999996</v>
      </c>
      <c r="D41" s="468">
        <v>-15.868182318000001</v>
      </c>
      <c r="E41" s="468">
        <v>-5.0733605810000002</v>
      </c>
      <c r="F41" s="468">
        <v>34.482373447000001</v>
      </c>
      <c r="G41" s="468">
        <v>15.179498561999999</v>
      </c>
      <c r="H41" s="468">
        <v>13.963384868</v>
      </c>
      <c r="I41" s="468">
        <v>-34.779678603000001</v>
      </c>
      <c r="J41" s="468">
        <v>-18.709488029999999</v>
      </c>
      <c r="K41" s="468" t="s">
        <v>102</v>
      </c>
      <c r="L41" s="468" t="s">
        <v>102</v>
      </c>
      <c r="M41" s="481">
        <v>12.727357633</v>
      </c>
      <c r="N41" s="481">
        <v>-29.843228781000001</v>
      </c>
      <c r="O41" s="481">
        <v>3.4415889069999999</v>
      </c>
      <c r="P41" s="468">
        <v>16.761366683999999</v>
      </c>
    </row>
    <row r="42" spans="1:16" ht="15.75" customHeight="1" x14ac:dyDescent="0.25">
      <c r="A42" s="477" t="s">
        <v>191</v>
      </c>
      <c r="B42" s="466">
        <v>1137.3290449440001</v>
      </c>
      <c r="C42" s="466">
        <v>1069.4551786059999</v>
      </c>
      <c r="D42" s="466">
        <v>1116.2727822290001</v>
      </c>
      <c r="E42" s="466">
        <v>1091.3956088550001</v>
      </c>
      <c r="F42" s="466">
        <v>1326.22417494</v>
      </c>
      <c r="G42" s="466">
        <v>1449.046614355</v>
      </c>
      <c r="H42" s="466">
        <v>1408.7530305800001</v>
      </c>
      <c r="I42" s="466">
        <v>1626.5325090060001</v>
      </c>
      <c r="J42" s="466">
        <v>1844.5566808880001</v>
      </c>
      <c r="K42" s="466" t="s">
        <v>102</v>
      </c>
      <c r="L42" s="466" t="s">
        <v>102</v>
      </c>
      <c r="M42" s="479">
        <v>1290.696651126</v>
      </c>
      <c r="N42" s="479">
        <v>1693.5052919130001</v>
      </c>
      <c r="O42" s="479">
        <v>1378.5598495009999</v>
      </c>
      <c r="P42" s="466">
        <v>1476.641374394</v>
      </c>
    </row>
    <row r="43" spans="1:16" ht="15.75" customHeight="1" x14ac:dyDescent="0.25">
      <c r="A43" s="477" t="s">
        <v>192</v>
      </c>
      <c r="B43" s="466">
        <v>1111.020131086</v>
      </c>
      <c r="C43" s="466">
        <v>1127.655506539</v>
      </c>
      <c r="D43" s="466">
        <v>1167.9503992299999</v>
      </c>
      <c r="E43" s="466">
        <v>1128.3964483100001</v>
      </c>
      <c r="F43" s="466">
        <v>1379.564352933</v>
      </c>
      <c r="G43" s="466">
        <v>1460.099397552</v>
      </c>
      <c r="H43" s="466">
        <v>1472.141655639</v>
      </c>
      <c r="I43" s="466">
        <v>1667.397490632</v>
      </c>
      <c r="J43" s="466">
        <v>1792.125829778</v>
      </c>
      <c r="K43" s="466" t="s">
        <v>102</v>
      </c>
      <c r="L43" s="466" t="s">
        <v>102</v>
      </c>
      <c r="M43" s="479">
        <v>1335.039848396</v>
      </c>
      <c r="N43" s="479">
        <v>1705.711609236</v>
      </c>
      <c r="O43" s="479">
        <v>1415.893144867</v>
      </c>
      <c r="P43" s="466">
        <v>1498.669462333</v>
      </c>
    </row>
    <row r="44" spans="1:16" ht="15.75" customHeight="1" x14ac:dyDescent="0.2">
      <c r="A44" s="475" t="s">
        <v>193</v>
      </c>
      <c r="B44" s="468">
        <v>-26.308913858</v>
      </c>
      <c r="C44" s="468">
        <v>58.200327932999997</v>
      </c>
      <c r="D44" s="468">
        <v>51.677617001000002</v>
      </c>
      <c r="E44" s="468">
        <v>37.000839454999998</v>
      </c>
      <c r="F44" s="468">
        <v>53.340177992999998</v>
      </c>
      <c r="G44" s="468">
        <v>11.052783197</v>
      </c>
      <c r="H44" s="468">
        <v>63.388625058999999</v>
      </c>
      <c r="I44" s="468">
        <v>40.864981626000002</v>
      </c>
      <c r="J44" s="468">
        <v>-52.430851109999999</v>
      </c>
      <c r="K44" s="468" t="s">
        <v>102</v>
      </c>
      <c r="L44" s="468" t="s">
        <v>102</v>
      </c>
      <c r="M44" s="481">
        <v>44.343197269999997</v>
      </c>
      <c r="N44" s="481">
        <v>12.206317323</v>
      </c>
      <c r="O44" s="481">
        <v>37.333295366000002</v>
      </c>
      <c r="P44" s="468">
        <v>22.028087938999999</v>
      </c>
    </row>
    <row r="45" spans="1:16" s="8" customFormat="1" ht="15.75" customHeight="1" x14ac:dyDescent="0.25">
      <c r="A45" s="478" t="s">
        <v>283</v>
      </c>
      <c r="B45" s="469">
        <v>488.49720973799998</v>
      </c>
      <c r="C45" s="469">
        <v>626.26180363100002</v>
      </c>
      <c r="D45" s="469">
        <v>600.52915064800004</v>
      </c>
      <c r="E45" s="469">
        <v>651.36769380099997</v>
      </c>
      <c r="F45" s="469">
        <v>790.24714128300002</v>
      </c>
      <c r="G45" s="469">
        <v>755.68346548500006</v>
      </c>
      <c r="H45" s="469">
        <v>758.28634526200005</v>
      </c>
      <c r="I45" s="469">
        <v>787.51320541699999</v>
      </c>
      <c r="J45" s="469">
        <v>1620.4666005869999</v>
      </c>
      <c r="K45" s="469" t="s">
        <v>102</v>
      </c>
      <c r="L45" s="469" t="s">
        <v>102</v>
      </c>
      <c r="M45" s="482">
        <v>728.27091550399996</v>
      </c>
      <c r="N45" s="482">
        <v>1043.3802793499999</v>
      </c>
      <c r="O45" s="482">
        <v>797.00458638800001</v>
      </c>
      <c r="P45" s="469">
        <v>913.85846363400003</v>
      </c>
    </row>
    <row r="46" spans="1:16" ht="15.75" customHeight="1" x14ac:dyDescent="0.25">
      <c r="A46" s="474" t="s">
        <v>445</v>
      </c>
      <c r="B46" s="467"/>
      <c r="C46" s="467"/>
      <c r="D46" s="467"/>
      <c r="E46" s="467"/>
      <c r="F46" s="467"/>
      <c r="G46" s="467"/>
      <c r="H46" s="467"/>
      <c r="I46" s="467"/>
      <c r="J46" s="467"/>
      <c r="K46" s="467"/>
      <c r="L46" s="467"/>
      <c r="M46" s="483"/>
      <c r="N46" s="483"/>
      <c r="O46" s="483"/>
      <c r="P46" s="470"/>
    </row>
    <row r="47" spans="1:16" ht="15.75" customHeight="1" x14ac:dyDescent="0.25">
      <c r="A47" s="465" t="s">
        <v>462</v>
      </c>
      <c r="B47" s="467">
        <v>807.47091760299998</v>
      </c>
      <c r="C47" s="467">
        <v>638.117776693</v>
      </c>
      <c r="D47" s="467">
        <v>665.33463704799999</v>
      </c>
      <c r="E47" s="467">
        <v>704.26751414099999</v>
      </c>
      <c r="F47" s="467">
        <v>869.28628886299998</v>
      </c>
      <c r="G47" s="467">
        <v>1020.2286083290001</v>
      </c>
      <c r="H47" s="467">
        <v>1005.624011279</v>
      </c>
      <c r="I47" s="467">
        <v>1191.758946167</v>
      </c>
      <c r="J47" s="467">
        <v>1216.056038343</v>
      </c>
      <c r="K47" s="467" t="s">
        <v>102</v>
      </c>
      <c r="L47" s="467" t="s">
        <v>102</v>
      </c>
      <c r="M47" s="480">
        <v>873.20698938199996</v>
      </c>
      <c r="N47" s="480">
        <v>1199.2225400679999</v>
      </c>
      <c r="O47" s="480">
        <v>944.31958753100002</v>
      </c>
      <c r="P47" s="467">
        <v>1039.091439112</v>
      </c>
    </row>
    <row r="48" spans="1:16" ht="15.75" customHeight="1" x14ac:dyDescent="0.25">
      <c r="A48" s="465" t="s">
        <v>413</v>
      </c>
      <c r="B48" s="467">
        <v>450.64044943800002</v>
      </c>
      <c r="C48" s="467">
        <v>314.30841303900002</v>
      </c>
      <c r="D48" s="467">
        <v>313.41165021799998</v>
      </c>
      <c r="E48" s="467">
        <v>363.659427193</v>
      </c>
      <c r="F48" s="467">
        <v>477.539179687</v>
      </c>
      <c r="G48" s="467">
        <v>514.67661594499998</v>
      </c>
      <c r="H48" s="467">
        <v>608.33526273200005</v>
      </c>
      <c r="I48" s="467">
        <v>591.11661867299995</v>
      </c>
      <c r="J48" s="467">
        <v>730.82969645900005</v>
      </c>
      <c r="K48" s="467" t="s">
        <v>102</v>
      </c>
      <c r="L48" s="467" t="s">
        <v>102</v>
      </c>
      <c r="M48" s="480">
        <v>478.31013021400003</v>
      </c>
      <c r="N48" s="480">
        <v>634.03375738800003</v>
      </c>
      <c r="O48" s="480">
        <v>512.27756427700001</v>
      </c>
      <c r="P48" s="467">
        <v>547.32808750300001</v>
      </c>
    </row>
    <row r="49" spans="1:25" ht="15.75" customHeight="1" x14ac:dyDescent="0.25">
      <c r="A49" s="465" t="s">
        <v>414</v>
      </c>
      <c r="B49" s="467">
        <v>358.286310861</v>
      </c>
      <c r="C49" s="467">
        <v>323.46279133299998</v>
      </c>
      <c r="D49" s="467">
        <v>380.26022592100003</v>
      </c>
      <c r="E49" s="467">
        <v>419.98507439799999</v>
      </c>
      <c r="F49" s="467">
        <v>593.10993335399996</v>
      </c>
      <c r="G49" s="467">
        <v>671.19580728599999</v>
      </c>
      <c r="H49" s="467">
        <v>742.98681375599995</v>
      </c>
      <c r="I49" s="467">
        <v>846.12943299200003</v>
      </c>
      <c r="J49" s="467">
        <v>838.79521875600005</v>
      </c>
      <c r="K49" s="467" t="s">
        <v>102</v>
      </c>
      <c r="L49" s="467" t="s">
        <v>102</v>
      </c>
      <c r="M49" s="480">
        <v>585.86019167100005</v>
      </c>
      <c r="N49" s="480">
        <v>843.87650510000003</v>
      </c>
      <c r="O49" s="480">
        <v>642.14036104900003</v>
      </c>
      <c r="P49" s="467">
        <v>684.22057665800003</v>
      </c>
    </row>
    <row r="50" spans="1:25" ht="15.75" customHeight="1" x14ac:dyDescent="0.25">
      <c r="A50" s="465" t="s">
        <v>415</v>
      </c>
      <c r="B50" s="467">
        <v>988.35786516899998</v>
      </c>
      <c r="C50" s="467">
        <v>844.90451102899999</v>
      </c>
      <c r="D50" s="467">
        <v>874.590533338</v>
      </c>
      <c r="E50" s="467">
        <v>893.147896479</v>
      </c>
      <c r="F50" s="467">
        <v>1075.1447518069999</v>
      </c>
      <c r="G50" s="467">
        <v>1223.6493839679999</v>
      </c>
      <c r="H50" s="467">
        <v>1219.7851102510001</v>
      </c>
      <c r="I50" s="467">
        <v>1412.5101856690001</v>
      </c>
      <c r="J50" s="467">
        <v>1436.540801652</v>
      </c>
      <c r="K50" s="467" t="s">
        <v>102</v>
      </c>
      <c r="L50" s="467" t="s">
        <v>102</v>
      </c>
      <c r="M50" s="480">
        <v>1076.0265753589999</v>
      </c>
      <c r="N50" s="480">
        <v>1419.89192327</v>
      </c>
      <c r="O50" s="480">
        <v>1151.032685502</v>
      </c>
      <c r="P50" s="467">
        <v>1229.650346617</v>
      </c>
    </row>
    <row r="51" spans="1:25" ht="15.75" customHeight="1" x14ac:dyDescent="0.25">
      <c r="A51" s="465" t="s">
        <v>463</v>
      </c>
      <c r="B51" s="467">
        <v>273.09235955100002</v>
      </c>
      <c r="C51" s="467">
        <v>361.01914503199998</v>
      </c>
      <c r="D51" s="467">
        <v>352.040508923</v>
      </c>
      <c r="E51" s="467">
        <v>294.395806569</v>
      </c>
      <c r="F51" s="467">
        <v>361.52529857100001</v>
      </c>
      <c r="G51" s="467">
        <v>338.66076935299998</v>
      </c>
      <c r="H51" s="467">
        <v>303.69287796600003</v>
      </c>
      <c r="I51" s="467">
        <v>264.66908695500001</v>
      </c>
      <c r="J51" s="467">
        <v>470.382492867</v>
      </c>
      <c r="K51" s="467" t="s">
        <v>102</v>
      </c>
      <c r="L51" s="467" t="s">
        <v>102</v>
      </c>
      <c r="M51" s="480">
        <v>322.69931737500002</v>
      </c>
      <c r="N51" s="480">
        <v>327.86024212000001</v>
      </c>
      <c r="O51" s="480">
        <v>323.82505130599998</v>
      </c>
      <c r="P51" s="467">
        <v>318.35555411500002</v>
      </c>
    </row>
    <row r="52" spans="1:25" ht="15.75" customHeight="1" x14ac:dyDescent="0.25">
      <c r="A52" s="465" t="s">
        <v>416</v>
      </c>
      <c r="B52" s="467">
        <v>488.49720973799998</v>
      </c>
      <c r="C52" s="467">
        <v>626.26180363100002</v>
      </c>
      <c r="D52" s="467">
        <v>600.52915064800004</v>
      </c>
      <c r="E52" s="467">
        <v>651.36769380099997</v>
      </c>
      <c r="F52" s="467">
        <v>790.24714128300002</v>
      </c>
      <c r="G52" s="467">
        <v>755.68346548500006</v>
      </c>
      <c r="H52" s="467">
        <v>758.28634526200005</v>
      </c>
      <c r="I52" s="467">
        <v>787.51320541699999</v>
      </c>
      <c r="J52" s="467">
        <v>1620.4666005869999</v>
      </c>
      <c r="K52" s="467" t="s">
        <v>102</v>
      </c>
      <c r="L52" s="467" t="s">
        <v>102</v>
      </c>
      <c r="M52" s="480">
        <v>728.27091550399996</v>
      </c>
      <c r="N52" s="480">
        <v>1043.3802793499999</v>
      </c>
      <c r="O52" s="480">
        <v>797.00458638800001</v>
      </c>
      <c r="P52" s="467">
        <v>913.85846363400003</v>
      </c>
    </row>
    <row r="53" spans="1:25" ht="15.75" customHeight="1" x14ac:dyDescent="0.25">
      <c r="A53" s="465" t="s">
        <v>417</v>
      </c>
      <c r="B53" s="467">
        <v>242.60112359600001</v>
      </c>
      <c r="C53" s="467">
        <v>190.026152645</v>
      </c>
      <c r="D53" s="467">
        <v>153.77422715899999</v>
      </c>
      <c r="E53" s="467">
        <v>169.2951798</v>
      </c>
      <c r="F53" s="467">
        <v>154.968983804</v>
      </c>
      <c r="G53" s="467">
        <v>132.55405991200001</v>
      </c>
      <c r="H53" s="467">
        <v>132.06996026600001</v>
      </c>
      <c r="I53" s="467">
        <v>112.653324156</v>
      </c>
      <c r="J53" s="467">
        <v>232.08195874899999</v>
      </c>
      <c r="K53" s="467" t="s">
        <v>102</v>
      </c>
      <c r="L53" s="467" t="s">
        <v>102</v>
      </c>
      <c r="M53" s="480">
        <v>149.71416170200001</v>
      </c>
      <c r="N53" s="480">
        <v>149.339476652</v>
      </c>
      <c r="O53" s="480">
        <v>149.63243300100001</v>
      </c>
      <c r="P53" s="467">
        <v>162.72321535200001</v>
      </c>
    </row>
    <row r="54" spans="1:25" ht="12.75" customHeight="1" x14ac:dyDescent="0.2">
      <c r="A54" s="235" t="s">
        <v>909</v>
      </c>
      <c r="B54" s="473"/>
      <c r="C54" s="473"/>
      <c r="D54" s="473"/>
      <c r="E54" s="473"/>
      <c r="F54" s="473"/>
      <c r="G54" s="473"/>
      <c r="H54" s="473"/>
      <c r="I54" s="473"/>
      <c r="J54" s="473"/>
      <c r="K54" s="473"/>
      <c r="L54" s="473"/>
      <c r="M54" s="569"/>
      <c r="N54" s="486"/>
      <c r="O54" s="715"/>
      <c r="P54" s="716"/>
      <c r="Q54" s="13"/>
      <c r="R54" s="13"/>
      <c r="S54" s="13"/>
      <c r="T54" s="13"/>
      <c r="U54" s="13"/>
      <c r="V54" s="215"/>
      <c r="W54" s="215"/>
      <c r="X54" s="215"/>
      <c r="Y54" s="39"/>
    </row>
    <row r="55" spans="1:25" x14ac:dyDescent="0.2">
      <c r="A55" s="255" t="s">
        <v>358</v>
      </c>
      <c r="B55" s="13"/>
      <c r="C55" s="13"/>
      <c r="D55" s="13"/>
      <c r="E55" s="13"/>
      <c r="F55" s="13"/>
      <c r="G55" s="13"/>
      <c r="H55" s="13"/>
      <c r="I55" s="13"/>
      <c r="J55" s="13"/>
      <c r="K55" s="13"/>
      <c r="L55" s="13"/>
      <c r="M55" s="215"/>
      <c r="N55" s="215"/>
      <c r="O55" s="215"/>
      <c r="P55" s="39"/>
    </row>
    <row r="56" spans="1:25" x14ac:dyDescent="0.2">
      <c r="A56" s="37" t="s">
        <v>464</v>
      </c>
      <c r="B56" s="13"/>
      <c r="C56" s="13"/>
      <c r="D56" s="13"/>
      <c r="E56" s="13"/>
      <c r="F56" s="13"/>
      <c r="G56" s="13"/>
      <c r="H56" s="13"/>
      <c r="I56" s="13"/>
      <c r="J56" s="13"/>
      <c r="K56" s="13"/>
      <c r="L56" s="13"/>
      <c r="M56" s="215"/>
      <c r="N56" s="215"/>
      <c r="O56" s="215"/>
      <c r="P56" s="39"/>
    </row>
    <row r="57" spans="1:25" x14ac:dyDescent="0.2">
      <c r="A57" s="168" t="s">
        <v>562</v>
      </c>
      <c r="B57" s="13"/>
      <c r="C57" s="13"/>
      <c r="D57" s="13"/>
      <c r="E57" s="13"/>
      <c r="F57" s="13"/>
      <c r="G57" s="13"/>
      <c r="H57" s="13"/>
      <c r="I57" s="13"/>
      <c r="J57" s="13"/>
      <c r="K57" s="13"/>
      <c r="L57" s="13"/>
      <c r="M57" s="215"/>
      <c r="N57" s="215"/>
      <c r="O57" s="215"/>
      <c r="P57" s="39"/>
    </row>
    <row r="58" spans="1:25" x14ac:dyDescent="0.2">
      <c r="A58" s="255" t="s">
        <v>945</v>
      </c>
      <c r="B58" s="3"/>
      <c r="C58" s="3"/>
      <c r="D58" s="3"/>
      <c r="G58" s="185"/>
      <c r="J58" s="185"/>
      <c r="M58" s="215"/>
      <c r="N58" s="215"/>
      <c r="O58" s="215"/>
    </row>
    <row r="59" spans="1:25" x14ac:dyDescent="0.2">
      <c r="A59" s="286" t="s">
        <v>934</v>
      </c>
      <c r="B59" s="3"/>
      <c r="C59" s="3"/>
      <c r="D59" s="3"/>
      <c r="G59" s="185"/>
      <c r="J59" s="185"/>
    </row>
    <row r="60" spans="1:25" ht="18" x14ac:dyDescent="0.2">
      <c r="A60" s="46"/>
    </row>
    <row r="61" spans="1:25" ht="21" x14ac:dyDescent="0.2">
      <c r="A61" s="46" t="s">
        <v>943</v>
      </c>
    </row>
    <row r="62" spans="1:25" ht="15" customHeight="1" thickBot="1" x14ac:dyDescent="0.25">
      <c r="A62" s="13"/>
    </row>
    <row r="63" spans="1:25" ht="15" customHeight="1" x14ac:dyDescent="0.2">
      <c r="A63" s="41"/>
      <c r="B63" s="42" t="s">
        <v>35</v>
      </c>
      <c r="C63" s="42" t="s">
        <v>121</v>
      </c>
      <c r="D63" s="42" t="s">
        <v>123</v>
      </c>
      <c r="E63" s="42" t="s">
        <v>36</v>
      </c>
      <c r="F63" s="42" t="s">
        <v>37</v>
      </c>
      <c r="G63" s="42" t="s">
        <v>38</v>
      </c>
      <c r="H63" s="42" t="s">
        <v>39</v>
      </c>
      <c r="I63" s="42" t="s">
        <v>125</v>
      </c>
      <c r="J63" s="42" t="s">
        <v>126</v>
      </c>
      <c r="K63" s="42" t="s">
        <v>127</v>
      </c>
      <c r="L63" s="252">
        <v>100000</v>
      </c>
      <c r="M63" s="250" t="s">
        <v>231</v>
      </c>
      <c r="N63" s="250" t="s">
        <v>231</v>
      </c>
      <c r="O63" s="257" t="s">
        <v>77</v>
      </c>
      <c r="P63" s="281" t="s">
        <v>220</v>
      </c>
    </row>
    <row r="64" spans="1:25" ht="15" customHeight="1" x14ac:dyDescent="0.2">
      <c r="A64" s="566" t="s">
        <v>81</v>
      </c>
      <c r="B64" s="43" t="s">
        <v>120</v>
      </c>
      <c r="C64" s="43" t="s">
        <v>40</v>
      </c>
      <c r="D64" s="43" t="s">
        <v>40</v>
      </c>
      <c r="E64" s="43" t="s">
        <v>40</v>
      </c>
      <c r="F64" s="43" t="s">
        <v>40</v>
      </c>
      <c r="G64" s="43" t="s">
        <v>40</v>
      </c>
      <c r="H64" s="43" t="s">
        <v>40</v>
      </c>
      <c r="I64" s="43" t="s">
        <v>40</v>
      </c>
      <c r="J64" s="43" t="s">
        <v>40</v>
      </c>
      <c r="K64" s="43" t="s">
        <v>40</v>
      </c>
      <c r="L64" s="43" t="s">
        <v>43</v>
      </c>
      <c r="M64" s="239" t="s">
        <v>230</v>
      </c>
      <c r="N64" s="239" t="s">
        <v>138</v>
      </c>
      <c r="O64" s="256" t="s">
        <v>137</v>
      </c>
      <c r="P64" s="282" t="s">
        <v>284</v>
      </c>
    </row>
    <row r="65" spans="1:16" ht="15" customHeight="1" thickBot="1" x14ac:dyDescent="0.25">
      <c r="A65" s="423" t="s">
        <v>99</v>
      </c>
      <c r="B65" s="44" t="s">
        <v>43</v>
      </c>
      <c r="C65" s="44" t="s">
        <v>122</v>
      </c>
      <c r="D65" s="44" t="s">
        <v>124</v>
      </c>
      <c r="E65" s="44" t="s">
        <v>44</v>
      </c>
      <c r="F65" s="44" t="s">
        <v>45</v>
      </c>
      <c r="G65" s="44" t="s">
        <v>46</v>
      </c>
      <c r="H65" s="44" t="s">
        <v>42</v>
      </c>
      <c r="I65" s="44" t="s">
        <v>128</v>
      </c>
      <c r="J65" s="44" t="s">
        <v>129</v>
      </c>
      <c r="K65" s="44" t="s">
        <v>130</v>
      </c>
      <c r="L65" s="44" t="s">
        <v>131</v>
      </c>
      <c r="M65" s="251" t="s">
        <v>138</v>
      </c>
      <c r="N65" s="251" t="s">
        <v>131</v>
      </c>
      <c r="O65" s="258" t="s">
        <v>41</v>
      </c>
      <c r="P65" s="283" t="s">
        <v>239</v>
      </c>
    </row>
    <row r="66" spans="1:16" ht="15" customHeight="1" x14ac:dyDescent="0.25">
      <c r="A66" s="544" t="s">
        <v>200</v>
      </c>
      <c r="B66" s="192"/>
      <c r="C66" s="192"/>
      <c r="D66" s="192"/>
      <c r="E66" s="192"/>
      <c r="F66" s="192"/>
      <c r="G66" s="192"/>
      <c r="H66" s="192"/>
      <c r="I66" s="192"/>
      <c r="J66" s="192"/>
      <c r="K66" s="192"/>
      <c r="L66" s="192"/>
      <c r="M66" s="192"/>
      <c r="N66" s="192"/>
      <c r="O66" s="192"/>
    </row>
    <row r="67" spans="1:16" s="465" customFormat="1" ht="15.75" customHeight="1" x14ac:dyDescent="0.25">
      <c r="A67" s="487" t="s">
        <v>291</v>
      </c>
      <c r="B67" s="488">
        <f>B8/B$8</f>
        <v>1</v>
      </c>
      <c r="C67" s="488">
        <f t="shared" ref="C67:J67" si="0">C8/C$8</f>
        <v>1</v>
      </c>
      <c r="D67" s="488">
        <f t="shared" si="0"/>
        <v>1</v>
      </c>
      <c r="E67" s="488">
        <f t="shared" si="0"/>
        <v>1</v>
      </c>
      <c r="F67" s="488">
        <f t="shared" si="0"/>
        <v>1</v>
      </c>
      <c r="G67" s="488">
        <f t="shared" si="0"/>
        <v>1</v>
      </c>
      <c r="H67" s="488">
        <f t="shared" si="0"/>
        <v>1</v>
      </c>
      <c r="I67" s="488">
        <f t="shared" si="0"/>
        <v>1</v>
      </c>
      <c r="J67" s="488">
        <f t="shared" si="0"/>
        <v>1</v>
      </c>
      <c r="K67" s="488" t="s">
        <v>102</v>
      </c>
      <c r="L67" s="488" t="s">
        <v>102</v>
      </c>
      <c r="M67" s="489">
        <f t="shared" ref="M67:P67" si="1">M8/M$8</f>
        <v>1</v>
      </c>
      <c r="N67" s="489">
        <f t="shared" si="1"/>
        <v>1</v>
      </c>
      <c r="O67" s="489">
        <f t="shared" si="1"/>
        <v>1</v>
      </c>
      <c r="P67" s="488">
        <f t="shared" si="1"/>
        <v>1</v>
      </c>
    </row>
    <row r="68" spans="1:16" s="465" customFormat="1" ht="15.75" customHeight="1" x14ac:dyDescent="0.2">
      <c r="A68" s="490" t="s">
        <v>161</v>
      </c>
      <c r="B68" s="491">
        <f t="shared" ref="B68:J72" si="2">B9/B$8</f>
        <v>0.31424262285413274</v>
      </c>
      <c r="C68" s="491">
        <f t="shared" si="2"/>
        <v>0.32514323758577718</v>
      </c>
      <c r="D68" s="491">
        <f t="shared" si="2"/>
        <v>0.32362161134369388</v>
      </c>
      <c r="E68" s="491">
        <f t="shared" si="2"/>
        <v>0.33233852605457725</v>
      </c>
      <c r="F68" s="491">
        <f t="shared" si="2"/>
        <v>0.31006847982443392</v>
      </c>
      <c r="G68" s="491">
        <f t="shared" si="2"/>
        <v>0.31272601077687684</v>
      </c>
      <c r="H68" s="491">
        <f t="shared" si="2"/>
        <v>0.28193128599193473</v>
      </c>
      <c r="I68" s="491">
        <f t="shared" si="2"/>
        <v>0.25327678862343106</v>
      </c>
      <c r="J68" s="491">
        <f t="shared" si="2"/>
        <v>0.26557040869925574</v>
      </c>
      <c r="K68" s="491" t="s">
        <v>102</v>
      </c>
      <c r="L68" s="491" t="s">
        <v>102</v>
      </c>
      <c r="M68" s="484">
        <f t="shared" ref="M68:P68" si="3">M9/M$8</f>
        <v>0.30766082663834798</v>
      </c>
      <c r="N68" s="484">
        <f t="shared" si="3"/>
        <v>0.25711901848198637</v>
      </c>
      <c r="O68" s="484">
        <f t="shared" si="3"/>
        <v>0.29366607085688223</v>
      </c>
      <c r="P68" s="491">
        <f t="shared" si="3"/>
        <v>0.25563333101107316</v>
      </c>
    </row>
    <row r="69" spans="1:16" s="465" customFormat="1" ht="15.75" customHeight="1" x14ac:dyDescent="0.2">
      <c r="A69" s="492" t="s">
        <v>162</v>
      </c>
      <c r="B69" s="493">
        <f t="shared" si="2"/>
        <v>0.33855935767634432</v>
      </c>
      <c r="C69" s="493">
        <f t="shared" si="2"/>
        <v>0.29113143932734747</v>
      </c>
      <c r="D69" s="493">
        <f t="shared" si="2"/>
        <v>0.41905829191962102</v>
      </c>
      <c r="E69" s="493">
        <f t="shared" si="2"/>
        <v>0.47117208829320578</v>
      </c>
      <c r="F69" s="493">
        <f t="shared" si="2"/>
        <v>0.52702139257910829</v>
      </c>
      <c r="G69" s="493">
        <f t="shared" si="2"/>
        <v>0.5450149912856308</v>
      </c>
      <c r="H69" s="493">
        <f t="shared" si="2"/>
        <v>0.56886166344910927</v>
      </c>
      <c r="I69" s="493">
        <f t="shared" si="2"/>
        <v>0.59174029155920593</v>
      </c>
      <c r="J69" s="493">
        <f t="shared" si="2"/>
        <v>0.51717120328578814</v>
      </c>
      <c r="K69" s="493" t="s">
        <v>102</v>
      </c>
      <c r="L69" s="493" t="s">
        <v>102</v>
      </c>
      <c r="M69" s="494">
        <f t="shared" ref="M69:P69" si="4">M10/M$8</f>
        <v>0.52612496768344363</v>
      </c>
      <c r="N69" s="494">
        <f t="shared" si="4"/>
        <v>0.56843457886189463</v>
      </c>
      <c r="O69" s="494">
        <f t="shared" si="4"/>
        <v>0.53784027224640674</v>
      </c>
      <c r="P69" s="493">
        <f t="shared" si="4"/>
        <v>0.54114479014433414</v>
      </c>
    </row>
    <row r="70" spans="1:16" s="465" customFormat="1" ht="15.75" customHeight="1" x14ac:dyDescent="0.2">
      <c r="A70" s="490" t="s">
        <v>163</v>
      </c>
      <c r="B70" s="491">
        <f t="shared" si="2"/>
        <v>2.3060697656178741E-2</v>
      </c>
      <c r="C70" s="491">
        <f t="shared" si="2"/>
        <v>1.9031158628640691E-2</v>
      </c>
      <c r="D70" s="491">
        <f t="shared" si="2"/>
        <v>1.8650691641479915E-2</v>
      </c>
      <c r="E70" s="491">
        <f t="shared" si="2"/>
        <v>1.8810928906209945E-2</v>
      </c>
      <c r="F70" s="491">
        <f t="shared" si="2"/>
        <v>1.9571567973499692E-2</v>
      </c>
      <c r="G70" s="491">
        <f t="shared" si="2"/>
        <v>1.8348223642607405E-2</v>
      </c>
      <c r="H70" s="491">
        <f t="shared" si="2"/>
        <v>1.4799155455655405E-2</v>
      </c>
      <c r="I70" s="491">
        <f t="shared" si="2"/>
        <v>1.3573735708413397E-2</v>
      </c>
      <c r="J70" s="491">
        <f t="shared" si="2"/>
        <v>3.1590133541361386E-2</v>
      </c>
      <c r="K70" s="491" t="s">
        <v>102</v>
      </c>
      <c r="L70" s="491" t="s">
        <v>102</v>
      </c>
      <c r="M70" s="484">
        <f t="shared" ref="M70:P70" si="5">M11/M$8</f>
        <v>1.7689953388919027E-2</v>
      </c>
      <c r="N70" s="484">
        <f t="shared" si="5"/>
        <v>1.9204554074113072E-2</v>
      </c>
      <c r="O70" s="484">
        <f t="shared" si="5"/>
        <v>1.8109338199917759E-2</v>
      </c>
      <c r="P70" s="491">
        <f t="shared" si="5"/>
        <v>1.7894207779188473E-2</v>
      </c>
    </row>
    <row r="71" spans="1:16" s="465" customFormat="1" ht="15.75" customHeight="1" x14ac:dyDescent="0.2">
      <c r="A71" s="492" t="s">
        <v>164</v>
      </c>
      <c r="B71" s="493">
        <f t="shared" si="2"/>
        <v>0.10071662928173036</v>
      </c>
      <c r="C71" s="493">
        <f t="shared" si="2"/>
        <v>0.1739238768760937</v>
      </c>
      <c r="D71" s="493">
        <f t="shared" si="2"/>
        <v>0.13165380775282468</v>
      </c>
      <c r="E71" s="493">
        <f t="shared" si="2"/>
        <v>9.5384697411029132E-2</v>
      </c>
      <c r="F71" s="493">
        <f t="shared" si="2"/>
        <v>9.0749891643481601E-2</v>
      </c>
      <c r="G71" s="493">
        <f t="shared" si="2"/>
        <v>7.8602997406136549E-2</v>
      </c>
      <c r="H71" s="493">
        <f t="shared" si="2"/>
        <v>9.1401439944908819E-2</v>
      </c>
      <c r="I71" s="493">
        <f t="shared" si="2"/>
        <v>0.10659724810730904</v>
      </c>
      <c r="J71" s="493">
        <f t="shared" si="2"/>
        <v>0.12269195434658066</v>
      </c>
      <c r="K71" s="493" t="s">
        <v>102</v>
      </c>
      <c r="L71" s="493" t="s">
        <v>102</v>
      </c>
      <c r="M71" s="494">
        <f t="shared" ref="M71:P71" si="6">M12/M$8</f>
        <v>9.1161865438596418E-2</v>
      </c>
      <c r="N71" s="494">
        <f t="shared" si="6"/>
        <v>0.11162746381993696</v>
      </c>
      <c r="O71" s="494">
        <f t="shared" si="6"/>
        <v>9.6828679938044629E-2</v>
      </c>
      <c r="P71" s="493">
        <f t="shared" si="6"/>
        <v>0.13965012610850294</v>
      </c>
    </row>
    <row r="72" spans="1:16" s="465" customFormat="1" ht="15.75" customHeight="1" x14ac:dyDescent="0.2">
      <c r="A72" s="495" t="s">
        <v>165</v>
      </c>
      <c r="B72" s="496">
        <f t="shared" si="2"/>
        <v>0.2234206925316139</v>
      </c>
      <c r="C72" s="496">
        <f t="shared" si="2"/>
        <v>0.19077028758057385</v>
      </c>
      <c r="D72" s="496">
        <f t="shared" si="2"/>
        <v>0.10701559734238066</v>
      </c>
      <c r="E72" s="496">
        <f t="shared" si="2"/>
        <v>8.2293759334977998E-2</v>
      </c>
      <c r="F72" s="496">
        <f t="shared" si="2"/>
        <v>5.2588667979476499E-2</v>
      </c>
      <c r="G72" s="496">
        <f t="shared" si="2"/>
        <v>4.5307776889722443E-2</v>
      </c>
      <c r="H72" s="496">
        <f t="shared" si="2"/>
        <v>4.3006455159380765E-2</v>
      </c>
      <c r="I72" s="496">
        <f t="shared" si="2"/>
        <v>3.4811936001640578E-2</v>
      </c>
      <c r="J72" s="496">
        <f t="shared" si="2"/>
        <v>6.2976300127830093E-2</v>
      </c>
      <c r="K72" s="496" t="s">
        <v>102</v>
      </c>
      <c r="L72" s="496" t="s">
        <v>102</v>
      </c>
      <c r="M72" s="497">
        <f t="shared" ref="M72:P72" si="7">M13/M$8</f>
        <v>5.7362386850692927E-2</v>
      </c>
      <c r="N72" s="497">
        <f t="shared" si="7"/>
        <v>4.3614384762068997E-2</v>
      </c>
      <c r="O72" s="497">
        <f t="shared" si="7"/>
        <v>5.3555638758748705E-2</v>
      </c>
      <c r="P72" s="496">
        <f t="shared" si="7"/>
        <v>4.5677544955941382E-2</v>
      </c>
    </row>
    <row r="73" spans="1:16" s="465" customFormat="1" ht="15.75" customHeight="1" x14ac:dyDescent="0.25">
      <c r="A73" s="498" t="s">
        <v>287</v>
      </c>
      <c r="B73" s="499">
        <f>B14/B$14</f>
        <v>1</v>
      </c>
      <c r="C73" s="499">
        <f t="shared" ref="C73:J73" si="8">C14/C$14</f>
        <v>1</v>
      </c>
      <c r="D73" s="499">
        <f t="shared" si="8"/>
        <v>1</v>
      </c>
      <c r="E73" s="499">
        <f t="shared" si="8"/>
        <v>1</v>
      </c>
      <c r="F73" s="499">
        <f t="shared" si="8"/>
        <v>1</v>
      </c>
      <c r="G73" s="499">
        <f t="shared" si="8"/>
        <v>1</v>
      </c>
      <c r="H73" s="499">
        <f t="shared" si="8"/>
        <v>1</v>
      </c>
      <c r="I73" s="499">
        <f t="shared" si="8"/>
        <v>1</v>
      </c>
      <c r="J73" s="499">
        <f t="shared" si="8"/>
        <v>1</v>
      </c>
      <c r="K73" s="499" t="s">
        <v>102</v>
      </c>
      <c r="L73" s="499" t="s">
        <v>102</v>
      </c>
      <c r="M73" s="500">
        <f t="shared" ref="M73:P73" si="9">M14/M$14</f>
        <v>1</v>
      </c>
      <c r="N73" s="500">
        <f t="shared" si="9"/>
        <v>1</v>
      </c>
      <c r="O73" s="500">
        <f t="shared" si="9"/>
        <v>1</v>
      </c>
      <c r="P73" s="499">
        <f t="shared" si="9"/>
        <v>1</v>
      </c>
    </row>
    <row r="74" spans="1:16" s="465" customFormat="1" ht="15.75" customHeight="1" x14ac:dyDescent="0.2">
      <c r="A74" s="490" t="s">
        <v>79</v>
      </c>
      <c r="B74" s="491">
        <f t="shared" ref="B74:J84" si="10">B15/B$14</f>
        <v>0.4042313215412971</v>
      </c>
      <c r="C74" s="491">
        <f t="shared" si="10"/>
        <v>0.4766629710906784</v>
      </c>
      <c r="D74" s="491">
        <f t="shared" si="10"/>
        <v>0.53358618417339743</v>
      </c>
      <c r="E74" s="491">
        <f t="shared" si="10"/>
        <v>0.56064122984672271</v>
      </c>
      <c r="F74" s="491">
        <f t="shared" si="10"/>
        <v>0.6357973271358246</v>
      </c>
      <c r="G74" s="491">
        <f t="shared" si="10"/>
        <v>0.67236243624302405</v>
      </c>
      <c r="H74" s="491">
        <f t="shared" si="10"/>
        <v>0.71605681818354838</v>
      </c>
      <c r="I74" s="491">
        <f t="shared" si="10"/>
        <v>0.71157810029522317</v>
      </c>
      <c r="J74" s="491">
        <f t="shared" si="10"/>
        <v>0.67408105490593662</v>
      </c>
      <c r="K74" s="491" t="s">
        <v>102</v>
      </c>
      <c r="L74" s="491" t="s">
        <v>102</v>
      </c>
      <c r="M74" s="484">
        <f t="shared" ref="M74:P74" si="11">M15/M$14</f>
        <v>0.64463173978726063</v>
      </c>
      <c r="N74" s="484">
        <f t="shared" si="11"/>
        <v>0.69992467959480065</v>
      </c>
      <c r="O74" s="484">
        <f t="shared" si="11"/>
        <v>0.65950977367851726</v>
      </c>
      <c r="P74" s="491">
        <f t="shared" si="11"/>
        <v>0.66166799406060661</v>
      </c>
    </row>
    <row r="75" spans="1:16" s="465" customFormat="1" ht="15.75" customHeight="1" x14ac:dyDescent="0.2">
      <c r="A75" s="492" t="s">
        <v>167</v>
      </c>
      <c r="B75" s="493">
        <f t="shared" si="10"/>
        <v>0.36250666230063983</v>
      </c>
      <c r="C75" s="493">
        <f t="shared" si="10"/>
        <v>0.38283946541965813</v>
      </c>
      <c r="D75" s="493">
        <f t="shared" si="10"/>
        <v>0.43478657889158989</v>
      </c>
      <c r="E75" s="493">
        <f t="shared" si="10"/>
        <v>0.47023015567038828</v>
      </c>
      <c r="F75" s="493">
        <f t="shared" si="10"/>
        <v>0.55165588852771485</v>
      </c>
      <c r="G75" s="493">
        <f t="shared" si="10"/>
        <v>0.54851971167547509</v>
      </c>
      <c r="H75" s="493">
        <f t="shared" si="10"/>
        <v>0.6091128736627327</v>
      </c>
      <c r="I75" s="493">
        <f t="shared" si="10"/>
        <v>0.59902536744628998</v>
      </c>
      <c r="J75" s="493">
        <f t="shared" si="10"/>
        <v>0.58389933497983371</v>
      </c>
      <c r="K75" s="493" t="s">
        <v>102</v>
      </c>
      <c r="L75" s="493" t="s">
        <v>102</v>
      </c>
      <c r="M75" s="494">
        <f t="shared" ref="M75:P75" si="12">M16/M$14</f>
        <v>0.54446628465057811</v>
      </c>
      <c r="N75" s="494">
        <f t="shared" si="12"/>
        <v>0.59432446320038146</v>
      </c>
      <c r="O75" s="494">
        <f t="shared" si="12"/>
        <v>0.5578819516918786</v>
      </c>
      <c r="P75" s="493">
        <f t="shared" si="12"/>
        <v>0.55643506996962178</v>
      </c>
    </row>
    <row r="76" spans="1:16" s="465" customFormat="1" ht="15.75" customHeight="1" x14ac:dyDescent="0.2">
      <c r="A76" s="490" t="s">
        <v>323</v>
      </c>
      <c r="B76" s="491">
        <f t="shared" si="10"/>
        <v>-8.2251591619700911E-4</v>
      </c>
      <c r="C76" s="491">
        <f t="shared" si="10"/>
        <v>5.9167167902934956E-2</v>
      </c>
      <c r="D76" s="491">
        <f t="shared" si="10"/>
        <v>9.2436808708008689E-2</v>
      </c>
      <c r="E76" s="491">
        <f t="shared" si="10"/>
        <v>7.7594955252329248E-2</v>
      </c>
      <c r="F76" s="491">
        <f t="shared" si="10"/>
        <v>0.11464091449253125</v>
      </c>
      <c r="G76" s="491">
        <f t="shared" si="10"/>
        <v>0.12106369183026865</v>
      </c>
      <c r="H76" s="491">
        <f t="shared" si="10"/>
        <v>0.11842373444391006</v>
      </c>
      <c r="I76" s="491">
        <f t="shared" si="10"/>
        <v>0.18264930630840556</v>
      </c>
      <c r="J76" s="491">
        <f t="shared" si="10"/>
        <v>8.0963884055536506E-2</v>
      </c>
      <c r="K76" s="491" t="s">
        <v>102</v>
      </c>
      <c r="L76" s="491" t="s">
        <v>102</v>
      </c>
      <c r="M76" s="484">
        <f t="shared" ref="M76:P76" si="13">M17/M$14</f>
        <v>0.10706661283952314</v>
      </c>
      <c r="N76" s="484">
        <f t="shared" si="13"/>
        <v>0.15104726960843287</v>
      </c>
      <c r="O76" s="484">
        <f t="shared" si="13"/>
        <v>0.11890077655467431</v>
      </c>
      <c r="P76" s="491">
        <f t="shared" si="13"/>
        <v>0.12396943067953309</v>
      </c>
    </row>
    <row r="77" spans="1:16" s="465" customFormat="1" ht="15.75" customHeight="1" x14ac:dyDescent="0.2">
      <c r="A77" s="492" t="s">
        <v>168</v>
      </c>
      <c r="B77" s="493">
        <f t="shared" si="10"/>
        <v>4.1724659239645481E-2</v>
      </c>
      <c r="C77" s="493">
        <f t="shared" si="10"/>
        <v>9.3823505671020282E-2</v>
      </c>
      <c r="D77" s="493">
        <f t="shared" si="10"/>
        <v>9.8799605281807618E-2</v>
      </c>
      <c r="E77" s="493">
        <f t="shared" si="10"/>
        <v>9.041107417633451E-2</v>
      </c>
      <c r="F77" s="493">
        <f t="shared" si="10"/>
        <v>8.4141438608109673E-2</v>
      </c>
      <c r="G77" s="493">
        <f t="shared" si="10"/>
        <v>0.12384272456754898</v>
      </c>
      <c r="H77" s="493">
        <f t="shared" si="10"/>
        <v>0.1069439445208157</v>
      </c>
      <c r="I77" s="493">
        <f t="shared" si="10"/>
        <v>0.1125527328489332</v>
      </c>
      <c r="J77" s="493">
        <f t="shared" si="10"/>
        <v>9.0181719926102896E-2</v>
      </c>
      <c r="K77" s="493" t="s">
        <v>102</v>
      </c>
      <c r="L77" s="493" t="s">
        <v>102</v>
      </c>
      <c r="M77" s="494">
        <f t="shared" ref="M77:P77" si="14">M18/M$14</f>
        <v>0.10016545513761184</v>
      </c>
      <c r="N77" s="494">
        <f t="shared" si="14"/>
        <v>0.10560021639441915</v>
      </c>
      <c r="O77" s="494">
        <f t="shared" si="14"/>
        <v>0.10162782198663875</v>
      </c>
      <c r="P77" s="493">
        <f t="shared" si="14"/>
        <v>0.10523292409098489</v>
      </c>
    </row>
    <row r="78" spans="1:16" s="465" customFormat="1" ht="15.75" customHeight="1" x14ac:dyDescent="0.2">
      <c r="A78" s="490" t="s">
        <v>169</v>
      </c>
      <c r="B78" s="491">
        <f t="shared" si="10"/>
        <v>0.38027263472399642</v>
      </c>
      <c r="C78" s="491">
        <f t="shared" si="10"/>
        <v>0.28449229216477662</v>
      </c>
      <c r="D78" s="491">
        <f t="shared" si="10"/>
        <v>0.21695130983389052</v>
      </c>
      <c r="E78" s="491">
        <f t="shared" si="10"/>
        <v>0.22263037365578708</v>
      </c>
      <c r="F78" s="491">
        <f t="shared" si="10"/>
        <v>0.19455133478580047</v>
      </c>
      <c r="G78" s="491">
        <f t="shared" si="10"/>
        <v>0.15889267645893293</v>
      </c>
      <c r="H78" s="491">
        <f t="shared" si="10"/>
        <v>0.13266779906314841</v>
      </c>
      <c r="I78" s="491">
        <f t="shared" si="10"/>
        <v>0.10514009632409217</v>
      </c>
      <c r="J78" s="491">
        <f t="shared" si="10"/>
        <v>0.1832140643853139</v>
      </c>
      <c r="K78" s="491" t="s">
        <v>102</v>
      </c>
      <c r="L78" s="491" t="s">
        <v>102</v>
      </c>
      <c r="M78" s="484">
        <f t="shared" ref="M78:P78" si="15">M19/M$14</f>
        <v>0.17745804919111088</v>
      </c>
      <c r="N78" s="484">
        <f t="shared" si="15"/>
        <v>0.12940410929012722</v>
      </c>
      <c r="O78" s="484">
        <f t="shared" si="15"/>
        <v>0.16452786047375101</v>
      </c>
      <c r="P78" s="491">
        <f t="shared" si="15"/>
        <v>0.17030067510502248</v>
      </c>
    </row>
    <row r="79" spans="1:16" s="465" customFormat="1" ht="15.75" customHeight="1" x14ac:dyDescent="0.2">
      <c r="A79" s="492" t="s">
        <v>170</v>
      </c>
      <c r="B79" s="493">
        <f t="shared" si="10"/>
        <v>0.24545878790018782</v>
      </c>
      <c r="C79" s="493">
        <f t="shared" si="10"/>
        <v>0.22490843659192827</v>
      </c>
      <c r="D79" s="493">
        <f t="shared" si="10"/>
        <v>0.17582425294737486</v>
      </c>
      <c r="E79" s="493">
        <f t="shared" si="10"/>
        <v>0.18954887591114708</v>
      </c>
      <c r="F79" s="493">
        <f t="shared" si="10"/>
        <v>0.14413778567355051</v>
      </c>
      <c r="G79" s="493">
        <f t="shared" si="10"/>
        <v>0.10832683091144879</v>
      </c>
      <c r="H79" s="493">
        <f t="shared" si="10"/>
        <v>0.10827313692886728</v>
      </c>
      <c r="I79" s="493">
        <f t="shared" si="10"/>
        <v>7.9753990660707749E-2</v>
      </c>
      <c r="J79" s="493">
        <f t="shared" si="10"/>
        <v>0.1615561204263111</v>
      </c>
      <c r="K79" s="493" t="s">
        <v>102</v>
      </c>
      <c r="L79" s="493" t="s">
        <v>102</v>
      </c>
      <c r="M79" s="494">
        <f t="shared" ref="M79:P79" si="16">M20/M$14</f>
        <v>0.13913611906104656</v>
      </c>
      <c r="N79" s="494">
        <f t="shared" si="16"/>
        <v>0.10517665056370794</v>
      </c>
      <c r="O79" s="494">
        <f t="shared" si="16"/>
        <v>0.12999842218706481</v>
      </c>
      <c r="P79" s="493">
        <f t="shared" si="16"/>
        <v>0.1323329154500564</v>
      </c>
    </row>
    <row r="80" spans="1:16" s="465" customFormat="1" ht="15.75" customHeight="1" x14ac:dyDescent="0.2">
      <c r="A80" s="490" t="s">
        <v>171</v>
      </c>
      <c r="B80" s="491">
        <f t="shared" si="10"/>
        <v>4.717718320279371E-2</v>
      </c>
      <c r="C80" s="491">
        <f t="shared" si="10"/>
        <v>3.1410720144786977E-2</v>
      </c>
      <c r="D80" s="491">
        <f t="shared" si="10"/>
        <v>1.2404093167570815E-2</v>
      </c>
      <c r="E80" s="491">
        <f t="shared" si="10"/>
        <v>4.090352180643464E-3</v>
      </c>
      <c r="F80" s="491">
        <f t="shared" si="10"/>
        <v>2.5666003348499386E-3</v>
      </c>
      <c r="G80" s="491">
        <f t="shared" si="10"/>
        <v>1.9702477127737823E-3</v>
      </c>
      <c r="H80" s="491">
        <f t="shared" si="10"/>
        <v>1.3359779237382798E-3</v>
      </c>
      <c r="I80" s="491">
        <f t="shared" si="10"/>
        <v>1.288055394190514E-3</v>
      </c>
      <c r="J80" s="491">
        <f t="shared" si="10"/>
        <v>3.9703643951086928E-3</v>
      </c>
      <c r="K80" s="491" t="s">
        <v>102</v>
      </c>
      <c r="L80" s="491" t="s">
        <v>102</v>
      </c>
      <c r="M80" s="484">
        <f t="shared" ref="M80:P80" si="17">M21/M$14</f>
        <v>2.8890090729988206E-3</v>
      </c>
      <c r="N80" s="484">
        <f t="shared" si="17"/>
        <v>2.1216697472735387E-3</v>
      </c>
      <c r="O80" s="484">
        <f t="shared" si="17"/>
        <v>2.6825360486208666E-3</v>
      </c>
      <c r="P80" s="491">
        <f t="shared" si="17"/>
        <v>4.4112338551550072E-3</v>
      </c>
    </row>
    <row r="81" spans="1:16" s="465" customFormat="1" ht="15.75" customHeight="1" x14ac:dyDescent="0.2">
      <c r="A81" s="693" t="s">
        <v>612</v>
      </c>
      <c r="B81" s="493">
        <f t="shared" si="10"/>
        <v>8.7636663622026628E-2</v>
      </c>
      <c r="C81" s="493">
        <f t="shared" si="10"/>
        <v>2.8173135428061387E-2</v>
      </c>
      <c r="D81" s="493">
        <f t="shared" si="10"/>
        <v>2.8722963718944849E-2</v>
      </c>
      <c r="E81" s="493">
        <f t="shared" si="10"/>
        <v>2.8991145563996536E-2</v>
      </c>
      <c r="F81" s="493">
        <f t="shared" si="10"/>
        <v>4.7846948778330144E-2</v>
      </c>
      <c r="G81" s="493">
        <f t="shared" si="10"/>
        <v>4.8595597833893132E-2</v>
      </c>
      <c r="H81" s="493">
        <f t="shared" si="10"/>
        <v>2.3058684210542843E-2</v>
      </c>
      <c r="I81" s="493">
        <f t="shared" si="10"/>
        <v>2.4098050269901878E-2</v>
      </c>
      <c r="J81" s="493">
        <f t="shared" si="10"/>
        <v>1.7687579563894124E-2</v>
      </c>
      <c r="K81" s="493" t="s">
        <v>102</v>
      </c>
      <c r="L81" s="493" t="s">
        <v>102</v>
      </c>
      <c r="M81" s="494">
        <f t="shared" ref="M81:P81" si="18">M22/M$14</f>
        <v>3.5432921057994858E-2</v>
      </c>
      <c r="N81" s="494">
        <f t="shared" si="18"/>
        <v>2.2105788979850008E-2</v>
      </c>
      <c r="O81" s="494">
        <f t="shared" si="18"/>
        <v>3.1846902238065342E-2</v>
      </c>
      <c r="P81" s="493">
        <f t="shared" si="18"/>
        <v>3.3556525799811082E-2</v>
      </c>
    </row>
    <row r="82" spans="1:16" s="465" customFormat="1" ht="15.75" customHeight="1" x14ac:dyDescent="0.2">
      <c r="A82" s="490" t="s">
        <v>172</v>
      </c>
      <c r="B82" s="493">
        <f t="shared" si="10"/>
        <v>1.0254439750188055E-2</v>
      </c>
      <c r="C82" s="491">
        <f t="shared" si="10"/>
        <v>1.9223840069475626E-2</v>
      </c>
      <c r="D82" s="491">
        <f t="shared" si="10"/>
        <v>3.7814399878964539E-2</v>
      </c>
      <c r="E82" s="491">
        <f t="shared" si="10"/>
        <v>3.3979287475950033E-2</v>
      </c>
      <c r="F82" s="491">
        <f t="shared" si="10"/>
        <v>4.1784238352552884E-2</v>
      </c>
      <c r="G82" s="491">
        <f t="shared" si="10"/>
        <v>4.164404546730243E-2</v>
      </c>
      <c r="H82" s="491">
        <f t="shared" si="10"/>
        <v>3.9608623878068357E-2</v>
      </c>
      <c r="I82" s="491">
        <f t="shared" si="10"/>
        <v>4.9657235298292239E-2</v>
      </c>
      <c r="J82" s="491">
        <f t="shared" si="10"/>
        <v>1.644439623005059E-2</v>
      </c>
      <c r="K82" s="491" t="s">
        <v>102</v>
      </c>
      <c r="L82" s="491" t="s">
        <v>102</v>
      </c>
      <c r="M82" s="484">
        <f t="shared" ref="M82:P82" si="19">M23/M$14</f>
        <v>3.8991470084279341E-2</v>
      </c>
      <c r="N82" s="484">
        <f t="shared" si="19"/>
        <v>3.9335270400280654E-2</v>
      </c>
      <c r="O82" s="484">
        <f t="shared" si="19"/>
        <v>3.9083978690300912E-2</v>
      </c>
      <c r="P82" s="491">
        <f t="shared" si="19"/>
        <v>4.3840239967655466E-2</v>
      </c>
    </row>
    <row r="83" spans="1:16" s="465" customFormat="1" ht="15.75" customHeight="1" x14ac:dyDescent="0.2">
      <c r="A83" s="492" t="s">
        <v>173</v>
      </c>
      <c r="B83" s="493">
        <f t="shared" si="10"/>
        <v>6.2096001179194116E-2</v>
      </c>
      <c r="C83" s="493">
        <f t="shared" si="10"/>
        <v>5.5335429970731063E-2</v>
      </c>
      <c r="D83" s="493">
        <f t="shared" si="10"/>
        <v>0.10429138162846946</v>
      </c>
      <c r="E83" s="493">
        <f t="shared" si="10"/>
        <v>9.7996326175144186E-2</v>
      </c>
      <c r="F83" s="493">
        <f t="shared" si="10"/>
        <v>7.8307429020602559E-2</v>
      </c>
      <c r="G83" s="493">
        <f t="shared" si="10"/>
        <v>8.657607808330367E-2</v>
      </c>
      <c r="H83" s="493">
        <f t="shared" si="10"/>
        <v>7.083024594981456E-2</v>
      </c>
      <c r="I83" s="493">
        <f t="shared" si="10"/>
        <v>9.4461464417550572E-2</v>
      </c>
      <c r="J83" s="493">
        <f t="shared" si="10"/>
        <v>9.0148994081528253E-2</v>
      </c>
      <c r="K83" s="493" t="s">
        <v>102</v>
      </c>
      <c r="L83" s="493" t="s">
        <v>102</v>
      </c>
      <c r="M83" s="494">
        <f t="shared" ref="M83:P83" si="20">M24/M$14</f>
        <v>8.2941599202811481E-2</v>
      </c>
      <c r="N83" s="494">
        <f t="shared" si="20"/>
        <v>9.3121224658066645E-2</v>
      </c>
      <c r="O83" s="494">
        <f t="shared" si="20"/>
        <v>8.5680697776178524E-2</v>
      </c>
      <c r="P83" s="493">
        <f t="shared" si="20"/>
        <v>7.9110030715340535E-2</v>
      </c>
    </row>
    <row r="84" spans="1:16" s="465" customFormat="1" ht="15.75" customHeight="1" x14ac:dyDescent="0.2">
      <c r="A84" s="495" t="s">
        <v>174</v>
      </c>
      <c r="B84" s="496">
        <f t="shared" si="10"/>
        <v>0.14314560280532437</v>
      </c>
      <c r="C84" s="496">
        <f t="shared" si="10"/>
        <v>0.16428546670433827</v>
      </c>
      <c r="D84" s="496">
        <f t="shared" si="10"/>
        <v>0.10735672448527799</v>
      </c>
      <c r="E84" s="496">
        <f t="shared" si="10"/>
        <v>8.4752782846395938E-2</v>
      </c>
      <c r="F84" s="496">
        <f t="shared" si="10"/>
        <v>4.9559670705219626E-2</v>
      </c>
      <c r="G84" s="496">
        <f t="shared" si="10"/>
        <v>4.0524763747436979E-2</v>
      </c>
      <c r="H84" s="496">
        <f t="shared" si="10"/>
        <v>4.0836512924600325E-2</v>
      </c>
      <c r="I84" s="496">
        <f t="shared" si="10"/>
        <v>3.9163103664841804E-2</v>
      </c>
      <c r="J84" s="496">
        <f t="shared" si="10"/>
        <v>3.611149039786675E-2</v>
      </c>
      <c r="K84" s="496" t="s">
        <v>102</v>
      </c>
      <c r="L84" s="496" t="s">
        <v>102</v>
      </c>
      <c r="M84" s="497">
        <f t="shared" ref="M84:P84" si="21">M25/M$14</f>
        <v>5.5977141733608404E-2</v>
      </c>
      <c r="N84" s="497">
        <f t="shared" si="21"/>
        <v>3.8214716056020573E-2</v>
      </c>
      <c r="O84" s="497">
        <f t="shared" si="21"/>
        <v>5.1197689381252243E-2</v>
      </c>
      <c r="P84" s="496">
        <f t="shared" si="21"/>
        <v>4.5081060151374926E-2</v>
      </c>
    </row>
    <row r="85" spans="1:16" s="465" customFormat="1" ht="15.75" customHeight="1" x14ac:dyDescent="0.25">
      <c r="A85" s="501" t="s">
        <v>201</v>
      </c>
      <c r="B85" s="502"/>
      <c r="C85" s="502"/>
      <c r="D85" s="502"/>
      <c r="E85" s="502"/>
      <c r="F85" s="502"/>
      <c r="G85" s="502"/>
      <c r="H85" s="502"/>
      <c r="I85" s="502"/>
      <c r="J85" s="502"/>
      <c r="K85" s="502"/>
      <c r="L85" s="502"/>
      <c r="M85" s="503"/>
      <c r="N85" s="503"/>
      <c r="O85" s="503"/>
      <c r="P85" s="557"/>
    </row>
    <row r="86" spans="1:16" s="465" customFormat="1" ht="15.75" customHeight="1" x14ac:dyDescent="0.25">
      <c r="A86" s="498" t="s">
        <v>288</v>
      </c>
      <c r="B86" s="499">
        <f>B28/B$28</f>
        <v>1</v>
      </c>
      <c r="C86" s="499">
        <f t="shared" ref="C86:J86" si="22">C28/C$28</f>
        <v>1</v>
      </c>
      <c r="D86" s="499">
        <f t="shared" si="22"/>
        <v>1</v>
      </c>
      <c r="E86" s="499">
        <f t="shared" si="22"/>
        <v>1</v>
      </c>
      <c r="F86" s="499">
        <f t="shared" si="22"/>
        <v>1</v>
      </c>
      <c r="G86" s="499">
        <f t="shared" si="22"/>
        <v>1</v>
      </c>
      <c r="H86" s="499">
        <f t="shared" si="22"/>
        <v>1</v>
      </c>
      <c r="I86" s="499">
        <f t="shared" si="22"/>
        <v>1</v>
      </c>
      <c r="J86" s="499">
        <f t="shared" si="22"/>
        <v>1</v>
      </c>
      <c r="K86" s="499" t="s">
        <v>102</v>
      </c>
      <c r="L86" s="499" t="s">
        <v>102</v>
      </c>
      <c r="M86" s="500">
        <f t="shared" ref="M86:P86" si="23">M28/M$28</f>
        <v>1</v>
      </c>
      <c r="N86" s="500">
        <f t="shared" si="23"/>
        <v>1</v>
      </c>
      <c r="O86" s="500">
        <f t="shared" si="23"/>
        <v>1</v>
      </c>
      <c r="P86" s="499">
        <f t="shared" si="23"/>
        <v>1</v>
      </c>
    </row>
    <row r="87" spans="1:16" s="465" customFormat="1" ht="15.75" customHeight="1" x14ac:dyDescent="0.2">
      <c r="A87" s="490" t="s">
        <v>178</v>
      </c>
      <c r="B87" s="491">
        <f t="shared" ref="B87:J89" si="24">B29/B$28</f>
        <v>0.95449209051267969</v>
      </c>
      <c r="C87" s="491">
        <f t="shared" si="24"/>
        <v>0.95063872452113607</v>
      </c>
      <c r="D87" s="491">
        <f t="shared" si="24"/>
        <v>0.94337667229799171</v>
      </c>
      <c r="E87" s="491">
        <f t="shared" si="24"/>
        <v>0.95605482214281789</v>
      </c>
      <c r="F87" s="491">
        <f t="shared" si="24"/>
        <v>0.96190574920414595</v>
      </c>
      <c r="G87" s="491">
        <f t="shared" si="24"/>
        <v>0.96928125147248589</v>
      </c>
      <c r="H87" s="491">
        <f t="shared" si="24"/>
        <v>0.95093890782331081</v>
      </c>
      <c r="I87" s="491">
        <f t="shared" si="24"/>
        <v>0.81727404187226127</v>
      </c>
      <c r="J87" s="491">
        <f t="shared" si="24"/>
        <v>0.9589494071970418</v>
      </c>
      <c r="K87" s="491" t="s">
        <v>102</v>
      </c>
      <c r="L87" s="491" t="s">
        <v>102</v>
      </c>
      <c r="M87" s="484">
        <f t="shared" ref="M87:P87" si="25">M29/M$28</f>
        <v>0.95806760892656118</v>
      </c>
      <c r="N87" s="484">
        <f t="shared" si="25"/>
        <v>0.87484295712852089</v>
      </c>
      <c r="O87" s="484">
        <f t="shared" si="25"/>
        <v>0.93856970729963674</v>
      </c>
      <c r="P87" s="491">
        <f t="shared" si="25"/>
        <v>0.90040784490044157</v>
      </c>
    </row>
    <row r="88" spans="1:16" s="465" customFormat="1" ht="15.75" customHeight="1" x14ac:dyDescent="0.2">
      <c r="A88" s="492" t="s">
        <v>179</v>
      </c>
      <c r="B88" s="493" t="s">
        <v>102</v>
      </c>
      <c r="C88" s="493">
        <f t="shared" si="24"/>
        <v>9.7101871330907297E-3</v>
      </c>
      <c r="D88" s="493">
        <f t="shared" si="24"/>
        <v>2.8384935154421666E-2</v>
      </c>
      <c r="E88" s="493">
        <f t="shared" si="24"/>
        <v>2.5566006524031331E-2</v>
      </c>
      <c r="F88" s="493">
        <f t="shared" si="24"/>
        <v>2.0852183867609453E-2</v>
      </c>
      <c r="G88" s="493">
        <f t="shared" si="24"/>
        <v>2.2797614445679661E-2</v>
      </c>
      <c r="H88" s="493">
        <f t="shared" si="24"/>
        <v>3.2327729826678281E-2</v>
      </c>
      <c r="I88" s="493">
        <f t="shared" si="24"/>
        <v>6.7444958191131804E-2</v>
      </c>
      <c r="J88" s="493">
        <f t="shared" si="24"/>
        <v>2.8264208170716721E-2</v>
      </c>
      <c r="K88" s="493" t="s">
        <v>102</v>
      </c>
      <c r="L88" s="493" t="s">
        <v>102</v>
      </c>
      <c r="M88" s="494">
        <f t="shared" ref="M88:P88" si="26">M30/M$28</f>
        <v>2.5512035523855246E-2</v>
      </c>
      <c r="N88" s="494">
        <f t="shared" si="26"/>
        <v>5.1524100868338474E-2</v>
      </c>
      <c r="O88" s="494">
        <f t="shared" si="26"/>
        <v>3.1606151632423321E-2</v>
      </c>
      <c r="P88" s="493">
        <f t="shared" si="26"/>
        <v>6.2827841330068551E-2</v>
      </c>
    </row>
    <row r="89" spans="1:16" s="465" customFormat="1" ht="15.75" customHeight="1" x14ac:dyDescent="0.2">
      <c r="A89" s="495" t="s">
        <v>180</v>
      </c>
      <c r="B89" s="496">
        <f t="shared" si="24"/>
        <v>0</v>
      </c>
      <c r="C89" s="496">
        <f t="shared" si="24"/>
        <v>3.9651088345773286E-2</v>
      </c>
      <c r="D89" s="496">
        <f t="shared" si="24"/>
        <v>2.8238392547586685E-2</v>
      </c>
      <c r="E89" s="496">
        <f t="shared" si="24"/>
        <v>1.8379171333150854E-2</v>
      </c>
      <c r="F89" s="496">
        <f t="shared" si="24"/>
        <v>1.7242066928244659E-2</v>
      </c>
      <c r="G89" s="496">
        <f t="shared" si="24"/>
        <v>7.9211340789112229E-3</v>
      </c>
      <c r="H89" s="496">
        <f t="shared" si="24"/>
        <v>1.6733362350010987E-2</v>
      </c>
      <c r="I89" s="496">
        <f t="shared" si="24"/>
        <v>0.1152809999366069</v>
      </c>
      <c r="J89" s="496">
        <f t="shared" si="24"/>
        <v>1.2786384632241427E-2</v>
      </c>
      <c r="K89" s="496" t="s">
        <v>102</v>
      </c>
      <c r="L89" s="496" t="s">
        <v>102</v>
      </c>
      <c r="M89" s="497">
        <f t="shared" ref="M89:P89" si="27">M31/M$28</f>
        <v>1.6420355549583626E-2</v>
      </c>
      <c r="N89" s="497">
        <f t="shared" si="27"/>
        <v>7.3632942003140522E-2</v>
      </c>
      <c r="O89" s="497">
        <f t="shared" si="27"/>
        <v>2.9824141064984093E-2</v>
      </c>
      <c r="P89" s="496">
        <f t="shared" si="27"/>
        <v>3.6764313769489985E-2</v>
      </c>
    </row>
    <row r="90" spans="1:16" s="465" customFormat="1" ht="15.75" customHeight="1" x14ac:dyDescent="0.25">
      <c r="A90" s="498" t="s">
        <v>289</v>
      </c>
      <c r="B90" s="499">
        <f>B32/B$32</f>
        <v>1</v>
      </c>
      <c r="C90" s="499">
        <f t="shared" ref="C90:J90" si="28">C32/C$32</f>
        <v>1</v>
      </c>
      <c r="D90" s="499">
        <f t="shared" si="28"/>
        <v>1</v>
      </c>
      <c r="E90" s="499">
        <f t="shared" si="28"/>
        <v>1</v>
      </c>
      <c r="F90" s="499">
        <f t="shared" si="28"/>
        <v>1</v>
      </c>
      <c r="G90" s="499">
        <f t="shared" si="28"/>
        <v>1</v>
      </c>
      <c r="H90" s="499">
        <f t="shared" si="28"/>
        <v>1</v>
      </c>
      <c r="I90" s="499">
        <f t="shared" si="28"/>
        <v>1</v>
      </c>
      <c r="J90" s="499">
        <f t="shared" si="28"/>
        <v>1</v>
      </c>
      <c r="K90" s="499" t="s">
        <v>102</v>
      </c>
      <c r="L90" s="499" t="s">
        <v>102</v>
      </c>
      <c r="M90" s="500">
        <f t="shared" ref="M90:P90" si="29">M32/M$32</f>
        <v>1</v>
      </c>
      <c r="N90" s="500">
        <f t="shared" si="29"/>
        <v>1</v>
      </c>
      <c r="O90" s="500">
        <f t="shared" si="29"/>
        <v>1</v>
      </c>
      <c r="P90" s="499">
        <f t="shared" si="29"/>
        <v>1</v>
      </c>
    </row>
    <row r="91" spans="1:16" s="465" customFormat="1" ht="15.75" customHeight="1" x14ac:dyDescent="0.2">
      <c r="A91" s="490" t="s">
        <v>182</v>
      </c>
      <c r="B91" s="491">
        <f t="shared" ref="B91:J93" si="30">B33/B$32</f>
        <v>0.25945591836522125</v>
      </c>
      <c r="C91" s="491">
        <f t="shared" si="30"/>
        <v>0.22083635960947168</v>
      </c>
      <c r="D91" s="491">
        <f t="shared" si="30"/>
        <v>0.2013034281442514</v>
      </c>
      <c r="E91" s="491">
        <f t="shared" si="30"/>
        <v>0.20964958832067934</v>
      </c>
      <c r="F91" s="491">
        <f t="shared" si="30"/>
        <v>0.24757434527081004</v>
      </c>
      <c r="G91" s="491">
        <f t="shared" si="30"/>
        <v>0.28189849709417913</v>
      </c>
      <c r="H91" s="491">
        <f t="shared" si="30"/>
        <v>0.26108354737851369</v>
      </c>
      <c r="I91" s="491">
        <f t="shared" si="30"/>
        <v>0.20988471187521879</v>
      </c>
      <c r="J91" s="491">
        <f t="shared" si="30"/>
        <v>0.22752625186557512</v>
      </c>
      <c r="K91" s="491" t="s">
        <v>102</v>
      </c>
      <c r="L91" s="491" t="s">
        <v>102</v>
      </c>
      <c r="M91" s="484">
        <f t="shared" ref="M91:P91" si="31">M33/M$32</f>
        <v>0.24254325183034381</v>
      </c>
      <c r="N91" s="484">
        <f t="shared" si="31"/>
        <v>0.21661267688227889</v>
      </c>
      <c r="O91" s="484">
        <f t="shared" si="31"/>
        <v>0.23622195805093454</v>
      </c>
      <c r="P91" s="491">
        <f t="shared" si="31"/>
        <v>0.23603249808003041</v>
      </c>
    </row>
    <row r="92" spans="1:16" s="465" customFormat="1" ht="15.75" customHeight="1" x14ac:dyDescent="0.2">
      <c r="A92" s="492" t="s">
        <v>183</v>
      </c>
      <c r="B92" s="493">
        <f t="shared" si="30"/>
        <v>0.42221498606631036</v>
      </c>
      <c r="C92" s="493">
        <f t="shared" si="30"/>
        <v>0.72405159257617568</v>
      </c>
      <c r="D92" s="493">
        <f t="shared" si="30"/>
        <v>0.65732282201954617</v>
      </c>
      <c r="E92" s="493">
        <f t="shared" si="30"/>
        <v>0.64758584204170844</v>
      </c>
      <c r="F92" s="493">
        <f t="shared" si="30"/>
        <v>0.6200204328243355</v>
      </c>
      <c r="G92" s="493">
        <f t="shared" si="30"/>
        <v>0.53882531432540703</v>
      </c>
      <c r="H92" s="493">
        <f t="shared" si="30"/>
        <v>0.60779166933606021</v>
      </c>
      <c r="I92" s="493">
        <f t="shared" si="30"/>
        <v>0.56257186560526096</v>
      </c>
      <c r="J92" s="493">
        <f t="shared" si="30"/>
        <v>0.60326282035960899</v>
      </c>
      <c r="K92" s="493" t="s">
        <v>102</v>
      </c>
      <c r="L92" s="493" t="s">
        <v>102</v>
      </c>
      <c r="M92" s="494">
        <f t="shared" ref="M92:P92" si="32">M34/M$32</f>
        <v>0.61596752866508342</v>
      </c>
      <c r="N92" s="494">
        <f t="shared" si="32"/>
        <v>0.57809020015545476</v>
      </c>
      <c r="O92" s="494">
        <f t="shared" si="32"/>
        <v>0.60673388376683313</v>
      </c>
      <c r="P92" s="493">
        <f t="shared" si="32"/>
        <v>0.52943192218924096</v>
      </c>
    </row>
    <row r="93" spans="1:16" s="465" customFormat="1" ht="15.75" customHeight="1" x14ac:dyDescent="0.2">
      <c r="A93" s="490" t="s">
        <v>184</v>
      </c>
      <c r="B93" s="496">
        <f t="shared" si="30"/>
        <v>0.31832909556846839</v>
      </c>
      <c r="C93" s="496">
        <f t="shared" si="30"/>
        <v>5.5112047808925931E-2</v>
      </c>
      <c r="D93" s="496">
        <f t="shared" si="30"/>
        <v>0.1413737498317606</v>
      </c>
      <c r="E93" s="496">
        <f t="shared" si="30"/>
        <v>0.14276456963761228</v>
      </c>
      <c r="F93" s="496">
        <f t="shared" si="30"/>
        <v>0.13240522190485446</v>
      </c>
      <c r="G93" s="496">
        <f t="shared" si="30"/>
        <v>0.1792761885804138</v>
      </c>
      <c r="H93" s="496">
        <f t="shared" si="30"/>
        <v>0.13112478327891294</v>
      </c>
      <c r="I93" s="496">
        <f t="shared" si="30"/>
        <v>0.22754342251952031</v>
      </c>
      <c r="J93" s="496">
        <f t="shared" si="30"/>
        <v>0.16921092777057678</v>
      </c>
      <c r="K93" s="496" t="s">
        <v>102</v>
      </c>
      <c r="L93" s="496" t="s">
        <v>102</v>
      </c>
      <c r="M93" s="497">
        <f t="shared" ref="M93:P93" si="33">M35/M$32</f>
        <v>0.14148921950457272</v>
      </c>
      <c r="N93" s="497">
        <f t="shared" si="33"/>
        <v>0.20529712296752942</v>
      </c>
      <c r="O93" s="497">
        <f t="shared" si="33"/>
        <v>0.1570441581822323</v>
      </c>
      <c r="P93" s="496">
        <f t="shared" si="33"/>
        <v>0.23453557973072864</v>
      </c>
    </row>
    <row r="94" spans="1:16" s="465" customFormat="1" ht="15.75" customHeight="1" x14ac:dyDescent="0.25">
      <c r="A94" s="544" t="s">
        <v>226</v>
      </c>
      <c r="B94" s="558"/>
      <c r="C94" s="558"/>
      <c r="D94" s="558"/>
      <c r="E94" s="558"/>
      <c r="F94" s="558"/>
      <c r="G94" s="558"/>
      <c r="H94" s="558"/>
      <c r="I94" s="558"/>
      <c r="J94" s="558"/>
      <c r="K94" s="558"/>
      <c r="L94" s="558"/>
      <c r="M94" s="559"/>
      <c r="N94" s="559"/>
      <c r="O94" s="559"/>
      <c r="P94" s="471"/>
    </row>
    <row r="95" spans="1:16" s="465" customFormat="1" ht="15.75" customHeight="1" x14ac:dyDescent="0.25">
      <c r="A95" s="550" t="s">
        <v>811</v>
      </c>
      <c r="B95" s="560">
        <v>0.183017664</v>
      </c>
      <c r="C95" s="560">
        <v>0.24474568599999999</v>
      </c>
      <c r="D95" s="560">
        <v>0.23795445200000001</v>
      </c>
      <c r="E95" s="560">
        <v>0.208754784</v>
      </c>
      <c r="F95" s="560">
        <v>0.18730481700000001</v>
      </c>
      <c r="G95" s="560">
        <v>0.161072937</v>
      </c>
      <c r="H95" s="560">
        <v>0.171030708</v>
      </c>
      <c r="I95" s="560">
        <v>0.153869389</v>
      </c>
      <c r="J95" s="560">
        <v>0.14691443000000001</v>
      </c>
      <c r="K95" s="560" t="s">
        <v>102</v>
      </c>
      <c r="L95" s="560" t="s">
        <v>102</v>
      </c>
      <c r="M95" s="561">
        <v>0.18447661200000001</v>
      </c>
      <c r="N95" s="561">
        <v>0.15170791</v>
      </c>
      <c r="O95" s="561">
        <v>0.17565932300000001</v>
      </c>
      <c r="P95" s="736">
        <v>0.15279105600000001</v>
      </c>
    </row>
    <row r="96" spans="1:16" s="571" customFormat="1" ht="15.75" customHeight="1" x14ac:dyDescent="0.2">
      <c r="A96" s="562" t="s">
        <v>410</v>
      </c>
      <c r="B96" s="568">
        <v>0.33855935799999998</v>
      </c>
      <c r="C96" s="568">
        <v>0.29113143899999999</v>
      </c>
      <c r="D96" s="568">
        <v>0.419058292</v>
      </c>
      <c r="E96" s="568">
        <v>0.47117208799999999</v>
      </c>
      <c r="F96" s="568">
        <v>0.52702139299999995</v>
      </c>
      <c r="G96" s="568">
        <v>0.54501499099999995</v>
      </c>
      <c r="H96" s="568">
        <v>0.56886166299999996</v>
      </c>
      <c r="I96" s="568">
        <v>0.591740292</v>
      </c>
      <c r="J96" s="568">
        <v>0.51717120299999997</v>
      </c>
      <c r="K96" s="491" t="s">
        <v>102</v>
      </c>
      <c r="L96" s="491" t="s">
        <v>102</v>
      </c>
      <c r="M96" s="569">
        <v>0.52612496799999997</v>
      </c>
      <c r="N96" s="569">
        <v>0.56843457900000005</v>
      </c>
      <c r="O96" s="569">
        <v>0.53784027199999995</v>
      </c>
      <c r="P96" s="722">
        <v>0.54114479000000004</v>
      </c>
    </row>
    <row r="97" spans="1:16" s="465" customFormat="1" ht="15.75" customHeight="1" x14ac:dyDescent="0.25">
      <c r="A97" s="546" t="s">
        <v>423</v>
      </c>
      <c r="B97" s="563">
        <v>0.86124299900000001</v>
      </c>
      <c r="C97" s="563">
        <v>0.82701786899999996</v>
      </c>
      <c r="D97" s="563">
        <v>0.85689172999999996</v>
      </c>
      <c r="E97" s="563">
        <v>0.87776999499999997</v>
      </c>
      <c r="F97" s="563">
        <v>0.88518560300000004</v>
      </c>
      <c r="G97" s="563">
        <v>0.89946011699999995</v>
      </c>
      <c r="H97" s="563">
        <v>0.89399691100000001</v>
      </c>
      <c r="I97" s="563">
        <v>0.92867733100000005</v>
      </c>
      <c r="J97" s="563">
        <v>0.94285790899999999</v>
      </c>
      <c r="K97" s="563" t="s">
        <v>102</v>
      </c>
      <c r="L97" s="563" t="s">
        <v>102</v>
      </c>
      <c r="M97" s="564">
        <v>0.88757785199999994</v>
      </c>
      <c r="N97" s="564">
        <v>0.93308440500000001</v>
      </c>
      <c r="O97" s="564">
        <v>0.89982259799999997</v>
      </c>
      <c r="P97" s="724">
        <v>0.91678402400000003</v>
      </c>
    </row>
    <row r="98" spans="1:16" s="465" customFormat="1" ht="16.5" customHeight="1" x14ac:dyDescent="0.2">
      <c r="A98" s="562" t="s">
        <v>465</v>
      </c>
      <c r="B98" s="491">
        <v>0.27630918799999998</v>
      </c>
      <c r="C98" s="491">
        <v>0.42728987800000001</v>
      </c>
      <c r="D98" s="491">
        <v>0.40252037400000001</v>
      </c>
      <c r="E98" s="491">
        <v>0.32961596599999998</v>
      </c>
      <c r="F98" s="491">
        <v>0.336257325</v>
      </c>
      <c r="G98" s="491">
        <v>0.27676291400000003</v>
      </c>
      <c r="H98" s="491">
        <v>0.24897244199999999</v>
      </c>
      <c r="I98" s="491">
        <v>0.18737499399999999</v>
      </c>
      <c r="J98" s="491">
        <v>0.32744109500000002</v>
      </c>
      <c r="K98" s="491" t="s">
        <v>102</v>
      </c>
      <c r="L98" s="491" t="s">
        <v>102</v>
      </c>
      <c r="M98" s="484">
        <v>0.29989902200000002</v>
      </c>
      <c r="N98" s="484">
        <v>0.23090506899999999</v>
      </c>
      <c r="O98" s="484">
        <v>0.281334366</v>
      </c>
      <c r="P98" s="722">
        <v>0.258899251</v>
      </c>
    </row>
    <row r="99" spans="1:16" s="465" customFormat="1" ht="15.75" customHeight="1" x14ac:dyDescent="0.25">
      <c r="A99" s="492" t="s">
        <v>412</v>
      </c>
      <c r="B99" s="493">
        <v>0.49425135100000001</v>
      </c>
      <c r="C99" s="493">
        <v>0.74122199099999997</v>
      </c>
      <c r="D99" s="493">
        <v>0.68664035099999998</v>
      </c>
      <c r="E99" s="493">
        <v>0.72929432699999996</v>
      </c>
      <c r="F99" s="493">
        <v>0.73501464800000005</v>
      </c>
      <c r="G99" s="493">
        <v>0.61756535400000001</v>
      </c>
      <c r="H99" s="493">
        <v>0.62165568299999996</v>
      </c>
      <c r="I99" s="493">
        <v>0.55752745199999998</v>
      </c>
      <c r="J99" s="493">
        <v>1.128033815</v>
      </c>
      <c r="K99" s="493" t="s">
        <v>102</v>
      </c>
      <c r="L99" s="493" t="s">
        <v>102</v>
      </c>
      <c r="M99" s="494">
        <v>0.67681499000000001</v>
      </c>
      <c r="N99" s="494">
        <v>0.73483077299999999</v>
      </c>
      <c r="O99" s="494">
        <v>0.69242567700000002</v>
      </c>
      <c r="P99" s="738">
        <v>0.74318562700000002</v>
      </c>
    </row>
    <row r="100" spans="1:16" s="465" customFormat="1" ht="15.75" customHeight="1" x14ac:dyDescent="0.2">
      <c r="A100" s="495" t="s">
        <v>814</v>
      </c>
      <c r="B100" s="712">
        <v>2.700566383</v>
      </c>
      <c r="C100" s="712">
        <v>3.0285395510000002</v>
      </c>
      <c r="D100" s="712">
        <v>2.8855957270000001</v>
      </c>
      <c r="E100" s="712">
        <v>3.49354546</v>
      </c>
      <c r="F100" s="712">
        <v>3.9241630729999999</v>
      </c>
      <c r="G100" s="712">
        <v>3.8340727320000001</v>
      </c>
      <c r="H100" s="712">
        <v>3.6347606209999999</v>
      </c>
      <c r="I100" s="712">
        <v>3.623381212</v>
      </c>
      <c r="J100" s="712">
        <v>7.67816893</v>
      </c>
      <c r="K100" s="712" t="s">
        <v>102</v>
      </c>
      <c r="L100" s="712" t="s">
        <v>102</v>
      </c>
      <c r="M100" s="713">
        <v>3.6688389959999999</v>
      </c>
      <c r="N100" s="713">
        <v>4.8437208800000002</v>
      </c>
      <c r="O100" s="713">
        <v>3.9418669350000002</v>
      </c>
      <c r="P100" s="740">
        <v>4.8640649979999999</v>
      </c>
    </row>
    <row r="101" spans="1:16" ht="15" customHeight="1" x14ac:dyDescent="0.2">
      <c r="A101" s="255" t="s">
        <v>285</v>
      </c>
      <c r="B101" s="13"/>
      <c r="C101" s="13"/>
      <c r="D101" s="13"/>
      <c r="E101" s="13"/>
      <c r="F101" s="13"/>
      <c r="G101" s="13"/>
      <c r="H101" s="13"/>
      <c r="I101" s="13"/>
      <c r="J101" s="13"/>
      <c r="K101" s="13"/>
      <c r="L101" s="13"/>
      <c r="M101" s="215"/>
      <c r="N101" s="215"/>
      <c r="O101" s="215"/>
      <c r="P101" s="39"/>
    </row>
    <row r="102" spans="1:16" ht="15" customHeight="1" x14ac:dyDescent="0.2">
      <c r="A102" s="168" t="s">
        <v>621</v>
      </c>
      <c r="B102" s="13"/>
      <c r="C102" s="13"/>
      <c r="D102" s="13"/>
      <c r="E102" s="13"/>
      <c r="F102" s="13"/>
      <c r="G102" s="13"/>
      <c r="H102" s="13"/>
      <c r="I102" s="13"/>
      <c r="J102" s="13"/>
      <c r="K102" s="13"/>
      <c r="L102" s="13"/>
      <c r="M102" s="215"/>
      <c r="N102" s="215"/>
      <c r="O102" s="215"/>
      <c r="P102" s="39"/>
    </row>
    <row r="103" spans="1:16" ht="15" customHeight="1" x14ac:dyDescent="0.2">
      <c r="A103" s="255" t="s">
        <v>946</v>
      </c>
      <c r="B103" s="3"/>
      <c r="C103" s="3"/>
      <c r="D103" s="3"/>
      <c r="G103" s="185"/>
      <c r="J103" s="185"/>
      <c r="M103" s="215"/>
      <c r="N103" s="215"/>
      <c r="O103" s="215"/>
    </row>
    <row r="104" spans="1:16" ht="15" customHeight="1" x14ac:dyDescent="0.2">
      <c r="A104" s="286" t="s">
        <v>934</v>
      </c>
      <c r="B104" s="3"/>
      <c r="C104" s="3"/>
      <c r="D104" s="3"/>
      <c r="G104" s="185"/>
      <c r="J104" s="185"/>
      <c r="M104" s="215"/>
      <c r="N104" s="215"/>
      <c r="O104" s="215"/>
    </row>
    <row r="105" spans="1:16" x14ac:dyDescent="0.2">
      <c r="A105" s="13"/>
      <c r="B105" s="13"/>
      <c r="C105" s="13"/>
      <c r="D105" s="13"/>
      <c r="E105" s="13"/>
      <c r="F105" s="13"/>
      <c r="G105" s="13"/>
      <c r="H105" s="13"/>
      <c r="I105" s="13"/>
      <c r="J105" s="13"/>
      <c r="K105" s="13"/>
      <c r="L105" s="13"/>
      <c r="M105" s="215"/>
      <c r="N105" s="215"/>
      <c r="O105" s="215"/>
      <c r="P105" s="39"/>
    </row>
    <row r="106" spans="1:16" ht="21" x14ac:dyDescent="0.25">
      <c r="A106" s="280" t="s">
        <v>944</v>
      </c>
      <c r="B106" s="13"/>
      <c r="C106" s="13"/>
      <c r="D106" s="13"/>
      <c r="E106" s="13"/>
      <c r="F106" s="13"/>
      <c r="G106" s="13"/>
      <c r="H106" s="13"/>
      <c r="I106" s="13"/>
      <c r="J106" s="13"/>
      <c r="K106" s="13"/>
      <c r="L106" s="13"/>
      <c r="M106" s="215"/>
      <c r="N106" s="215"/>
      <c r="O106" s="215"/>
      <c r="P106" s="39"/>
    </row>
    <row r="107" spans="1:16" ht="13.5" thickBot="1" x14ac:dyDescent="0.25">
      <c r="A107" s="13"/>
      <c r="B107" s="13"/>
      <c r="C107" s="13"/>
      <c r="D107" s="13"/>
      <c r="E107" s="13"/>
      <c r="F107" s="13"/>
      <c r="G107" s="13"/>
      <c r="H107" s="13"/>
      <c r="I107" s="13"/>
      <c r="J107" s="13"/>
      <c r="K107" s="13"/>
      <c r="L107" s="13"/>
      <c r="M107" s="215"/>
      <c r="N107" s="215"/>
      <c r="O107" s="215"/>
      <c r="P107" s="285" t="s">
        <v>23</v>
      </c>
    </row>
    <row r="108" spans="1:16" x14ac:dyDescent="0.2">
      <c r="A108" s="565" t="s">
        <v>81</v>
      </c>
      <c r="B108" s="42" t="s">
        <v>35</v>
      </c>
      <c r="C108" s="42" t="s">
        <v>121</v>
      </c>
      <c r="D108" s="42" t="s">
        <v>123</v>
      </c>
      <c r="E108" s="42" t="s">
        <v>36</v>
      </c>
      <c r="F108" s="42" t="s">
        <v>37</v>
      </c>
      <c r="G108" s="42" t="s">
        <v>38</v>
      </c>
      <c r="H108" s="42" t="s">
        <v>39</v>
      </c>
      <c r="I108" s="42" t="s">
        <v>125</v>
      </c>
      <c r="J108" s="42" t="s">
        <v>126</v>
      </c>
      <c r="K108" s="42" t="s">
        <v>127</v>
      </c>
      <c r="L108" s="252">
        <v>100000</v>
      </c>
      <c r="M108" s="250" t="s">
        <v>231</v>
      </c>
      <c r="N108" s="250" t="s">
        <v>229</v>
      </c>
      <c r="O108" s="257" t="s">
        <v>77</v>
      </c>
      <c r="P108" s="281" t="s">
        <v>220</v>
      </c>
    </row>
    <row r="109" spans="1:16" x14ac:dyDescent="0.2">
      <c r="A109" s="229" t="s">
        <v>225</v>
      </c>
      <c r="B109" s="43" t="s">
        <v>120</v>
      </c>
      <c r="C109" s="43" t="s">
        <v>40</v>
      </c>
      <c r="D109" s="43" t="s">
        <v>40</v>
      </c>
      <c r="E109" s="43" t="s">
        <v>40</v>
      </c>
      <c r="F109" s="43" t="s">
        <v>40</v>
      </c>
      <c r="G109" s="43" t="s">
        <v>40</v>
      </c>
      <c r="H109" s="43" t="s">
        <v>40</v>
      </c>
      <c r="I109" s="43" t="s">
        <v>40</v>
      </c>
      <c r="J109" s="43" t="s">
        <v>40</v>
      </c>
      <c r="K109" s="43" t="s">
        <v>40</v>
      </c>
      <c r="L109" s="43" t="s">
        <v>43</v>
      </c>
      <c r="M109" s="239" t="s">
        <v>230</v>
      </c>
      <c r="N109" s="239" t="s">
        <v>138</v>
      </c>
      <c r="O109" s="256" t="s">
        <v>137</v>
      </c>
      <c r="P109" s="282" t="s">
        <v>284</v>
      </c>
    </row>
    <row r="110" spans="1:16" ht="15.75" customHeight="1" thickBot="1" x14ac:dyDescent="0.25">
      <c r="A110" s="423" t="s">
        <v>82</v>
      </c>
      <c r="B110" s="44" t="s">
        <v>43</v>
      </c>
      <c r="C110" s="44" t="s">
        <v>122</v>
      </c>
      <c r="D110" s="44" t="s">
        <v>124</v>
      </c>
      <c r="E110" s="44" t="s">
        <v>44</v>
      </c>
      <c r="F110" s="44" t="s">
        <v>45</v>
      </c>
      <c r="G110" s="44" t="s">
        <v>46</v>
      </c>
      <c r="H110" s="44" t="s">
        <v>42</v>
      </c>
      <c r="I110" s="44" t="s">
        <v>128</v>
      </c>
      <c r="J110" s="44" t="s">
        <v>129</v>
      </c>
      <c r="K110" s="44" t="s">
        <v>130</v>
      </c>
      <c r="L110" s="44" t="s">
        <v>131</v>
      </c>
      <c r="M110" s="251" t="s">
        <v>138</v>
      </c>
      <c r="N110" s="251" t="s">
        <v>131</v>
      </c>
      <c r="O110" s="258" t="s">
        <v>41</v>
      </c>
      <c r="P110" s="283" t="s">
        <v>239</v>
      </c>
    </row>
    <row r="111" spans="1:16" ht="15" x14ac:dyDescent="0.25">
      <c r="A111" s="544" t="s">
        <v>223</v>
      </c>
      <c r="B111" s="192"/>
      <c r="C111" s="192"/>
      <c r="D111" s="192"/>
      <c r="E111" s="192"/>
      <c r="F111" s="192"/>
      <c r="G111" s="192"/>
      <c r="H111" s="192"/>
      <c r="I111" s="192"/>
      <c r="J111" s="192"/>
      <c r="K111" s="192"/>
      <c r="L111" s="192"/>
      <c r="M111" s="253"/>
      <c r="N111" s="253"/>
      <c r="O111" s="253"/>
    </row>
    <row r="112" spans="1:16" s="465" customFormat="1" ht="15.75" customHeight="1" x14ac:dyDescent="0.25">
      <c r="A112" s="487" t="s">
        <v>286</v>
      </c>
      <c r="B112" s="572">
        <v>3.2531078760000001</v>
      </c>
      <c r="C112" s="572">
        <v>4.7142478270000003</v>
      </c>
      <c r="D112" s="572">
        <v>6.5879541640000001</v>
      </c>
      <c r="E112" s="572">
        <v>5.6070915110000001</v>
      </c>
      <c r="F112" s="572">
        <v>7.7808957139999997</v>
      </c>
      <c r="G112" s="572">
        <v>9.1288248030000005</v>
      </c>
      <c r="H112" s="572">
        <v>7.9692601270000001</v>
      </c>
      <c r="I112" s="572">
        <v>2.058551075</v>
      </c>
      <c r="J112" s="572">
        <v>5.0960997670000001</v>
      </c>
      <c r="K112" s="572" t="s">
        <v>102</v>
      </c>
      <c r="L112" s="572" t="s">
        <v>102</v>
      </c>
      <c r="M112" s="573">
        <v>7.5224661279999996</v>
      </c>
      <c r="N112" s="573">
        <v>2.9888670639999999</v>
      </c>
      <c r="O112" s="573">
        <v>6.2276592720000004</v>
      </c>
      <c r="P112" s="572">
        <v>5.8291659750000004</v>
      </c>
    </row>
    <row r="113" spans="1:16" s="465" customFormat="1" ht="15.75" customHeight="1" x14ac:dyDescent="0.2">
      <c r="A113" s="490" t="s">
        <v>161</v>
      </c>
      <c r="B113" s="574">
        <v>5.1974638280000001</v>
      </c>
      <c r="C113" s="574">
        <v>10.134658505000001</v>
      </c>
      <c r="D113" s="574">
        <v>9.9462355579999997</v>
      </c>
      <c r="E113" s="574">
        <v>12.084891313</v>
      </c>
      <c r="F113" s="574">
        <v>15.254175917</v>
      </c>
      <c r="G113" s="574">
        <v>17.105787127999999</v>
      </c>
      <c r="H113" s="574">
        <v>12.097808042</v>
      </c>
      <c r="I113" s="574">
        <v>7.053426988</v>
      </c>
      <c r="J113" s="574">
        <v>13.219190385999999</v>
      </c>
      <c r="K113" s="574" t="s">
        <v>102</v>
      </c>
      <c r="L113" s="574" t="s">
        <v>102</v>
      </c>
      <c r="M113" s="575">
        <v>13.715285024</v>
      </c>
      <c r="N113" s="575">
        <v>8.9690902520000009</v>
      </c>
      <c r="O113" s="575">
        <v>12.527072217000001</v>
      </c>
      <c r="P113" s="574">
        <v>11.112949972999999</v>
      </c>
    </row>
    <row r="114" spans="1:16" s="465" customFormat="1" ht="15.75" customHeight="1" x14ac:dyDescent="0.2">
      <c r="A114" s="492" t="s">
        <v>162</v>
      </c>
      <c r="B114" s="576">
        <v>8.6355055810000003</v>
      </c>
      <c r="C114" s="577">
        <v>2.424778989</v>
      </c>
      <c r="D114" s="576">
        <v>6.116241241</v>
      </c>
      <c r="E114" s="576">
        <v>6.3114518879999997</v>
      </c>
      <c r="F114" s="576">
        <v>7.0420061519999999</v>
      </c>
      <c r="G114" s="576">
        <v>6.5353269190000001</v>
      </c>
      <c r="H114" s="576">
        <v>6.2012408680000002</v>
      </c>
      <c r="I114" s="576">
        <v>4.9816295330000004</v>
      </c>
      <c r="J114" s="576">
        <v>4.1598608959999996</v>
      </c>
      <c r="K114" s="576" t="s">
        <v>102</v>
      </c>
      <c r="L114" s="576" t="s">
        <v>102</v>
      </c>
      <c r="M114" s="578">
        <v>6.4829267990000004</v>
      </c>
      <c r="N114" s="578">
        <v>4.746640996</v>
      </c>
      <c r="O114" s="578">
        <v>5.9688817500000004</v>
      </c>
      <c r="P114" s="576">
        <v>4.8161903089999996</v>
      </c>
    </row>
    <row r="115" spans="1:16" s="465" customFormat="1" ht="15.75" customHeight="1" x14ac:dyDescent="0.2">
      <c r="A115" s="490" t="s">
        <v>163</v>
      </c>
      <c r="B115" s="574">
        <v>-2.1220362810000002</v>
      </c>
      <c r="C115" s="574">
        <v>-7.2913462850000004</v>
      </c>
      <c r="D115" s="574">
        <v>-15.878047298</v>
      </c>
      <c r="E115" s="574">
        <v>-30.39594529</v>
      </c>
      <c r="F115" s="574">
        <v>-20.251880061000001</v>
      </c>
      <c r="G115" s="574">
        <v>-1.0260105610000001</v>
      </c>
      <c r="H115" s="574">
        <v>-3.8495752479999998</v>
      </c>
      <c r="I115" s="574">
        <v>-13.784645657</v>
      </c>
      <c r="J115" s="574">
        <v>-7.2329392160000001</v>
      </c>
      <c r="K115" s="574" t="s">
        <v>102</v>
      </c>
      <c r="L115" s="574" t="s">
        <v>102</v>
      </c>
      <c r="M115" s="575">
        <v>-16.300834823999999</v>
      </c>
      <c r="N115" s="575">
        <v>-10.536330719</v>
      </c>
      <c r="O115" s="575">
        <v>-14.686668263</v>
      </c>
      <c r="P115" s="574">
        <v>-6.106923353</v>
      </c>
    </row>
    <row r="116" spans="1:16" s="465" customFormat="1" ht="15.75" customHeight="1" x14ac:dyDescent="0.2">
      <c r="A116" s="492" t="s">
        <v>164</v>
      </c>
      <c r="B116" s="576">
        <v>-18.630472911999998</v>
      </c>
      <c r="C116" s="576">
        <v>17.012529693000001</v>
      </c>
      <c r="D116" s="576">
        <v>5.9509334479999998</v>
      </c>
      <c r="E116" s="576">
        <v>-1.4109549749999999</v>
      </c>
      <c r="F116" s="576">
        <v>2.8328038119999999</v>
      </c>
      <c r="G116" s="576">
        <v>9.5884499040000009</v>
      </c>
      <c r="H116" s="576">
        <v>4.3440999099999997</v>
      </c>
      <c r="I116" s="576">
        <v>7.6213878140000002</v>
      </c>
      <c r="J116" s="576">
        <v>3.615305507</v>
      </c>
      <c r="K116" s="576" t="s">
        <v>102</v>
      </c>
      <c r="L116" s="576" t="s">
        <v>102</v>
      </c>
      <c r="M116" s="578">
        <v>3.4335389680000001</v>
      </c>
      <c r="N116" s="578">
        <v>6.21075804</v>
      </c>
      <c r="O116" s="578">
        <v>4.304151311</v>
      </c>
      <c r="P116" s="576">
        <v>2.9956254549999999</v>
      </c>
    </row>
    <row r="117" spans="1:16" s="465" customFormat="1" ht="15.75" customHeight="1" x14ac:dyDescent="0.2">
      <c r="A117" s="495" t="s">
        <v>165</v>
      </c>
      <c r="B117" s="579">
        <v>5.9908825309999996</v>
      </c>
      <c r="C117" s="579">
        <v>-7.55120068</v>
      </c>
      <c r="D117" s="579">
        <v>4.3934467110000002</v>
      </c>
      <c r="E117" s="579">
        <v>-1.3558261380000001</v>
      </c>
      <c r="F117" s="579">
        <v>-1.9532494039999999</v>
      </c>
      <c r="G117" s="579">
        <v>-4.528624314</v>
      </c>
      <c r="H117" s="579">
        <v>19.290233918999999</v>
      </c>
      <c r="I117" s="579">
        <v>-46.267416226000002</v>
      </c>
      <c r="J117" s="579">
        <v>-7.3414891859999996</v>
      </c>
      <c r="K117" s="579" t="s">
        <v>102</v>
      </c>
      <c r="L117" s="579" t="s">
        <v>102</v>
      </c>
      <c r="M117" s="580">
        <v>2.2129845000000001</v>
      </c>
      <c r="N117" s="580">
        <v>-33.697424429999998</v>
      </c>
      <c r="O117" s="580">
        <v>-8.9117899739999995</v>
      </c>
      <c r="P117" s="579">
        <v>3.9867465379999998</v>
      </c>
    </row>
    <row r="118" spans="1:16" s="465" customFormat="1" ht="15.75" customHeight="1" x14ac:dyDescent="0.25">
      <c r="A118" s="498" t="s">
        <v>287</v>
      </c>
      <c r="B118" s="581">
        <v>2.5695705050000002</v>
      </c>
      <c r="C118" s="581">
        <v>8.0487428570000006</v>
      </c>
      <c r="D118" s="581">
        <v>7.8299911360000003</v>
      </c>
      <c r="E118" s="581">
        <v>8.3726422500000002</v>
      </c>
      <c r="F118" s="581">
        <v>6.8010851309999998</v>
      </c>
      <c r="G118" s="581">
        <v>6.6555494230000001</v>
      </c>
      <c r="H118" s="581">
        <v>6.1550929849999996</v>
      </c>
      <c r="I118" s="581">
        <v>6.8780226459999998</v>
      </c>
      <c r="J118" s="581">
        <v>5.7285957510000003</v>
      </c>
      <c r="K118" s="581" t="s">
        <v>102</v>
      </c>
      <c r="L118" s="581" t="s">
        <v>102</v>
      </c>
      <c r="M118" s="582">
        <v>6.9858323990000004</v>
      </c>
      <c r="N118" s="582">
        <v>6.5181334450000001</v>
      </c>
      <c r="O118" s="582">
        <v>6.8595821670000001</v>
      </c>
      <c r="P118" s="581">
        <v>5.2243946530000001</v>
      </c>
    </row>
    <row r="119" spans="1:16" s="465" customFormat="1" ht="15.75" customHeight="1" x14ac:dyDescent="0.2">
      <c r="A119" s="490" t="s">
        <v>79</v>
      </c>
      <c r="B119" s="574">
        <v>3.3812905780000002</v>
      </c>
      <c r="C119" s="574">
        <v>11.301255603</v>
      </c>
      <c r="D119" s="574">
        <v>7.7376532559999998</v>
      </c>
      <c r="E119" s="574">
        <v>8.6746196819999994</v>
      </c>
      <c r="F119" s="574">
        <v>7.204283223</v>
      </c>
      <c r="G119" s="574">
        <v>8.4402822129999997</v>
      </c>
      <c r="H119" s="574">
        <v>4.9162532060000004</v>
      </c>
      <c r="I119" s="574">
        <v>6.1010942420000003</v>
      </c>
      <c r="J119" s="574">
        <v>4.9908752669999998</v>
      </c>
      <c r="K119" s="574" t="s">
        <v>102</v>
      </c>
      <c r="L119" s="574" t="s">
        <v>102</v>
      </c>
      <c r="M119" s="575">
        <v>6.9915869639999997</v>
      </c>
      <c r="N119" s="575">
        <v>5.7663433289999997</v>
      </c>
      <c r="O119" s="575">
        <v>6.6388132620000002</v>
      </c>
      <c r="P119" s="574">
        <v>4.5868593630000003</v>
      </c>
    </row>
    <row r="120" spans="1:16" s="465" customFormat="1" ht="15.75" customHeight="1" x14ac:dyDescent="0.2">
      <c r="A120" s="492" t="s">
        <v>167</v>
      </c>
      <c r="B120" s="576">
        <v>1.5750561999999999E-2</v>
      </c>
      <c r="C120" s="576">
        <v>4.10493693</v>
      </c>
      <c r="D120" s="576">
        <v>5.7010866629999999</v>
      </c>
      <c r="E120" s="576">
        <v>4.0563707710000001</v>
      </c>
      <c r="F120" s="576">
        <v>4.033299886</v>
      </c>
      <c r="G120" s="576">
        <v>3.9512532720000002</v>
      </c>
      <c r="H120" s="576">
        <v>4.2400387239999997</v>
      </c>
      <c r="I120" s="576">
        <v>2.3546444659999999</v>
      </c>
      <c r="J120" s="576">
        <v>3.2898877500000001</v>
      </c>
      <c r="K120" s="576" t="s">
        <v>102</v>
      </c>
      <c r="L120" s="576" t="s">
        <v>102</v>
      </c>
      <c r="M120" s="578">
        <v>4.1266931680000001</v>
      </c>
      <c r="N120" s="578">
        <v>2.6384020160000001</v>
      </c>
      <c r="O120" s="578">
        <v>3.6956747600000002</v>
      </c>
      <c r="P120" s="576">
        <v>3.6509139309999998</v>
      </c>
    </row>
    <row r="121" spans="1:16" s="465" customFormat="1" ht="15.75" customHeight="1" x14ac:dyDescent="0.2">
      <c r="A121" s="490" t="s">
        <v>323</v>
      </c>
      <c r="B121" s="574">
        <v>-105.67259394</v>
      </c>
      <c r="C121" s="574">
        <v>28.048910424999999</v>
      </c>
      <c r="D121" s="574">
        <v>12.987482594999999</v>
      </c>
      <c r="E121" s="574">
        <v>-0.870537377</v>
      </c>
      <c r="F121" s="574">
        <v>2.1635246879999999</v>
      </c>
      <c r="G121" s="574">
        <v>6.1343424889999998</v>
      </c>
      <c r="H121" s="574">
        <v>0.43715627200000001</v>
      </c>
      <c r="I121" s="574">
        <v>-0.17391083299999999</v>
      </c>
      <c r="J121" s="574">
        <v>-4.255434588</v>
      </c>
      <c r="K121" s="574" t="s">
        <v>102</v>
      </c>
      <c r="L121" s="574" t="s">
        <v>102</v>
      </c>
      <c r="M121" s="575">
        <v>2.1058972850000002</v>
      </c>
      <c r="N121" s="575">
        <v>-0.87781557700000001</v>
      </c>
      <c r="O121" s="575">
        <v>1.0659885140000001</v>
      </c>
      <c r="P121" s="574">
        <v>-0.10911474</v>
      </c>
    </row>
    <row r="122" spans="1:16" s="465" customFormat="1" ht="15.75" customHeight="1" x14ac:dyDescent="0.2">
      <c r="A122" s="492" t="s">
        <v>168</v>
      </c>
      <c r="B122" s="576">
        <v>46.091889360000003</v>
      </c>
      <c r="C122" s="576">
        <v>55.028996696999997</v>
      </c>
      <c r="D122" s="576">
        <v>17.718937343</v>
      </c>
      <c r="E122" s="576">
        <v>41.288680694999996</v>
      </c>
      <c r="F122" s="576">
        <v>33.978364913</v>
      </c>
      <c r="G122" s="576">
        <v>34.086948731</v>
      </c>
      <c r="H122" s="576">
        <v>8.9414261029999995</v>
      </c>
      <c r="I122" s="576">
        <v>31.770786982000001</v>
      </c>
      <c r="J122" s="576">
        <v>17.521738668000001</v>
      </c>
      <c r="K122" s="576" t="s">
        <v>102</v>
      </c>
      <c r="L122" s="576" t="s">
        <v>102</v>
      </c>
      <c r="M122" s="578">
        <v>25.806517253999999</v>
      </c>
      <c r="N122" s="578">
        <v>27.662680496</v>
      </c>
      <c r="O122" s="578">
        <v>26.320031489000002</v>
      </c>
      <c r="P122" s="576">
        <v>9.8308656069999998</v>
      </c>
    </row>
    <row r="123" spans="1:16" s="465" customFormat="1" ht="15.75" customHeight="1" x14ac:dyDescent="0.2">
      <c r="A123" s="490" t="s">
        <v>169</v>
      </c>
      <c r="B123" s="574">
        <v>-6.3122094979999996</v>
      </c>
      <c r="C123" s="574">
        <v>-2.5556194699999999</v>
      </c>
      <c r="D123" s="574">
        <v>4.0679868209999999</v>
      </c>
      <c r="E123" s="574">
        <v>1.890885135</v>
      </c>
      <c r="F123" s="574">
        <v>1.7700034549999999</v>
      </c>
      <c r="G123" s="574">
        <v>1.2878688810000001</v>
      </c>
      <c r="H123" s="574">
        <v>2.0924993089999999</v>
      </c>
      <c r="I123" s="574">
        <v>1.737633322</v>
      </c>
      <c r="J123" s="574">
        <v>0.19578780700000001</v>
      </c>
      <c r="K123" s="574" t="s">
        <v>102</v>
      </c>
      <c r="L123" s="574" t="s">
        <v>102</v>
      </c>
      <c r="M123" s="575">
        <v>1.82984236</v>
      </c>
      <c r="N123" s="575">
        <v>1.053391822</v>
      </c>
      <c r="O123" s="575">
        <v>1.664525625</v>
      </c>
      <c r="P123" s="574">
        <v>2.042617795</v>
      </c>
    </row>
    <row r="124" spans="1:16" s="465" customFormat="1" ht="15.75" customHeight="1" x14ac:dyDescent="0.2">
      <c r="A124" s="492" t="s">
        <v>170</v>
      </c>
      <c r="B124" s="576">
        <v>-15.192557259999999</v>
      </c>
      <c r="C124" s="576">
        <v>0.19250880100000001</v>
      </c>
      <c r="D124" s="576">
        <v>3.6041118230000002</v>
      </c>
      <c r="E124" s="576">
        <v>1.7384164740000001</v>
      </c>
      <c r="F124" s="576">
        <v>0.53857747499999997</v>
      </c>
      <c r="G124" s="576">
        <v>0.17786102100000001</v>
      </c>
      <c r="H124" s="576">
        <v>1.755873716</v>
      </c>
      <c r="I124" s="576">
        <v>-0.71150410100000006</v>
      </c>
      <c r="J124" s="576">
        <v>-1.3196003510000001</v>
      </c>
      <c r="K124" s="576" t="s">
        <v>102</v>
      </c>
      <c r="L124" s="576" t="s">
        <v>102</v>
      </c>
      <c r="M124" s="578">
        <v>1.2433847309999999</v>
      </c>
      <c r="N124" s="578">
        <v>-1.002726727</v>
      </c>
      <c r="O124" s="578">
        <v>0.74577139000000003</v>
      </c>
      <c r="P124" s="576">
        <v>0.429204847</v>
      </c>
    </row>
    <row r="125" spans="1:16" s="465" customFormat="1" ht="15.75" customHeight="1" x14ac:dyDescent="0.2">
      <c r="A125" s="490" t="s">
        <v>171</v>
      </c>
      <c r="B125" s="574">
        <v>1.081151301</v>
      </c>
      <c r="C125" s="574">
        <v>7.4697973490000003</v>
      </c>
      <c r="D125" s="574">
        <v>0.93493136799999998</v>
      </c>
      <c r="E125" s="574">
        <v>22.189922892999999</v>
      </c>
      <c r="F125" s="574">
        <v>31.053157099</v>
      </c>
      <c r="G125" s="585">
        <v>8.6121754419999998</v>
      </c>
      <c r="H125" s="574">
        <v>-12.190306361999999</v>
      </c>
      <c r="I125" s="574">
        <v>47.201020397999997</v>
      </c>
      <c r="J125" s="574">
        <v>34.509530447000003</v>
      </c>
      <c r="K125" s="574" t="s">
        <v>102</v>
      </c>
      <c r="L125" s="574" t="s">
        <v>102</v>
      </c>
      <c r="M125" s="575">
        <v>12.219098535000001</v>
      </c>
      <c r="N125" s="575">
        <v>39.543667757999998</v>
      </c>
      <c r="O125" s="575">
        <v>17.098922652999999</v>
      </c>
      <c r="P125" s="574">
        <v>7.0214197509999998</v>
      </c>
    </row>
    <row r="126" spans="1:16" s="465" customFormat="1" ht="15.75" customHeight="1" x14ac:dyDescent="0.2">
      <c r="A126" s="693" t="s">
        <v>612</v>
      </c>
      <c r="B126" s="576">
        <v>25.571617371999999</v>
      </c>
      <c r="C126" s="576">
        <v>-26.344218026</v>
      </c>
      <c r="D126" s="576">
        <v>8.4959925379999994</v>
      </c>
      <c r="E126" s="576">
        <v>0.51974707600000003</v>
      </c>
      <c r="F126" s="576">
        <v>4.3700371909999998</v>
      </c>
      <c r="G126" s="576">
        <v>3.562697483</v>
      </c>
      <c r="H126" s="576">
        <v>4.7057102449999997</v>
      </c>
      <c r="I126" s="576">
        <v>8.8252267060000005</v>
      </c>
      <c r="J126" s="576">
        <v>9.2649052300000001</v>
      </c>
      <c r="K126" s="576" t="s">
        <v>102</v>
      </c>
      <c r="L126" s="576" t="s">
        <v>102</v>
      </c>
      <c r="M126" s="578">
        <v>3.4012735780000001</v>
      </c>
      <c r="N126" s="578">
        <v>8.9342295140000001</v>
      </c>
      <c r="O126" s="578">
        <v>4.3915878470000003</v>
      </c>
      <c r="P126" s="576">
        <v>8.2375262100000004</v>
      </c>
    </row>
    <row r="127" spans="1:16" s="465" customFormat="1" ht="15.75" customHeight="1" x14ac:dyDescent="0.2">
      <c r="A127" s="490" t="s">
        <v>172</v>
      </c>
      <c r="B127" s="574">
        <v>24.136887012999999</v>
      </c>
      <c r="C127" s="574">
        <v>26.636077546999999</v>
      </c>
      <c r="D127" s="574">
        <v>-8.5970023540000007</v>
      </c>
      <c r="E127" s="574">
        <v>-3.1294324520000001</v>
      </c>
      <c r="F127" s="574">
        <v>9.7255088179999998</v>
      </c>
      <c r="G127" s="574">
        <v>13.44792442</v>
      </c>
      <c r="H127" s="574">
        <v>19.772251753999999</v>
      </c>
      <c r="I127" s="574">
        <v>0.180845069</v>
      </c>
      <c r="J127" s="574">
        <v>-17.647820229000001</v>
      </c>
      <c r="K127" s="574" t="s">
        <v>102</v>
      </c>
      <c r="L127" s="574" t="s">
        <v>102</v>
      </c>
      <c r="M127" s="575">
        <v>9.6076548719999995</v>
      </c>
      <c r="N127" s="575">
        <v>-2.5599305800000001</v>
      </c>
      <c r="O127" s="575">
        <v>6.0223708419999999</v>
      </c>
      <c r="P127" s="574">
        <v>7.0530288959999998</v>
      </c>
    </row>
    <row r="128" spans="1:16" s="465" customFormat="1" ht="15.75" customHeight="1" x14ac:dyDescent="0.2">
      <c r="A128" s="492" t="s">
        <v>173</v>
      </c>
      <c r="B128" s="576">
        <v>27.530940823000002</v>
      </c>
      <c r="C128" s="576">
        <v>72.777903776000002</v>
      </c>
      <c r="D128" s="576">
        <v>24.480632863</v>
      </c>
      <c r="E128" s="576">
        <v>19.091668367</v>
      </c>
      <c r="F128" s="576">
        <v>16.911901230000002</v>
      </c>
      <c r="G128" s="576">
        <v>17.564947747000001</v>
      </c>
      <c r="H128" s="576">
        <v>11.468139866</v>
      </c>
      <c r="I128" s="576">
        <v>22.669695156</v>
      </c>
      <c r="J128" s="576">
        <v>21.757613893999999</v>
      </c>
      <c r="K128" s="576" t="s">
        <v>102</v>
      </c>
      <c r="L128" s="576" t="s">
        <v>102</v>
      </c>
      <c r="M128" s="578">
        <v>16.559728921000001</v>
      </c>
      <c r="N128" s="578">
        <v>22.393849858999999</v>
      </c>
      <c r="O128" s="578">
        <v>18.207521298</v>
      </c>
      <c r="P128" s="576">
        <v>13.520825181999999</v>
      </c>
    </row>
    <row r="129" spans="1:16" s="465" customFormat="1" ht="15.75" customHeight="1" x14ac:dyDescent="0.2">
      <c r="A129" s="495" t="s">
        <v>174</v>
      </c>
      <c r="B129" s="579">
        <v>18.21140346</v>
      </c>
      <c r="C129" s="579">
        <v>3.9231374689999998</v>
      </c>
      <c r="D129" s="579">
        <v>8.9933695530000008</v>
      </c>
      <c r="E129" s="579">
        <v>19.386811082000001</v>
      </c>
      <c r="F129" s="579">
        <v>5.3989453010000004</v>
      </c>
      <c r="G129" s="579">
        <v>-19.508307497000001</v>
      </c>
      <c r="H129" s="579">
        <v>23.923229074999998</v>
      </c>
      <c r="I129" s="579">
        <v>11.674719399000001</v>
      </c>
      <c r="J129" s="579">
        <v>34.163604532999997</v>
      </c>
      <c r="K129" s="579" t="s">
        <v>102</v>
      </c>
      <c r="L129" s="579" t="s">
        <v>102</v>
      </c>
      <c r="M129" s="580">
        <v>9.3402579400000008</v>
      </c>
      <c r="N129" s="580">
        <v>17.456777378000002</v>
      </c>
      <c r="O129" s="580">
        <v>10.8791127</v>
      </c>
      <c r="P129" s="579">
        <v>12.228266218</v>
      </c>
    </row>
    <row r="130" spans="1:16" s="465" customFormat="1" ht="15.75" customHeight="1" x14ac:dyDescent="0.25">
      <c r="A130" s="544" t="s">
        <v>224</v>
      </c>
      <c r="B130" s="583"/>
      <c r="C130" s="583"/>
      <c r="D130" s="583"/>
      <c r="E130" s="583"/>
      <c r="F130" s="583"/>
      <c r="G130" s="583"/>
      <c r="H130" s="583"/>
      <c r="I130" s="583"/>
      <c r="J130" s="583"/>
      <c r="K130" s="583"/>
      <c r="L130" s="583"/>
      <c r="M130" s="584"/>
      <c r="N130" s="584"/>
      <c r="O130" s="584"/>
      <c r="P130" s="583"/>
    </row>
    <row r="131" spans="1:16" s="465" customFormat="1" ht="15.75" customHeight="1" x14ac:dyDescent="0.25">
      <c r="A131" s="487" t="s">
        <v>288</v>
      </c>
      <c r="B131" s="572">
        <v>-14.643532599</v>
      </c>
      <c r="C131" s="572">
        <v>26.800650407999999</v>
      </c>
      <c r="D131" s="572">
        <v>5.6142315820000004</v>
      </c>
      <c r="E131" s="572">
        <v>11.188278708</v>
      </c>
      <c r="F131" s="572">
        <v>3.9397620940000002</v>
      </c>
      <c r="G131" s="572">
        <v>20.438174322999998</v>
      </c>
      <c r="H131" s="572">
        <v>-3.084254161</v>
      </c>
      <c r="I131" s="572">
        <v>-0.97871937099999995</v>
      </c>
      <c r="J131" s="572">
        <v>57.553522633999997</v>
      </c>
      <c r="K131" s="572" t="s">
        <v>102</v>
      </c>
      <c r="L131" s="572" t="s">
        <v>102</v>
      </c>
      <c r="M131" s="573">
        <v>6.4853744559999997</v>
      </c>
      <c r="N131" s="573">
        <v>16.627290123000002</v>
      </c>
      <c r="O131" s="573">
        <v>8.6999215939999992</v>
      </c>
      <c r="P131" s="572">
        <v>10.485632997</v>
      </c>
    </row>
    <row r="132" spans="1:16" s="465" customFormat="1" ht="15.75" customHeight="1" x14ac:dyDescent="0.2">
      <c r="A132" s="545" t="s">
        <v>178</v>
      </c>
      <c r="B132" s="585">
        <v>-18.218345898999999</v>
      </c>
      <c r="C132" s="585">
        <v>26.513437725999999</v>
      </c>
      <c r="D132" s="585">
        <v>4.3315579959999999</v>
      </c>
      <c r="E132" s="585">
        <v>15.545732516999999</v>
      </c>
      <c r="F132" s="585">
        <v>5.2701549879999998</v>
      </c>
      <c r="G132" s="585">
        <v>21.347549281999999</v>
      </c>
      <c r="H132" s="585">
        <v>-4.4385259609999999</v>
      </c>
      <c r="I132" s="585">
        <v>-8.5169753870000005</v>
      </c>
      <c r="J132" s="585">
        <v>60.409387439</v>
      </c>
      <c r="K132" s="585" t="s">
        <v>102</v>
      </c>
      <c r="L132" s="585" t="s">
        <v>102</v>
      </c>
      <c r="M132" s="586">
        <v>7.5960362750000003</v>
      </c>
      <c r="N132" s="586">
        <v>13.135884044000001</v>
      </c>
      <c r="O132" s="586">
        <v>8.7589890320000006</v>
      </c>
      <c r="P132" s="585">
        <v>12.337822319000001</v>
      </c>
    </row>
    <row r="133" spans="1:16" s="465" customFormat="1" ht="15.75" customHeight="1" x14ac:dyDescent="0.2">
      <c r="A133" s="546" t="s">
        <v>179</v>
      </c>
      <c r="B133" s="587">
        <v>926.13565925800003</v>
      </c>
      <c r="C133" s="587">
        <v>-72.142570229</v>
      </c>
      <c r="D133" s="587">
        <v>3.145120564</v>
      </c>
      <c r="E133" s="587">
        <v>-43.682638900000001</v>
      </c>
      <c r="F133" s="587">
        <v>-19.380357383</v>
      </c>
      <c r="G133" s="587">
        <v>72.788315910999998</v>
      </c>
      <c r="H133" s="587">
        <v>11.927297857999999</v>
      </c>
      <c r="I133" s="587">
        <v>0.35135811</v>
      </c>
      <c r="J133" s="587">
        <v>-5.8578759820000004</v>
      </c>
      <c r="K133" s="587" t="s">
        <v>102</v>
      </c>
      <c r="L133" s="587" t="s">
        <v>102</v>
      </c>
      <c r="M133" s="588">
        <v>-14.523507588999999</v>
      </c>
      <c r="N133" s="588">
        <v>-1.1026235150000001</v>
      </c>
      <c r="O133" s="588">
        <v>-9.85120489</v>
      </c>
      <c r="P133" s="587">
        <v>-3.6703646089999999</v>
      </c>
    </row>
    <row r="134" spans="1:16" s="465" customFormat="1" ht="15.75" customHeight="1" x14ac:dyDescent="0.2">
      <c r="A134" s="545" t="s">
        <v>180</v>
      </c>
      <c r="B134" s="585" t="s">
        <v>102</v>
      </c>
      <c r="C134" s="585">
        <v>1573.3788888890001</v>
      </c>
      <c r="D134" s="585">
        <v>86.855823857999994</v>
      </c>
      <c r="E134" s="585">
        <v>-30.784608106</v>
      </c>
      <c r="F134" s="585">
        <v>-23.304175527000002</v>
      </c>
      <c r="G134" s="585">
        <v>-56.816543627000001</v>
      </c>
      <c r="H134" s="585">
        <v>113.591195864</v>
      </c>
      <c r="I134" s="585">
        <v>133.770729915</v>
      </c>
      <c r="J134" s="585">
        <v>86.166236041999994</v>
      </c>
      <c r="K134" s="585" t="s">
        <v>102</v>
      </c>
      <c r="L134" s="585" t="s">
        <v>102</v>
      </c>
      <c r="M134" s="586">
        <v>-12.746096281</v>
      </c>
      <c r="N134" s="586">
        <v>129.62748862000001</v>
      </c>
      <c r="O134" s="586">
        <v>36.042836633</v>
      </c>
      <c r="P134" s="585">
        <v>-4.141668127</v>
      </c>
    </row>
    <row r="135" spans="1:16" s="465" customFormat="1" ht="15.75" customHeight="1" x14ac:dyDescent="0.25">
      <c r="A135" s="547" t="s">
        <v>289</v>
      </c>
      <c r="B135" s="589">
        <v>-8.5218434989999992</v>
      </c>
      <c r="C135" s="589">
        <v>23.036800256999999</v>
      </c>
      <c r="D135" s="589">
        <v>-8.0780624519999993</v>
      </c>
      <c r="E135" s="589">
        <v>5.3076135310000003</v>
      </c>
      <c r="F135" s="589">
        <v>-7.2682081480000003</v>
      </c>
      <c r="G135" s="589">
        <v>-3.5725554220000002</v>
      </c>
      <c r="H135" s="589">
        <v>6.2348416100000001</v>
      </c>
      <c r="I135" s="589">
        <v>-30.179952155999999</v>
      </c>
      <c r="J135" s="589">
        <v>44.238929079999998</v>
      </c>
      <c r="K135" s="589" t="s">
        <v>102</v>
      </c>
      <c r="L135" s="589" t="s">
        <v>102</v>
      </c>
      <c r="M135" s="590">
        <v>-0.103958097</v>
      </c>
      <c r="N135" s="590">
        <v>-13.076435985</v>
      </c>
      <c r="O135" s="590">
        <v>-3.6107332360000002</v>
      </c>
      <c r="P135" s="589">
        <v>4.7279734380000003</v>
      </c>
    </row>
    <row r="136" spans="1:16" s="465" customFormat="1" ht="15.75" customHeight="1" x14ac:dyDescent="0.2">
      <c r="A136" s="545" t="s">
        <v>182</v>
      </c>
      <c r="B136" s="585">
        <v>5.26878315</v>
      </c>
      <c r="C136" s="585">
        <v>58.676442729000001</v>
      </c>
      <c r="D136" s="585">
        <v>17.052789776000001</v>
      </c>
      <c r="E136" s="585">
        <v>-2.032176921</v>
      </c>
      <c r="F136" s="585">
        <v>-3.5917889999999999</v>
      </c>
      <c r="G136" s="585">
        <v>1.9674967489999999</v>
      </c>
      <c r="H136" s="585">
        <v>-7.9738714020000003</v>
      </c>
      <c r="I136" s="585">
        <v>24.668072945999999</v>
      </c>
      <c r="J136" s="585">
        <v>26.229084551</v>
      </c>
      <c r="K136" s="585" t="s">
        <v>102</v>
      </c>
      <c r="L136" s="585" t="s">
        <v>102</v>
      </c>
      <c r="M136" s="586">
        <v>-2.690134391</v>
      </c>
      <c r="N136" s="586">
        <v>25.288732705000001</v>
      </c>
      <c r="O136" s="586">
        <v>2.4228243589999998</v>
      </c>
      <c r="P136" s="585">
        <v>-5.5123639989999997</v>
      </c>
    </row>
    <row r="137" spans="1:16" s="465" customFormat="1" ht="15.75" customHeight="1" x14ac:dyDescent="0.2">
      <c r="A137" s="548" t="s">
        <v>183</v>
      </c>
      <c r="B137" s="587">
        <v>-50.133297014</v>
      </c>
      <c r="C137" s="587">
        <v>46.727075380999999</v>
      </c>
      <c r="D137" s="587">
        <v>2.5259581340000001</v>
      </c>
      <c r="E137" s="587">
        <v>11.737339687</v>
      </c>
      <c r="F137" s="587">
        <v>3.3563879860000001</v>
      </c>
      <c r="G137" s="587">
        <v>-13.274679893</v>
      </c>
      <c r="H137" s="587">
        <v>14.958778844999999</v>
      </c>
      <c r="I137" s="587">
        <v>6.2470904559999996</v>
      </c>
      <c r="J137" s="587">
        <v>42.497555015000003</v>
      </c>
      <c r="K137" s="587" t="s">
        <v>102</v>
      </c>
      <c r="L137" s="587" t="s">
        <v>102</v>
      </c>
      <c r="M137" s="588">
        <v>6.0417541720000001</v>
      </c>
      <c r="N137" s="588">
        <v>18.215571400999998</v>
      </c>
      <c r="O137" s="588">
        <v>8.6403236210000003</v>
      </c>
      <c r="P137" s="587">
        <v>5.4279503250000003</v>
      </c>
    </row>
    <row r="138" spans="1:16" s="465" customFormat="1" ht="15.75" customHeight="1" x14ac:dyDescent="0.2">
      <c r="A138" s="545" t="s">
        <v>184</v>
      </c>
      <c r="B138" s="585" t="s">
        <v>102</v>
      </c>
      <c r="C138" s="585">
        <v>-69.403046341999996</v>
      </c>
      <c r="D138" s="585">
        <v>-48.549227096999999</v>
      </c>
      <c r="E138" s="585">
        <v>-8.5075471549999993</v>
      </c>
      <c r="F138" s="585">
        <v>-40.275926963000003</v>
      </c>
      <c r="G138" s="585">
        <v>28.708123799999999</v>
      </c>
      <c r="H138" s="585">
        <v>1.7252909729999999</v>
      </c>
      <c r="I138" s="585">
        <v>-69.016615216999995</v>
      </c>
      <c r="J138" s="585">
        <v>88.649690247999999</v>
      </c>
      <c r="K138" s="585" t="s">
        <v>102</v>
      </c>
      <c r="L138" s="585" t="s">
        <v>102</v>
      </c>
      <c r="M138" s="586">
        <v>-17.218875097000002</v>
      </c>
      <c r="N138" s="586">
        <v>-57.976700559000001</v>
      </c>
      <c r="O138" s="586">
        <v>-36.764058562999999</v>
      </c>
      <c r="P138" s="585">
        <v>15.602190382</v>
      </c>
    </row>
    <row r="139" spans="1:16" s="465" customFormat="1" ht="15.75" customHeight="1" x14ac:dyDescent="0.25">
      <c r="A139" s="549" t="s">
        <v>226</v>
      </c>
      <c r="B139" s="591"/>
      <c r="C139" s="591"/>
      <c r="D139" s="591"/>
      <c r="E139" s="591"/>
      <c r="F139" s="591"/>
      <c r="G139" s="591"/>
      <c r="H139" s="591"/>
      <c r="I139" s="591"/>
      <c r="J139" s="591"/>
      <c r="K139" s="591"/>
      <c r="L139" s="591"/>
      <c r="M139" s="592"/>
      <c r="N139" s="592"/>
      <c r="O139" s="592"/>
      <c r="P139" s="591"/>
    </row>
    <row r="140" spans="1:16" s="465" customFormat="1" ht="15.75" customHeight="1" x14ac:dyDescent="0.25">
      <c r="A140" s="550" t="s">
        <v>461</v>
      </c>
      <c r="B140" s="593">
        <v>6.1534760750000004</v>
      </c>
      <c r="C140" s="593">
        <v>5.0412882259999998</v>
      </c>
      <c r="D140" s="593">
        <v>6.4294223150000001</v>
      </c>
      <c r="E140" s="593">
        <v>5.5302427129999998</v>
      </c>
      <c r="F140" s="593">
        <v>7.6165756519999999</v>
      </c>
      <c r="G140" s="593">
        <v>9.1156930599999999</v>
      </c>
      <c r="H140" s="593">
        <v>7.8138268640000001</v>
      </c>
      <c r="I140" s="593">
        <v>1.3531626539999999</v>
      </c>
      <c r="J140" s="593">
        <v>5.1903987630000001</v>
      </c>
      <c r="K140" s="593" t="s">
        <v>102</v>
      </c>
      <c r="L140" s="593" t="s">
        <v>102</v>
      </c>
      <c r="M140" s="594">
        <v>7.4107396809999999</v>
      </c>
      <c r="N140" s="594">
        <v>2.520334348</v>
      </c>
      <c r="O140" s="594">
        <v>6.0355505010000003</v>
      </c>
      <c r="P140" s="593">
        <v>5.4332658519999999</v>
      </c>
    </row>
    <row r="141" spans="1:16" s="465" customFormat="1" ht="15.75" customHeight="1" x14ac:dyDescent="0.2">
      <c r="A141" s="551" t="s">
        <v>405</v>
      </c>
      <c r="B141" s="595">
        <v>7.4958100119999997</v>
      </c>
      <c r="C141" s="595">
        <v>4.4297711350000002</v>
      </c>
      <c r="D141" s="595">
        <v>2.1758259469999999</v>
      </c>
      <c r="E141" s="595">
        <v>4.8705751319999999</v>
      </c>
      <c r="F141" s="595">
        <v>3.9556873960000001</v>
      </c>
      <c r="G141" s="595">
        <v>3.7001429510000001</v>
      </c>
      <c r="H141" s="595">
        <v>4.959783346</v>
      </c>
      <c r="I141" s="595">
        <v>2.4455972500000001</v>
      </c>
      <c r="J141" s="595">
        <v>3.6872810509999998</v>
      </c>
      <c r="K141" s="595" t="s">
        <v>102</v>
      </c>
      <c r="L141" s="595" t="s">
        <v>102</v>
      </c>
      <c r="M141" s="596">
        <v>4.4095408379999999</v>
      </c>
      <c r="N141" s="596">
        <v>2.8539529379999999</v>
      </c>
      <c r="O141" s="596">
        <v>4.0051039079999997</v>
      </c>
      <c r="P141" s="595">
        <v>4.2367308340000003</v>
      </c>
    </row>
    <row r="142" spans="1:16" s="465" customFormat="1" ht="15.75" customHeight="1" x14ac:dyDescent="0.25">
      <c r="A142" s="552" t="s">
        <v>406</v>
      </c>
      <c r="B142" s="597">
        <v>2.8251817579999998</v>
      </c>
      <c r="C142" s="597">
        <v>4.4300743469999997</v>
      </c>
      <c r="D142" s="597">
        <v>5.5266204419999996</v>
      </c>
      <c r="E142" s="597">
        <v>3.879336855</v>
      </c>
      <c r="F142" s="597">
        <v>3.5479120690000001</v>
      </c>
      <c r="G142" s="597">
        <v>3.8235693290000001</v>
      </c>
      <c r="H142" s="597">
        <v>4.0907669999999996</v>
      </c>
      <c r="I142" s="597">
        <v>1.5740079380000001</v>
      </c>
      <c r="J142" s="597">
        <v>3.1327032149999998</v>
      </c>
      <c r="K142" s="597" t="s">
        <v>102</v>
      </c>
      <c r="L142" s="597" t="s">
        <v>102</v>
      </c>
      <c r="M142" s="598">
        <v>3.8946315170000001</v>
      </c>
      <c r="N142" s="598">
        <v>2.0480829819999999</v>
      </c>
      <c r="O142" s="598">
        <v>3.3848923819999999</v>
      </c>
      <c r="P142" s="597">
        <v>3.2074934709999998</v>
      </c>
    </row>
    <row r="143" spans="1:16" s="465" customFormat="1" ht="15.75" customHeight="1" x14ac:dyDescent="0.25">
      <c r="A143" s="553" t="s">
        <v>407</v>
      </c>
      <c r="B143" s="595">
        <v>5.4507382160000004</v>
      </c>
      <c r="C143" s="595">
        <v>8.3861974509999992</v>
      </c>
      <c r="D143" s="595">
        <v>7.6520110260000003</v>
      </c>
      <c r="E143" s="595">
        <v>8.1882649440000002</v>
      </c>
      <c r="F143" s="595">
        <v>6.302783668</v>
      </c>
      <c r="G143" s="595">
        <v>6.524543778</v>
      </c>
      <c r="H143" s="595">
        <v>6.0030789029999996</v>
      </c>
      <c r="I143" s="595">
        <v>6.0628872989999998</v>
      </c>
      <c r="J143" s="595">
        <v>5.5677000379999999</v>
      </c>
      <c r="K143" s="595" t="s">
        <v>102</v>
      </c>
      <c r="L143" s="595" t="s">
        <v>102</v>
      </c>
      <c r="M143" s="596">
        <v>6.7473987360000001</v>
      </c>
      <c r="N143" s="596">
        <v>5.9055003529999999</v>
      </c>
      <c r="O143" s="596">
        <v>6.5393173620000002</v>
      </c>
      <c r="P143" s="595">
        <v>4.774242815</v>
      </c>
    </row>
    <row r="144" spans="1:16" s="465" customFormat="1" ht="15.75" customHeight="1" x14ac:dyDescent="0.25">
      <c r="A144" s="548" t="s">
        <v>663</v>
      </c>
      <c r="B144" s="599">
        <v>-15.921108424</v>
      </c>
      <c r="C144" s="599">
        <v>30.010467348999999</v>
      </c>
      <c r="D144" s="599">
        <v>5.5799538999999996</v>
      </c>
      <c r="E144" s="599">
        <v>15.037157643</v>
      </c>
      <c r="F144" s="599">
        <v>4.0709288209999999</v>
      </c>
      <c r="G144" s="599">
        <v>20.462841522000002</v>
      </c>
      <c r="H144" s="599">
        <v>-4.5960973269999998</v>
      </c>
      <c r="I144" s="599">
        <v>-10.60905067</v>
      </c>
      <c r="J144" s="599">
        <v>56.931633118999997</v>
      </c>
      <c r="K144" s="599" t="s">
        <v>102</v>
      </c>
      <c r="L144" s="599" t="s">
        <v>102</v>
      </c>
      <c r="M144" s="600">
        <v>7.0280370879999996</v>
      </c>
      <c r="N144" s="600">
        <v>10.313217931000001</v>
      </c>
      <c r="O144" s="600">
        <v>7.7356761929999998</v>
      </c>
      <c r="P144" s="599">
        <v>11.433151593</v>
      </c>
    </row>
    <row r="145" spans="1:17" s="465" customFormat="1" ht="15.75" customHeight="1" x14ac:dyDescent="0.25">
      <c r="A145" s="554" t="s">
        <v>408</v>
      </c>
      <c r="B145" s="595">
        <v>-5.4579991259999998</v>
      </c>
      <c r="C145" s="595">
        <v>5.968713997</v>
      </c>
      <c r="D145" s="595">
        <v>-1.3260456329999999</v>
      </c>
      <c r="E145" s="595">
        <v>-1.948629304</v>
      </c>
      <c r="F145" s="595">
        <v>4.142644593</v>
      </c>
      <c r="G145" s="595">
        <v>1.695680214</v>
      </c>
      <c r="H145" s="595">
        <v>2.6592554449999999</v>
      </c>
      <c r="I145" s="595">
        <v>-7.8860266220000002</v>
      </c>
      <c r="J145" s="595">
        <v>-1.291836955</v>
      </c>
      <c r="K145" s="595" t="s">
        <v>102</v>
      </c>
      <c r="L145" s="595" t="s">
        <v>102</v>
      </c>
      <c r="M145" s="596">
        <v>1.5429852900000001</v>
      </c>
      <c r="N145" s="596">
        <v>-4.9427078150000003</v>
      </c>
      <c r="O145" s="596">
        <v>-0.36904765099999998</v>
      </c>
      <c r="P145" s="595">
        <v>1.2532842310000001</v>
      </c>
    </row>
    <row r="146" spans="1:17" s="465" customFormat="1" ht="15.75" customHeight="1" x14ac:dyDescent="0.25">
      <c r="A146" s="546" t="s">
        <v>409</v>
      </c>
      <c r="B146" s="601">
        <v>-12.810325722</v>
      </c>
      <c r="C146" s="601">
        <v>0.50542704000000005</v>
      </c>
      <c r="D146" s="601">
        <v>3.4331067900000001</v>
      </c>
      <c r="E146" s="601">
        <v>1.565326156</v>
      </c>
      <c r="F146" s="601">
        <v>6.9494973000000002E-2</v>
      </c>
      <c r="G146" s="601">
        <v>5.4811958000000001E-2</v>
      </c>
      <c r="H146" s="601">
        <v>1.610159315</v>
      </c>
      <c r="I146" s="601">
        <v>-1.4687557840000001</v>
      </c>
      <c r="J146" s="601">
        <v>-1.469770257</v>
      </c>
      <c r="K146" s="601" t="s">
        <v>102</v>
      </c>
      <c r="L146" s="601" t="s">
        <v>102</v>
      </c>
      <c r="M146" s="602">
        <v>1.017748957</v>
      </c>
      <c r="N146" s="602">
        <v>-1.5721040129999999</v>
      </c>
      <c r="O146" s="602">
        <v>0.44383005599999997</v>
      </c>
      <c r="P146" s="601">
        <v>-4.3308399999999998E-4</v>
      </c>
    </row>
    <row r="147" spans="1:17" s="465" customFormat="1" ht="15.75" customHeight="1" x14ac:dyDescent="0.2">
      <c r="A147" s="551" t="s">
        <v>420</v>
      </c>
      <c r="B147" s="595">
        <v>1.677408413</v>
      </c>
      <c r="C147" s="595">
        <v>-0.65075694100000003</v>
      </c>
      <c r="D147" s="595">
        <v>-0.18628177000000001</v>
      </c>
      <c r="E147" s="595">
        <v>0.31217234300000002</v>
      </c>
      <c r="F147" s="595">
        <v>-0.363792328</v>
      </c>
      <c r="G147" s="595">
        <v>-1.32678546</v>
      </c>
      <c r="H147" s="595">
        <v>-0.94703071999999999</v>
      </c>
      <c r="I147" s="595">
        <v>1.647624738</v>
      </c>
      <c r="J147" s="595">
        <v>-0.46485832399999999</v>
      </c>
      <c r="K147" s="595" t="s">
        <v>102</v>
      </c>
      <c r="L147" s="595" t="s">
        <v>102</v>
      </c>
      <c r="M147" s="596">
        <v>-0.51362937900000005</v>
      </c>
      <c r="N147" s="596">
        <v>0.95390121800000005</v>
      </c>
      <c r="O147" s="596">
        <v>-0.13134136199999999</v>
      </c>
      <c r="P147" s="595">
        <v>-0.52298519700000001</v>
      </c>
    </row>
    <row r="148" spans="1:17" s="465" customFormat="1" ht="15.75" customHeight="1" x14ac:dyDescent="0.2">
      <c r="A148" s="552" t="s">
        <v>815</v>
      </c>
      <c r="B148" s="597">
        <v>-0.54084372800000002</v>
      </c>
      <c r="C148" s="597">
        <v>2.4050134609999998</v>
      </c>
      <c r="D148" s="597">
        <v>0.88798847000000003</v>
      </c>
      <c r="E148" s="597">
        <v>2.07204721</v>
      </c>
      <c r="F148" s="597">
        <v>-0.73880193299999997</v>
      </c>
      <c r="G148" s="597">
        <v>-1.901328686</v>
      </c>
      <c r="H148" s="597">
        <v>-1.3928861320000001</v>
      </c>
      <c r="I148" s="597">
        <v>3.995649931</v>
      </c>
      <c r="J148" s="597">
        <v>0.51340934400000005</v>
      </c>
      <c r="K148" s="597" t="s">
        <v>102</v>
      </c>
      <c r="L148" s="597" t="s">
        <v>102</v>
      </c>
      <c r="M148" s="598">
        <v>-0.407019456</v>
      </c>
      <c r="N148" s="598">
        <v>2.9069634789999999</v>
      </c>
      <c r="O148" s="598">
        <v>0.49038051900000001</v>
      </c>
      <c r="P148" s="597">
        <v>-0.48414741900000002</v>
      </c>
    </row>
    <row r="149" spans="1:17" s="517" customFormat="1" ht="15.75" customHeight="1" x14ac:dyDescent="0.25">
      <c r="A149" s="553" t="s">
        <v>421</v>
      </c>
      <c r="B149" s="595">
        <v>0.987946145</v>
      </c>
      <c r="C149" s="595">
        <v>-2.399882496</v>
      </c>
      <c r="D149" s="595">
        <v>-1.050441634</v>
      </c>
      <c r="E149" s="595">
        <v>-3.0868492650000001</v>
      </c>
      <c r="F149" s="595">
        <v>0.60923415700000005</v>
      </c>
      <c r="G149" s="595">
        <v>0.11084643</v>
      </c>
      <c r="H149" s="595">
        <v>0.885223078</v>
      </c>
      <c r="I149" s="595">
        <v>-3.7073402930000001</v>
      </c>
      <c r="J149" s="595">
        <v>-0.714217039</v>
      </c>
      <c r="K149" s="595" t="s">
        <v>102</v>
      </c>
      <c r="L149" s="595" t="s">
        <v>102</v>
      </c>
      <c r="M149" s="596">
        <v>-0.345292451</v>
      </c>
      <c r="N149" s="596">
        <v>-2.7734749449999998</v>
      </c>
      <c r="O149" s="596">
        <v>-1.0046789439999999</v>
      </c>
      <c r="P149" s="595">
        <v>0.106886098</v>
      </c>
      <c r="Q149" s="465"/>
    </row>
    <row r="150" spans="1:17" s="465" customFormat="1" ht="15.75" customHeight="1" x14ac:dyDescent="0.25">
      <c r="A150" s="548" t="s">
        <v>466</v>
      </c>
      <c r="B150" s="599">
        <v>-7.0234484410000002</v>
      </c>
      <c r="C150" s="599">
        <v>7.1069905560000004</v>
      </c>
      <c r="D150" s="599">
        <v>-0.78996549900000002</v>
      </c>
      <c r="E150" s="599">
        <v>1.9624132139999999</v>
      </c>
      <c r="F150" s="599">
        <v>-0.72112120999999996</v>
      </c>
      <c r="G150" s="599">
        <v>3.2023185349999999</v>
      </c>
      <c r="H150" s="599">
        <v>-2.7660323299999998</v>
      </c>
      <c r="I150" s="599">
        <v>-3.494653869</v>
      </c>
      <c r="J150" s="599">
        <v>10.717190758999999</v>
      </c>
      <c r="K150" s="599" t="s">
        <v>102</v>
      </c>
      <c r="L150" s="599" t="s">
        <v>102</v>
      </c>
      <c r="M150" s="600">
        <v>7.8636560999999994E-2</v>
      </c>
      <c r="N150" s="600">
        <v>0.92261321799999996</v>
      </c>
      <c r="O150" s="600">
        <v>0.31240983999999999</v>
      </c>
      <c r="P150" s="599">
        <v>1.5469862160000001</v>
      </c>
    </row>
    <row r="151" spans="1:17" s="465" customFormat="1" ht="15.75" customHeight="1" x14ac:dyDescent="0.25">
      <c r="A151" s="554" t="s">
        <v>422</v>
      </c>
      <c r="B151" s="595">
        <v>-5.7029236900000004</v>
      </c>
      <c r="C151" s="595">
        <v>-1.6909631439999999</v>
      </c>
      <c r="D151" s="595">
        <v>-6.2475412209999996</v>
      </c>
      <c r="E151" s="595">
        <v>-7.5397002740000003</v>
      </c>
      <c r="F151" s="595">
        <v>-1.5245760930000001</v>
      </c>
      <c r="G151" s="595">
        <v>-2.932414466</v>
      </c>
      <c r="H151" s="595">
        <v>-2.0248606379999998</v>
      </c>
      <c r="I151" s="595">
        <v>-8.4426956719999993</v>
      </c>
      <c r="J151" s="595">
        <v>-7.8390575240000002</v>
      </c>
      <c r="K151" s="595" t="s">
        <v>102</v>
      </c>
      <c r="L151" s="595" t="s">
        <v>102</v>
      </c>
      <c r="M151" s="596">
        <v>-3.4689004099999998</v>
      </c>
      <c r="N151" s="596">
        <v>-8.3860974880000008</v>
      </c>
      <c r="O151" s="596">
        <v>-4.8012482140000001</v>
      </c>
      <c r="P151" s="595">
        <v>-2.584314499</v>
      </c>
    </row>
    <row r="152" spans="1:17" s="465" customFormat="1" ht="15.75" customHeight="1" x14ac:dyDescent="0.2">
      <c r="A152" s="555" t="s">
        <v>816</v>
      </c>
      <c r="B152" s="603">
        <v>-0.22514605300000001</v>
      </c>
      <c r="C152" s="603">
        <v>-0.40665257900000001</v>
      </c>
      <c r="D152" s="603">
        <v>-0.38458730000000002</v>
      </c>
      <c r="E152" s="603">
        <v>-0.78594652600000003</v>
      </c>
      <c r="F152" s="603">
        <v>7.0603684999999999E-2</v>
      </c>
      <c r="G152" s="603">
        <v>0.24196287299999999</v>
      </c>
      <c r="H152" s="603">
        <v>0.16424924799999999</v>
      </c>
      <c r="I152" s="603">
        <v>-2.012104044</v>
      </c>
      <c r="J152" s="603">
        <v>-0.83094041500000004</v>
      </c>
      <c r="K152" s="603" t="s">
        <v>102</v>
      </c>
      <c r="L152" s="603" t="s">
        <v>102</v>
      </c>
      <c r="M152" s="604">
        <v>-0.10478096100000001</v>
      </c>
      <c r="N152" s="604">
        <v>-1.831941708</v>
      </c>
      <c r="O152" s="604">
        <v>-0.39438040200000002</v>
      </c>
      <c r="P152" s="603">
        <v>-1.4551283E-2</v>
      </c>
    </row>
    <row r="153" spans="1:17" x14ac:dyDescent="0.2">
      <c r="A153" s="255" t="s">
        <v>921</v>
      </c>
      <c r="B153" s="13"/>
      <c r="C153" s="13"/>
      <c r="D153" s="13"/>
      <c r="E153" s="13"/>
      <c r="F153" s="13"/>
      <c r="G153" s="13"/>
      <c r="H153" s="13"/>
      <c r="I153" s="13"/>
      <c r="J153" s="13"/>
      <c r="K153" s="13"/>
      <c r="L153" s="13"/>
      <c r="M153" s="13"/>
      <c r="N153" s="13"/>
      <c r="O153" s="13"/>
      <c r="P153" s="39"/>
    </row>
    <row r="154" spans="1:17" x14ac:dyDescent="0.2">
      <c r="A154" s="255" t="s">
        <v>358</v>
      </c>
      <c r="B154" s="13"/>
      <c r="C154" s="13"/>
      <c r="D154" s="13"/>
      <c r="E154" s="13"/>
      <c r="F154" s="13"/>
      <c r="G154" s="13"/>
      <c r="H154" s="13"/>
      <c r="I154" s="13"/>
      <c r="J154" s="13"/>
      <c r="K154" s="13"/>
      <c r="L154" s="13"/>
      <c r="M154" s="13"/>
      <c r="N154" s="13"/>
      <c r="O154" s="13"/>
      <c r="P154" s="39"/>
    </row>
    <row r="155" spans="1:17" x14ac:dyDescent="0.2">
      <c r="A155" s="286" t="s">
        <v>915</v>
      </c>
      <c r="B155" s="13"/>
      <c r="C155" s="13"/>
      <c r="D155" s="13"/>
      <c r="E155" s="13"/>
      <c r="F155" s="13"/>
      <c r="G155" s="13"/>
      <c r="H155" s="13"/>
      <c r="I155" s="13"/>
      <c r="J155" s="13"/>
      <c r="K155" s="13"/>
      <c r="L155" s="13"/>
      <c r="M155" s="13"/>
      <c r="N155" s="13"/>
      <c r="O155" s="13"/>
      <c r="P155" s="39"/>
    </row>
    <row r="156" spans="1:17" x14ac:dyDescent="0.2">
      <c r="A156" s="37" t="s">
        <v>562</v>
      </c>
      <c r="B156" s="13"/>
      <c r="C156" s="13"/>
      <c r="D156" s="13"/>
      <c r="E156" s="13"/>
      <c r="F156" s="13"/>
      <c r="G156" s="13"/>
      <c r="H156" s="13"/>
      <c r="I156" s="13"/>
      <c r="J156" s="13"/>
      <c r="K156" s="13"/>
      <c r="L156" s="13"/>
      <c r="M156" s="13"/>
      <c r="N156" s="13"/>
      <c r="O156" s="13"/>
      <c r="P156" s="39"/>
    </row>
    <row r="157" spans="1:17" x14ac:dyDescent="0.2">
      <c r="A157" s="286" t="s">
        <v>916</v>
      </c>
      <c r="B157" s="13"/>
      <c r="C157" s="13"/>
      <c r="D157" s="13"/>
      <c r="E157" s="13"/>
      <c r="F157" s="13"/>
      <c r="G157" s="13"/>
      <c r="H157" s="13"/>
      <c r="I157" s="13"/>
      <c r="J157" s="13"/>
      <c r="K157" s="13"/>
      <c r="L157" s="13"/>
      <c r="M157" s="13"/>
      <c r="N157" s="13"/>
      <c r="O157" s="13"/>
      <c r="P157" s="39"/>
    </row>
    <row r="158" spans="1:17" x14ac:dyDescent="0.2">
      <c r="A158" s="255" t="s">
        <v>947</v>
      </c>
      <c r="B158" s="13"/>
      <c r="C158" s="13"/>
      <c r="D158" s="13"/>
      <c r="E158" s="13"/>
      <c r="F158" s="13"/>
      <c r="G158" s="13"/>
      <c r="H158" s="13"/>
      <c r="I158" s="13"/>
      <c r="J158" s="13"/>
      <c r="K158" s="13"/>
      <c r="L158" s="13"/>
      <c r="M158" s="13"/>
      <c r="N158" s="13"/>
      <c r="O158" s="13"/>
      <c r="P158" s="39"/>
    </row>
    <row r="159" spans="1:17" x14ac:dyDescent="0.2">
      <c r="A159" s="286" t="s">
        <v>934</v>
      </c>
      <c r="B159" s="13"/>
      <c r="C159" s="13"/>
      <c r="D159" s="13"/>
      <c r="E159" s="13"/>
      <c r="F159" s="13"/>
      <c r="G159" s="13"/>
      <c r="H159" s="13"/>
      <c r="I159" s="13"/>
      <c r="J159" s="13"/>
      <c r="K159" s="13"/>
      <c r="L159" s="13"/>
      <c r="M159" s="13"/>
      <c r="N159" s="13"/>
      <c r="O159" s="13"/>
      <c r="P159" s="39"/>
    </row>
    <row r="161" spans="1:16" ht="12.75" customHeight="1" x14ac:dyDescent="0.2">
      <c r="A161" s="1008" t="s">
        <v>695</v>
      </c>
      <c r="B161" s="1008"/>
      <c r="C161" s="1008"/>
      <c r="D161" s="1008"/>
      <c r="E161" s="1008"/>
      <c r="F161" s="1008"/>
      <c r="G161" s="1008"/>
      <c r="H161" s="1008"/>
      <c r="I161" s="1008"/>
      <c r="J161" s="1008"/>
      <c r="K161" s="1008"/>
      <c r="L161" s="1008"/>
      <c r="M161" s="1008"/>
      <c r="N161" s="1008"/>
      <c r="O161" s="1008"/>
      <c r="P161" s="1008"/>
    </row>
    <row r="162" spans="1:16" ht="13.5" customHeight="1" x14ac:dyDescent="0.2">
      <c r="A162" s="1008"/>
      <c r="B162" s="1008"/>
      <c r="C162" s="1008"/>
      <c r="D162" s="1008"/>
      <c r="E162" s="1008"/>
      <c r="F162" s="1008"/>
      <c r="G162" s="1008"/>
      <c r="H162" s="1008"/>
      <c r="I162" s="1008"/>
      <c r="J162" s="1008"/>
      <c r="K162" s="1008"/>
      <c r="L162" s="1008"/>
      <c r="M162" s="1008"/>
      <c r="N162" s="1008"/>
      <c r="O162" s="1008"/>
      <c r="P162" s="1008"/>
    </row>
    <row r="163" spans="1:16" x14ac:dyDescent="0.2">
      <c r="A163" s="1008"/>
      <c r="B163" s="1008"/>
      <c r="C163" s="1008"/>
      <c r="D163" s="1008"/>
      <c r="E163" s="1008"/>
      <c r="F163" s="1008"/>
      <c r="G163" s="1008"/>
      <c r="H163" s="1008"/>
      <c r="I163" s="1008"/>
      <c r="J163" s="1008"/>
      <c r="K163" s="1008"/>
      <c r="L163" s="1008"/>
      <c r="M163" s="1008"/>
      <c r="N163" s="1008"/>
      <c r="O163" s="1008"/>
      <c r="P163" s="1008"/>
    </row>
    <row r="164" spans="1:16" x14ac:dyDescent="0.2">
      <c r="A164" s="303"/>
      <c r="B164" s="303"/>
      <c r="C164" s="303"/>
      <c r="D164" s="303"/>
      <c r="E164" s="303"/>
      <c r="F164" s="303"/>
      <c r="G164" s="306"/>
      <c r="H164" s="306"/>
      <c r="I164" s="306"/>
      <c r="J164" s="306"/>
      <c r="K164" s="306"/>
      <c r="L164" s="306"/>
      <c r="M164" s="306"/>
      <c r="N164" s="306"/>
      <c r="O164" s="306"/>
      <c r="P164" s="306"/>
    </row>
    <row r="165" spans="1:16" x14ac:dyDescent="0.2">
      <c r="A165" s="1017" t="s">
        <v>325</v>
      </c>
      <c r="B165" s="1017"/>
      <c r="C165" s="1017"/>
      <c r="D165" s="1017"/>
      <c r="E165" s="1017"/>
      <c r="F165" s="1017"/>
      <c r="G165" s="306"/>
      <c r="H165" s="306"/>
      <c r="I165" s="306"/>
      <c r="J165" s="306"/>
      <c r="K165" s="306"/>
      <c r="L165" s="306"/>
      <c r="M165" s="306"/>
      <c r="N165" s="306"/>
      <c r="O165" s="306"/>
      <c r="P165" s="306"/>
    </row>
    <row r="166" spans="1:16" x14ac:dyDescent="0.2">
      <c r="A166" s="303"/>
      <c r="B166" s="303"/>
      <c r="C166" s="303"/>
      <c r="D166" s="303"/>
      <c r="E166" s="303"/>
      <c r="F166" s="303"/>
      <c r="G166" s="306"/>
      <c r="H166" s="306"/>
      <c r="I166" s="306"/>
      <c r="J166" s="306"/>
      <c r="K166" s="306"/>
      <c r="L166" s="306"/>
      <c r="M166" s="306"/>
      <c r="N166" s="306"/>
      <c r="O166" s="306"/>
      <c r="P166" s="306"/>
    </row>
    <row r="167" spans="1:16" ht="12.75" customHeight="1" x14ac:dyDescent="0.2">
      <c r="A167" s="1008" t="s">
        <v>326</v>
      </c>
      <c r="B167" s="1008"/>
      <c r="C167" s="1008"/>
      <c r="D167" s="1008"/>
      <c r="E167" s="1008"/>
      <c r="F167" s="1008"/>
      <c r="G167" s="1008"/>
      <c r="H167" s="1008"/>
      <c r="I167" s="1008"/>
      <c r="J167" s="1008"/>
      <c r="K167" s="1008"/>
      <c r="L167" s="1008"/>
      <c r="M167" s="1008"/>
      <c r="N167" s="1008"/>
      <c r="O167" s="1008"/>
      <c r="P167" s="1008"/>
    </row>
    <row r="168" spans="1:16" x14ac:dyDescent="0.2">
      <c r="A168" s="1008"/>
      <c r="B168" s="1008"/>
      <c r="C168" s="1008"/>
      <c r="D168" s="1008"/>
      <c r="E168" s="1008"/>
      <c r="F168" s="1008"/>
      <c r="G168" s="1008"/>
      <c r="H168" s="1008"/>
      <c r="I168" s="1008"/>
      <c r="J168" s="1008"/>
      <c r="K168" s="1008"/>
      <c r="L168" s="1008"/>
      <c r="M168" s="1008"/>
      <c r="N168" s="1008"/>
      <c r="O168" s="1008"/>
      <c r="P168" s="1008"/>
    </row>
    <row r="169" spans="1:16" x14ac:dyDescent="0.2">
      <c r="A169" s="303"/>
      <c r="B169" s="303"/>
      <c r="C169" s="303"/>
      <c r="D169" s="303"/>
      <c r="E169" s="303"/>
      <c r="F169" s="303"/>
      <c r="G169" s="306"/>
      <c r="H169" s="306"/>
      <c r="I169" s="306"/>
      <c r="J169" s="306"/>
      <c r="K169" s="306"/>
      <c r="L169" s="306"/>
      <c r="M169" s="306"/>
      <c r="N169" s="306"/>
      <c r="O169" s="306"/>
      <c r="P169" s="306"/>
    </row>
    <row r="170" spans="1:16" ht="12.75" customHeight="1" x14ac:dyDescent="0.2">
      <c r="A170" s="1008" t="s">
        <v>327</v>
      </c>
      <c r="B170" s="1008"/>
      <c r="C170" s="1008"/>
      <c r="D170" s="1008"/>
      <c r="E170" s="1008"/>
      <c r="F170" s="1008"/>
      <c r="G170" s="1008"/>
      <c r="H170" s="1008"/>
      <c r="I170" s="1008"/>
      <c r="J170" s="1008"/>
      <c r="K170" s="1008"/>
      <c r="L170" s="1008"/>
      <c r="M170" s="1008"/>
      <c r="N170" s="1008"/>
      <c r="O170" s="1008"/>
      <c r="P170" s="1008"/>
    </row>
    <row r="171" spans="1:16" x14ac:dyDescent="0.2">
      <c r="A171" s="1008"/>
      <c r="B171" s="1008"/>
      <c r="C171" s="1008"/>
      <c r="D171" s="1008"/>
      <c r="E171" s="1008"/>
      <c r="F171" s="1008"/>
      <c r="G171" s="1008"/>
      <c r="H171" s="1008"/>
      <c r="I171" s="1008"/>
      <c r="J171" s="1008"/>
      <c r="K171" s="1008"/>
      <c r="L171" s="1008"/>
      <c r="M171" s="1008"/>
      <c r="N171" s="1008"/>
      <c r="O171" s="1008"/>
      <c r="P171" s="1008"/>
    </row>
    <row r="172" spans="1:16" x14ac:dyDescent="0.2">
      <c r="A172" s="1008"/>
      <c r="B172" s="1008"/>
      <c r="C172" s="1008"/>
      <c r="D172" s="1008"/>
      <c r="E172" s="1008"/>
      <c r="F172" s="1008"/>
      <c r="G172" s="1008"/>
      <c r="H172" s="1008"/>
      <c r="I172" s="1008"/>
      <c r="J172" s="1008"/>
      <c r="K172" s="1008"/>
      <c r="L172" s="1008"/>
      <c r="M172" s="1008"/>
      <c r="N172" s="1008"/>
      <c r="O172" s="1008"/>
      <c r="P172" s="1008"/>
    </row>
    <row r="173" spans="1:16" x14ac:dyDescent="0.2">
      <c r="A173" s="303"/>
      <c r="B173" s="303"/>
      <c r="C173" s="303"/>
      <c r="D173" s="303"/>
      <c r="E173" s="303"/>
      <c r="F173" s="303"/>
      <c r="G173" s="306"/>
      <c r="H173" s="306"/>
      <c r="I173" s="306"/>
      <c r="J173" s="306"/>
      <c r="K173" s="306"/>
      <c r="L173" s="306"/>
      <c r="M173" s="306"/>
      <c r="N173" s="306"/>
      <c r="O173" s="306"/>
      <c r="P173" s="306"/>
    </row>
    <row r="174" spans="1:16" ht="12.75" customHeight="1" x14ac:dyDescent="0.2">
      <c r="A174" s="1008" t="s">
        <v>328</v>
      </c>
      <c r="B174" s="1008"/>
      <c r="C174" s="1008"/>
      <c r="D174" s="1008"/>
      <c r="E174" s="1008"/>
      <c r="F174" s="1008"/>
      <c r="G174" s="1008"/>
      <c r="H174" s="1008"/>
      <c r="I174" s="1008"/>
      <c r="J174" s="1008"/>
      <c r="K174" s="1008"/>
      <c r="L174" s="1008"/>
      <c r="M174" s="1008"/>
      <c r="N174" s="1008"/>
      <c r="O174" s="1008"/>
      <c r="P174" s="1008"/>
    </row>
    <row r="175" spans="1:16" x14ac:dyDescent="0.2">
      <c r="A175" s="1008"/>
      <c r="B175" s="1008"/>
      <c r="C175" s="1008"/>
      <c r="D175" s="1008"/>
      <c r="E175" s="1008"/>
      <c r="F175" s="1008"/>
      <c r="G175" s="1008"/>
      <c r="H175" s="1008"/>
      <c r="I175" s="1008"/>
      <c r="J175" s="1008"/>
      <c r="K175" s="1008"/>
      <c r="L175" s="1008"/>
      <c r="M175" s="1008"/>
      <c r="N175" s="1008"/>
      <c r="O175" s="1008"/>
      <c r="P175" s="1008"/>
    </row>
    <row r="176" spans="1:16" ht="10.5" customHeight="1" x14ac:dyDescent="0.2">
      <c r="A176" s="1008"/>
      <c r="B176" s="1008"/>
      <c r="C176" s="1008"/>
      <c r="D176" s="1008"/>
      <c r="E176" s="1008"/>
      <c r="F176" s="1008"/>
      <c r="G176" s="1008"/>
      <c r="H176" s="1008"/>
      <c r="I176" s="1008"/>
      <c r="J176" s="1008"/>
      <c r="K176" s="1008"/>
      <c r="L176" s="1008"/>
      <c r="M176" s="1008"/>
      <c r="N176" s="1008"/>
      <c r="O176" s="1008"/>
      <c r="P176" s="1008"/>
    </row>
    <row r="177" spans="1:16" x14ac:dyDescent="0.2">
      <c r="A177" s="1008"/>
      <c r="B177" s="1008"/>
      <c r="C177" s="1008"/>
      <c r="D177" s="1008"/>
      <c r="E177" s="1008"/>
      <c r="F177" s="1008"/>
      <c r="G177" s="1008"/>
      <c r="H177" s="1008"/>
      <c r="I177" s="1008"/>
      <c r="J177" s="1008"/>
      <c r="K177" s="1008"/>
      <c r="L177" s="1008"/>
      <c r="M177" s="1008"/>
      <c r="N177" s="1008"/>
      <c r="O177" s="1008"/>
      <c r="P177" s="1008"/>
    </row>
    <row r="178" spans="1:16" ht="12.75" customHeight="1" x14ac:dyDescent="0.2">
      <c r="A178" s="303"/>
      <c r="B178" s="303"/>
      <c r="C178" s="303"/>
      <c r="D178" s="303"/>
      <c r="E178" s="303"/>
      <c r="F178" s="303"/>
      <c r="G178" s="306"/>
      <c r="H178" s="306"/>
      <c r="I178" s="306"/>
      <c r="J178" s="306"/>
      <c r="K178" s="306"/>
      <c r="L178" s="306"/>
      <c r="M178" s="306"/>
      <c r="N178" s="306"/>
      <c r="O178" s="306"/>
      <c r="P178" s="306"/>
    </row>
    <row r="179" spans="1:16" ht="60.75" customHeight="1" x14ac:dyDescent="0.2">
      <c r="A179" s="1008" t="s">
        <v>696</v>
      </c>
      <c r="B179" s="1008"/>
      <c r="C179" s="1008"/>
      <c r="D179" s="1008"/>
      <c r="E179" s="1008"/>
      <c r="F179" s="1008"/>
      <c r="G179" s="1008"/>
      <c r="H179" s="1008"/>
      <c r="I179" s="1008"/>
      <c r="J179" s="1008"/>
      <c r="K179" s="1008"/>
      <c r="L179" s="1008"/>
      <c r="M179" s="1008"/>
      <c r="N179" s="1008"/>
      <c r="O179" s="1008"/>
      <c r="P179" s="1008"/>
    </row>
    <row r="180" spans="1:16" ht="12.75" customHeight="1" x14ac:dyDescent="0.2">
      <c r="A180" s="303"/>
      <c r="B180" s="303"/>
      <c r="C180" s="303"/>
      <c r="D180" s="303"/>
      <c r="E180" s="303"/>
      <c r="F180" s="303"/>
      <c r="G180" s="306"/>
      <c r="H180" s="306"/>
      <c r="I180" s="306"/>
      <c r="J180" s="306"/>
      <c r="K180" s="306"/>
      <c r="L180" s="306"/>
      <c r="M180" s="306"/>
      <c r="N180" s="306"/>
      <c r="O180" s="306"/>
      <c r="P180" s="306"/>
    </row>
    <row r="181" spans="1:16" ht="157.5" customHeight="1" x14ac:dyDescent="0.2">
      <c r="A181" s="1008" t="s">
        <v>697</v>
      </c>
      <c r="B181" s="1008"/>
      <c r="C181" s="1008"/>
      <c r="D181" s="1008"/>
      <c r="E181" s="1008"/>
      <c r="F181" s="1008"/>
      <c r="G181" s="1008"/>
      <c r="H181" s="1008"/>
      <c r="I181" s="1008"/>
      <c r="J181" s="1008"/>
      <c r="K181" s="1008"/>
      <c r="L181" s="1008"/>
      <c r="M181" s="1008"/>
      <c r="N181" s="1008"/>
      <c r="O181" s="1008"/>
      <c r="P181" s="1008"/>
    </row>
  </sheetData>
  <mergeCells count="7">
    <mergeCell ref="A179:P179"/>
    <mergeCell ref="A181:P181"/>
    <mergeCell ref="A165:F165"/>
    <mergeCell ref="A161:P163"/>
    <mergeCell ref="A167:P168"/>
    <mergeCell ref="A170:P172"/>
    <mergeCell ref="A174:P177"/>
  </mergeCells>
  <phoneticPr fontId="2" type="noConversion"/>
  <pageMargins left="0.59055118110236227" right="0.59055118110236227" top="0.59055118110236227" bottom="0.59055118110236227" header="0.39370078740157483" footer="0.39370078740157483"/>
  <pageSetup paperSize="9" scale="48" firstPageNumber="38" fitToHeight="0" orientation="landscape" useFirstPageNumber="1" r:id="rId1"/>
  <headerFooter alignWithMargins="0">
    <oddHeader>&amp;R&amp;12Les finances des communes en 2022</oddHeader>
    <oddFooter>&amp;L&amp;12Direction Générale des Collectivités Locales / DESL&amp;C&amp;12&amp;P&amp;R&amp;12Mise en ligne : janvier 2024</oddFooter>
  </headerFooter>
  <rowBreaks count="3" manualBreakCount="3">
    <brk id="59" max="15" man="1"/>
    <brk id="104" max="15" man="1"/>
    <brk id="159" max="15" man="1"/>
  </rowBreaks>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63"/>
  <sheetViews>
    <sheetView zoomScale="85" zoomScaleNormal="85" zoomScalePageLayoutView="85" workbookViewId="0"/>
  </sheetViews>
  <sheetFormatPr baseColWidth="10" defaultRowHeight="12.75" x14ac:dyDescent="0.2"/>
  <cols>
    <col min="1" max="1" width="90.85546875" customWidth="1"/>
    <col min="13" max="14" width="15.5703125" customWidth="1"/>
    <col min="15" max="15" width="14.28515625" customWidth="1"/>
    <col min="16" max="16" width="19.28515625" customWidth="1"/>
  </cols>
  <sheetData>
    <row r="1" spans="1:16" ht="21" x14ac:dyDescent="0.2">
      <c r="A1" s="46" t="s">
        <v>948</v>
      </c>
    </row>
    <row r="2" spans="1:16" ht="18" x14ac:dyDescent="0.2">
      <c r="A2" s="46"/>
    </row>
    <row r="3" spans="1:16" ht="13.5" thickBot="1" x14ac:dyDescent="0.25">
      <c r="A3" s="13"/>
      <c r="P3" s="259" t="s">
        <v>213</v>
      </c>
    </row>
    <row r="4" spans="1:16" ht="12.75" customHeight="1" x14ac:dyDescent="0.2">
      <c r="A4" s="41"/>
      <c r="B4" s="42" t="s">
        <v>35</v>
      </c>
      <c r="C4" s="42" t="s">
        <v>121</v>
      </c>
      <c r="D4" s="42" t="s">
        <v>123</v>
      </c>
      <c r="E4" s="42" t="s">
        <v>36</v>
      </c>
      <c r="F4" s="42" t="s">
        <v>37</v>
      </c>
      <c r="G4" s="42" t="s">
        <v>38</v>
      </c>
      <c r="H4" s="42" t="s">
        <v>39</v>
      </c>
      <c r="I4" s="42" t="s">
        <v>125</v>
      </c>
      <c r="J4" s="42" t="s">
        <v>126</v>
      </c>
      <c r="K4" s="42" t="s">
        <v>127</v>
      </c>
      <c r="L4" s="252">
        <v>100000</v>
      </c>
      <c r="M4" s="250" t="s">
        <v>231</v>
      </c>
      <c r="N4" s="250" t="s">
        <v>231</v>
      </c>
      <c r="O4" s="257" t="s">
        <v>77</v>
      </c>
      <c r="P4" s="281" t="s">
        <v>220</v>
      </c>
    </row>
    <row r="5" spans="1:16" x14ac:dyDescent="0.2">
      <c r="A5" s="566" t="s">
        <v>81</v>
      </c>
      <c r="B5" s="43" t="s">
        <v>120</v>
      </c>
      <c r="C5" s="43" t="s">
        <v>40</v>
      </c>
      <c r="D5" s="43" t="s">
        <v>40</v>
      </c>
      <c r="E5" s="43" t="s">
        <v>40</v>
      </c>
      <c r="F5" s="43" t="s">
        <v>40</v>
      </c>
      <c r="G5" s="43" t="s">
        <v>40</v>
      </c>
      <c r="H5" s="43" t="s">
        <v>40</v>
      </c>
      <c r="I5" s="43" t="s">
        <v>40</v>
      </c>
      <c r="J5" s="43" t="s">
        <v>40</v>
      </c>
      <c r="K5" s="43" t="s">
        <v>40</v>
      </c>
      <c r="L5" s="43" t="s">
        <v>43</v>
      </c>
      <c r="M5" s="239" t="s">
        <v>230</v>
      </c>
      <c r="N5" s="239" t="s">
        <v>138</v>
      </c>
      <c r="O5" s="256" t="s">
        <v>137</v>
      </c>
      <c r="P5" s="282" t="s">
        <v>294</v>
      </c>
    </row>
    <row r="6" spans="1:16" ht="15" customHeight="1" thickBot="1" x14ac:dyDescent="0.25">
      <c r="A6" s="423" t="s">
        <v>213</v>
      </c>
      <c r="B6" s="44" t="s">
        <v>43</v>
      </c>
      <c r="C6" s="44" t="s">
        <v>122</v>
      </c>
      <c r="D6" s="44" t="s">
        <v>124</v>
      </c>
      <c r="E6" s="44" t="s">
        <v>44</v>
      </c>
      <c r="F6" s="44" t="s">
        <v>45</v>
      </c>
      <c r="G6" s="44" t="s">
        <v>46</v>
      </c>
      <c r="H6" s="44" t="s">
        <v>42</v>
      </c>
      <c r="I6" s="44" t="s">
        <v>128</v>
      </c>
      <c r="J6" s="44" t="s">
        <v>129</v>
      </c>
      <c r="K6" s="44" t="s">
        <v>130</v>
      </c>
      <c r="L6" s="44" t="s">
        <v>131</v>
      </c>
      <c r="M6" s="251" t="s">
        <v>138</v>
      </c>
      <c r="N6" s="251" t="s">
        <v>131</v>
      </c>
      <c r="O6" s="258" t="s">
        <v>41</v>
      </c>
      <c r="P6" s="283" t="s">
        <v>295</v>
      </c>
    </row>
    <row r="7" spans="1:16" ht="12.75" customHeight="1" x14ac:dyDescent="0.2">
      <c r="A7" s="227"/>
    </row>
    <row r="8" spans="1:16" ht="15.75" customHeight="1" x14ac:dyDescent="0.25">
      <c r="A8" s="474" t="s">
        <v>160</v>
      </c>
      <c r="B8" s="466">
        <v>793.16953022999996</v>
      </c>
      <c r="C8" s="466">
        <v>638.04367848200002</v>
      </c>
      <c r="D8" s="466">
        <v>586.32136960399998</v>
      </c>
      <c r="E8" s="466">
        <v>637.74116554399995</v>
      </c>
      <c r="F8" s="466">
        <v>748.45143929999995</v>
      </c>
      <c r="G8" s="466">
        <v>842.44510467299995</v>
      </c>
      <c r="H8" s="466">
        <v>877.65944558700005</v>
      </c>
      <c r="I8" s="466">
        <v>986.31811732599999</v>
      </c>
      <c r="J8" s="466">
        <v>795.45723890800002</v>
      </c>
      <c r="K8" s="570" t="s">
        <v>102</v>
      </c>
      <c r="L8" s="466" t="s">
        <v>102</v>
      </c>
      <c r="M8" s="479">
        <v>692.54108352200001</v>
      </c>
      <c r="N8" s="479">
        <v>935.00028561500005</v>
      </c>
      <c r="O8" s="479">
        <v>695.96507972899997</v>
      </c>
      <c r="P8" s="466">
        <v>1050.823059367</v>
      </c>
    </row>
    <row r="9" spans="1:16" ht="15.75" customHeight="1" x14ac:dyDescent="0.2">
      <c r="A9" s="465" t="s">
        <v>161</v>
      </c>
      <c r="B9" s="467">
        <v>309.64904640499998</v>
      </c>
      <c r="C9" s="467">
        <v>236.942980812</v>
      </c>
      <c r="D9" s="467">
        <v>205.841790731</v>
      </c>
      <c r="E9" s="467">
        <v>213.458341773</v>
      </c>
      <c r="F9" s="467">
        <v>241.43036739199999</v>
      </c>
      <c r="G9" s="467">
        <v>254.85457521199999</v>
      </c>
      <c r="H9" s="467">
        <v>244.66514597299999</v>
      </c>
      <c r="I9" s="467">
        <v>261.49090087299999</v>
      </c>
      <c r="J9" s="467">
        <v>208.70426228299999</v>
      </c>
      <c r="K9" s="467" t="s">
        <v>102</v>
      </c>
      <c r="L9" s="467" t="s">
        <v>102</v>
      </c>
      <c r="M9" s="480">
        <v>226.16711977599999</v>
      </c>
      <c r="N9" s="480">
        <v>247.297862162</v>
      </c>
      <c r="O9" s="480">
        <v>226.46552701799999</v>
      </c>
      <c r="P9" s="467">
        <v>265.02683587899998</v>
      </c>
    </row>
    <row r="10" spans="1:16" ht="15.75" customHeight="1" x14ac:dyDescent="0.2">
      <c r="A10" s="465" t="s">
        <v>162</v>
      </c>
      <c r="B10" s="467">
        <v>183.62632183700001</v>
      </c>
      <c r="C10" s="467">
        <v>181.70010273299999</v>
      </c>
      <c r="D10" s="467">
        <v>206.76490064800001</v>
      </c>
      <c r="E10" s="467">
        <v>284.07158617099998</v>
      </c>
      <c r="F10" s="467">
        <v>376.51247971499998</v>
      </c>
      <c r="G10" s="467">
        <v>443.489474841</v>
      </c>
      <c r="H10" s="467">
        <v>491.69206149299998</v>
      </c>
      <c r="I10" s="467">
        <v>567.46088799200004</v>
      </c>
      <c r="J10" s="467">
        <v>390.23613375999997</v>
      </c>
      <c r="K10" s="467" t="s">
        <v>102</v>
      </c>
      <c r="L10" s="467" t="s">
        <v>102</v>
      </c>
      <c r="M10" s="480">
        <v>317.82886354599998</v>
      </c>
      <c r="N10" s="480">
        <v>519.80947724700002</v>
      </c>
      <c r="O10" s="480">
        <v>320.68122323900002</v>
      </c>
      <c r="P10" s="467">
        <v>573.30231184599995</v>
      </c>
    </row>
    <row r="11" spans="1:16" ht="15.75" customHeight="1" x14ac:dyDescent="0.2">
      <c r="A11" s="465" t="s">
        <v>163</v>
      </c>
      <c r="B11" s="467">
        <v>9.7955346260000002</v>
      </c>
      <c r="C11" s="467">
        <v>9.6071265439999998</v>
      </c>
      <c r="D11" s="467">
        <v>10.417871281</v>
      </c>
      <c r="E11" s="467">
        <v>11.936021629000001</v>
      </c>
      <c r="F11" s="467">
        <v>15.054005476</v>
      </c>
      <c r="G11" s="467">
        <v>15.928125895000001</v>
      </c>
      <c r="H11" s="467">
        <v>16.541560566000001</v>
      </c>
      <c r="I11" s="467">
        <v>13.331685386</v>
      </c>
      <c r="J11" s="467">
        <v>13.117026608</v>
      </c>
      <c r="K11" s="467" t="s">
        <v>102</v>
      </c>
      <c r="L11" s="467" t="s">
        <v>102</v>
      </c>
      <c r="M11" s="480">
        <v>12.950577512000001</v>
      </c>
      <c r="N11" s="480">
        <v>13.27396888</v>
      </c>
      <c r="O11" s="480">
        <v>12.955144428000001</v>
      </c>
      <c r="P11" s="467">
        <v>18.631105732000002</v>
      </c>
    </row>
    <row r="12" spans="1:16" ht="15.75" customHeight="1" x14ac:dyDescent="0.2">
      <c r="A12" s="465" t="s">
        <v>164</v>
      </c>
      <c r="B12" s="467">
        <v>98.298604858000004</v>
      </c>
      <c r="C12" s="467">
        <v>89.618855811000003</v>
      </c>
      <c r="D12" s="467">
        <v>89.706485893000007</v>
      </c>
      <c r="E12" s="467">
        <v>70.037183838999994</v>
      </c>
      <c r="F12" s="467">
        <v>71.381774323000002</v>
      </c>
      <c r="G12" s="467">
        <v>81.251108973000001</v>
      </c>
      <c r="H12" s="467">
        <v>86.337931572000002</v>
      </c>
      <c r="I12" s="467">
        <v>97.225669224000001</v>
      </c>
      <c r="J12" s="467">
        <v>148.09550095399999</v>
      </c>
      <c r="K12" s="467" t="s">
        <v>102</v>
      </c>
      <c r="L12" s="467" t="s">
        <v>102</v>
      </c>
      <c r="M12" s="480">
        <v>76.614482367999997</v>
      </c>
      <c r="N12" s="480">
        <v>110.90332535500001</v>
      </c>
      <c r="O12" s="480">
        <v>77.098707619999999</v>
      </c>
      <c r="P12" s="467">
        <v>146.59090642499999</v>
      </c>
    </row>
    <row r="13" spans="1:16" ht="15.75" customHeight="1" x14ac:dyDescent="0.2">
      <c r="A13" s="465" t="s">
        <v>165</v>
      </c>
      <c r="B13" s="467">
        <v>191.80002250300001</v>
      </c>
      <c r="C13" s="467">
        <v>120.174612583</v>
      </c>
      <c r="D13" s="467">
        <v>73.590321051000004</v>
      </c>
      <c r="E13" s="467">
        <v>58.238032132000001</v>
      </c>
      <c r="F13" s="467">
        <v>44.072812396000003</v>
      </c>
      <c r="G13" s="467">
        <v>46.921819751000001</v>
      </c>
      <c r="H13" s="467">
        <v>38.422745982999999</v>
      </c>
      <c r="I13" s="467">
        <v>46.808973850999998</v>
      </c>
      <c r="J13" s="467">
        <v>35.304315303999999</v>
      </c>
      <c r="K13" s="467" t="s">
        <v>102</v>
      </c>
      <c r="L13" s="467" t="s">
        <v>102</v>
      </c>
      <c r="M13" s="480">
        <v>58.980040320999997</v>
      </c>
      <c r="N13" s="480">
        <v>43.715651971</v>
      </c>
      <c r="O13" s="480">
        <v>58.764477425000003</v>
      </c>
      <c r="P13" s="467">
        <v>47.271899486000002</v>
      </c>
    </row>
    <row r="14" spans="1:16" ht="15.75" customHeight="1" x14ac:dyDescent="0.25">
      <c r="A14" s="474" t="s">
        <v>166</v>
      </c>
      <c r="B14" s="466">
        <v>1141.274840868</v>
      </c>
      <c r="C14" s="466">
        <v>883.89890257000002</v>
      </c>
      <c r="D14" s="466">
        <v>768.86688123900001</v>
      </c>
      <c r="E14" s="466">
        <v>806.81366094999998</v>
      </c>
      <c r="F14" s="466">
        <v>937.175542995</v>
      </c>
      <c r="G14" s="466">
        <v>1043.629771657</v>
      </c>
      <c r="H14" s="466">
        <v>1077.3964830299999</v>
      </c>
      <c r="I14" s="466">
        <v>1174.38419892</v>
      </c>
      <c r="J14" s="466">
        <v>1027.530330305</v>
      </c>
      <c r="K14" s="466" t="s">
        <v>102</v>
      </c>
      <c r="L14" s="466" t="s">
        <v>102</v>
      </c>
      <c r="M14" s="479">
        <v>877.79903160499998</v>
      </c>
      <c r="N14" s="479">
        <v>1134.8987780309999</v>
      </c>
      <c r="O14" s="479">
        <v>881.42978081599995</v>
      </c>
      <c r="P14" s="466">
        <v>1237.4623085870001</v>
      </c>
    </row>
    <row r="15" spans="1:16" ht="15.75" customHeight="1" x14ac:dyDescent="0.2">
      <c r="A15" s="465" t="s">
        <v>79</v>
      </c>
      <c r="B15" s="467">
        <v>488.206452485</v>
      </c>
      <c r="C15" s="467">
        <v>406.46293637600002</v>
      </c>
      <c r="D15" s="467">
        <v>384.87560391599999</v>
      </c>
      <c r="E15" s="467">
        <v>448.03995621199999</v>
      </c>
      <c r="F15" s="467">
        <v>556.46639128699996</v>
      </c>
      <c r="G15" s="467">
        <v>635.07032926399995</v>
      </c>
      <c r="H15" s="467">
        <v>677.946051076</v>
      </c>
      <c r="I15" s="467">
        <v>653.72124039899995</v>
      </c>
      <c r="J15" s="467">
        <v>579.75993641800005</v>
      </c>
      <c r="K15" s="467" t="s">
        <v>102</v>
      </c>
      <c r="L15" s="467" t="s">
        <v>102</v>
      </c>
      <c r="M15" s="480">
        <v>495.234685388</v>
      </c>
      <c r="N15" s="480">
        <v>633.83485099200004</v>
      </c>
      <c r="O15" s="480">
        <v>497.19198969799999</v>
      </c>
      <c r="P15" s="467">
        <v>821.09548599499999</v>
      </c>
    </row>
    <row r="16" spans="1:16" ht="15.75" customHeight="1" x14ac:dyDescent="0.2">
      <c r="A16" s="465" t="s">
        <v>167</v>
      </c>
      <c r="B16" s="467">
        <v>312.81018780300002</v>
      </c>
      <c r="C16" s="467">
        <v>296.52559805499999</v>
      </c>
      <c r="D16" s="467">
        <v>308.80208035800001</v>
      </c>
      <c r="E16" s="467">
        <v>387.88696056100002</v>
      </c>
      <c r="F16" s="467">
        <v>491.95355465</v>
      </c>
      <c r="G16" s="467">
        <v>548.01435967500004</v>
      </c>
      <c r="H16" s="467">
        <v>560.03648276299998</v>
      </c>
      <c r="I16" s="467">
        <v>468.77304848599999</v>
      </c>
      <c r="J16" s="467">
        <v>532.78313320999996</v>
      </c>
      <c r="K16" s="467" t="s">
        <v>102</v>
      </c>
      <c r="L16" s="467" t="s">
        <v>102</v>
      </c>
      <c r="M16" s="480">
        <v>421.40186053799999</v>
      </c>
      <c r="N16" s="480">
        <v>485.98379792200001</v>
      </c>
      <c r="O16" s="480">
        <v>422.31388328999998</v>
      </c>
      <c r="P16" s="467">
        <v>678.12326428200004</v>
      </c>
    </row>
    <row r="17" spans="1:16" ht="15.75" customHeight="1" x14ac:dyDescent="0.2">
      <c r="A17" s="465" t="s">
        <v>199</v>
      </c>
      <c r="B17" s="467">
        <v>54.822693616000002</v>
      </c>
      <c r="C17" s="467">
        <v>38.379645429</v>
      </c>
      <c r="D17" s="467">
        <v>40.076383444999998</v>
      </c>
      <c r="E17" s="467">
        <v>66.415824768999997</v>
      </c>
      <c r="F17" s="467">
        <v>97.350184033999994</v>
      </c>
      <c r="G17" s="467">
        <v>105.567726974</v>
      </c>
      <c r="H17" s="467">
        <v>116.481299824</v>
      </c>
      <c r="I17" s="467">
        <v>99.537187403000004</v>
      </c>
      <c r="J17" s="467">
        <v>106.22425463099999</v>
      </c>
      <c r="K17" s="467" t="s">
        <v>102</v>
      </c>
      <c r="L17" s="467" t="s">
        <v>102</v>
      </c>
      <c r="M17" s="480">
        <v>75.101534792999999</v>
      </c>
      <c r="N17" s="480">
        <v>101.33517656399999</v>
      </c>
      <c r="O17" s="480">
        <v>75.472004913999996</v>
      </c>
      <c r="P17" s="467">
        <v>149.93662001300001</v>
      </c>
    </row>
    <row r="18" spans="1:16" ht="15.75" customHeight="1" x14ac:dyDescent="0.2">
      <c r="A18" s="465" t="s">
        <v>168</v>
      </c>
      <c r="B18" s="467">
        <v>175.39626468099999</v>
      </c>
      <c r="C18" s="467">
        <v>109.937338321</v>
      </c>
      <c r="D18" s="467">
        <v>76.073523558000005</v>
      </c>
      <c r="E18" s="467">
        <v>60.152995650999998</v>
      </c>
      <c r="F18" s="467">
        <v>64.512836637000007</v>
      </c>
      <c r="G18" s="467">
        <v>87.055969589</v>
      </c>
      <c r="H18" s="467">
        <v>117.90956831299999</v>
      </c>
      <c r="I18" s="467">
        <v>184.94819191400001</v>
      </c>
      <c r="J18" s="467">
        <v>46.976803207000003</v>
      </c>
      <c r="K18" s="467" t="s">
        <v>102</v>
      </c>
      <c r="L18" s="467" t="s">
        <v>102</v>
      </c>
      <c r="M18" s="480">
        <v>73.832824849999994</v>
      </c>
      <c r="N18" s="480">
        <v>147.85105306899999</v>
      </c>
      <c r="O18" s="480">
        <v>74.878106407999994</v>
      </c>
      <c r="P18" s="467">
        <v>142.97222171300001</v>
      </c>
    </row>
    <row r="19" spans="1:16" ht="15.75" customHeight="1" x14ac:dyDescent="0.2">
      <c r="A19" s="465" t="s">
        <v>169</v>
      </c>
      <c r="B19" s="467">
        <v>356.60340531700001</v>
      </c>
      <c r="C19" s="467">
        <v>261.91395444699998</v>
      </c>
      <c r="D19" s="467">
        <v>214.51304354300001</v>
      </c>
      <c r="E19" s="467">
        <v>203.43407147400001</v>
      </c>
      <c r="F19" s="467">
        <v>215.16427597699999</v>
      </c>
      <c r="G19" s="467">
        <v>229.11767728999999</v>
      </c>
      <c r="H19" s="467">
        <v>233.24275223399999</v>
      </c>
      <c r="I19" s="467">
        <v>354.13415334400003</v>
      </c>
      <c r="J19" s="467">
        <v>319.20997715300001</v>
      </c>
      <c r="K19" s="467" t="s">
        <v>102</v>
      </c>
      <c r="L19" s="467" t="s">
        <v>102</v>
      </c>
      <c r="M19" s="480">
        <v>216.128689124</v>
      </c>
      <c r="N19" s="480">
        <v>344.74389478900002</v>
      </c>
      <c r="O19" s="480">
        <v>217.94498635100001</v>
      </c>
      <c r="P19" s="467">
        <v>211.77014585699999</v>
      </c>
    </row>
    <row r="20" spans="1:16" ht="15.75" customHeight="1" x14ac:dyDescent="0.2">
      <c r="A20" s="465" t="s">
        <v>170</v>
      </c>
      <c r="B20" s="467">
        <v>211.75845024899999</v>
      </c>
      <c r="C20" s="467">
        <v>175.553447191</v>
      </c>
      <c r="D20" s="467">
        <v>149.208601195</v>
      </c>
      <c r="E20" s="467">
        <v>152.40246666100001</v>
      </c>
      <c r="F20" s="467">
        <v>167.78303441</v>
      </c>
      <c r="G20" s="467">
        <v>177.210087047</v>
      </c>
      <c r="H20" s="467">
        <v>187.234635338</v>
      </c>
      <c r="I20" s="467">
        <v>241.63970244399999</v>
      </c>
      <c r="J20" s="467">
        <v>269.330865475</v>
      </c>
      <c r="K20" s="467" t="s">
        <v>102</v>
      </c>
      <c r="L20" s="467" t="s">
        <v>102</v>
      </c>
      <c r="M20" s="480">
        <v>161.63525067800001</v>
      </c>
      <c r="N20" s="480">
        <v>249.085180302</v>
      </c>
      <c r="O20" s="480">
        <v>162.87021402400001</v>
      </c>
      <c r="P20" s="467">
        <v>165.09041931799999</v>
      </c>
    </row>
    <row r="21" spans="1:16" ht="15.75" customHeight="1" x14ac:dyDescent="0.2">
      <c r="A21" s="465" t="s">
        <v>171</v>
      </c>
      <c r="B21" s="467">
        <v>66.839588620000001</v>
      </c>
      <c r="C21" s="467">
        <v>36.266672249999999</v>
      </c>
      <c r="D21" s="467">
        <v>15.3168276</v>
      </c>
      <c r="E21" s="467">
        <v>4.5768855459999997</v>
      </c>
      <c r="F21" s="467">
        <v>2.7621077220000001</v>
      </c>
      <c r="G21" s="467">
        <v>2.4643451650000001</v>
      </c>
      <c r="H21" s="467">
        <v>2.6714635599999998</v>
      </c>
      <c r="I21" s="467">
        <v>4.4289237960000003</v>
      </c>
      <c r="J21" s="467">
        <v>7.0353842420000001</v>
      </c>
      <c r="K21" s="467" t="s">
        <v>102</v>
      </c>
      <c r="L21" s="467" t="s">
        <v>102</v>
      </c>
      <c r="M21" s="480">
        <v>7.3198101629999996</v>
      </c>
      <c r="N21" s="480">
        <v>5.129737392</v>
      </c>
      <c r="O21" s="480">
        <v>7.2888820699999997</v>
      </c>
      <c r="P21" s="467">
        <v>5.40287249</v>
      </c>
    </row>
    <row r="22" spans="1:16" ht="15.75" customHeight="1" x14ac:dyDescent="0.2">
      <c r="A22" s="687" t="s">
        <v>612</v>
      </c>
      <c r="B22" s="467">
        <v>78.005366448000004</v>
      </c>
      <c r="C22" s="467">
        <v>50.093835005999999</v>
      </c>
      <c r="D22" s="467">
        <v>49.987614749000002</v>
      </c>
      <c r="E22" s="467">
        <v>46.454719267999998</v>
      </c>
      <c r="F22" s="467">
        <v>44.619133845</v>
      </c>
      <c r="G22" s="467">
        <v>49.443245077999997</v>
      </c>
      <c r="H22" s="467">
        <v>43.336653335999998</v>
      </c>
      <c r="I22" s="467">
        <v>108.065527104</v>
      </c>
      <c r="J22" s="467">
        <v>42.843727436000002</v>
      </c>
      <c r="K22" s="467" t="s">
        <v>102</v>
      </c>
      <c r="L22" s="467" t="s">
        <v>102</v>
      </c>
      <c r="M22" s="480">
        <v>47.173628282999999</v>
      </c>
      <c r="N22" s="480">
        <v>90.528977095000002</v>
      </c>
      <c r="O22" s="480">
        <v>47.785890258000002</v>
      </c>
      <c r="P22" s="467">
        <v>41.276854049000001</v>
      </c>
    </row>
    <row r="23" spans="1:16" ht="15.75" customHeight="1" x14ac:dyDescent="0.2">
      <c r="A23" s="465" t="s">
        <v>172</v>
      </c>
      <c r="B23" s="467">
        <v>34.618678574</v>
      </c>
      <c r="C23" s="467">
        <v>24.742331644</v>
      </c>
      <c r="D23" s="467">
        <v>23.151960844000001</v>
      </c>
      <c r="E23" s="467">
        <v>28.670585007</v>
      </c>
      <c r="F23" s="467">
        <v>37.314658002999998</v>
      </c>
      <c r="G23" s="467">
        <v>46.658384789000003</v>
      </c>
      <c r="H23" s="467">
        <v>46.326424609999997</v>
      </c>
      <c r="I23" s="467">
        <v>53.351868684000003</v>
      </c>
      <c r="J23" s="467">
        <v>27.759916804</v>
      </c>
      <c r="K23" s="467" t="s">
        <v>102</v>
      </c>
      <c r="L23" s="467" t="s">
        <v>102</v>
      </c>
      <c r="M23" s="480">
        <v>32.634025324</v>
      </c>
      <c r="N23" s="480">
        <v>46.470817467000003</v>
      </c>
      <c r="O23" s="480">
        <v>32.829427781</v>
      </c>
      <c r="P23" s="467">
        <v>54.190256077999997</v>
      </c>
    </row>
    <row r="24" spans="1:16" ht="15.75" customHeight="1" x14ac:dyDescent="0.2">
      <c r="A24" s="465" t="s">
        <v>173</v>
      </c>
      <c r="B24" s="467">
        <v>125.23112685700001</v>
      </c>
      <c r="C24" s="467">
        <v>85.849384827999998</v>
      </c>
      <c r="D24" s="467">
        <v>66.673185176000004</v>
      </c>
      <c r="E24" s="467">
        <v>65.056861015999999</v>
      </c>
      <c r="F24" s="467">
        <v>72.781408162999995</v>
      </c>
      <c r="G24" s="467">
        <v>80.373295088999996</v>
      </c>
      <c r="H24" s="467">
        <v>80.409765465000007</v>
      </c>
      <c r="I24" s="467">
        <v>73.146978740999998</v>
      </c>
      <c r="J24" s="467">
        <v>66.965530266000002</v>
      </c>
      <c r="K24" s="467" t="s">
        <v>102</v>
      </c>
      <c r="L24" s="467" t="s">
        <v>102</v>
      </c>
      <c r="M24" s="480">
        <v>70.964126039000007</v>
      </c>
      <c r="N24" s="480">
        <v>71.484938122000003</v>
      </c>
      <c r="O24" s="480">
        <v>70.971480920000005</v>
      </c>
      <c r="P24" s="467">
        <v>95.139646592999995</v>
      </c>
    </row>
    <row r="25" spans="1:16" ht="15.75" customHeight="1" x14ac:dyDescent="0.2">
      <c r="A25" s="475" t="s">
        <v>174</v>
      </c>
      <c r="B25" s="468">
        <v>136.615177636</v>
      </c>
      <c r="C25" s="468">
        <v>104.93029527500001</v>
      </c>
      <c r="D25" s="468">
        <v>79.653087760000005</v>
      </c>
      <c r="E25" s="468">
        <v>61.612187241000001</v>
      </c>
      <c r="F25" s="468">
        <v>55.448809566000001</v>
      </c>
      <c r="G25" s="468">
        <v>52.410085226</v>
      </c>
      <c r="H25" s="468">
        <v>39.471489644000002</v>
      </c>
      <c r="I25" s="468">
        <v>40.029957752000001</v>
      </c>
      <c r="J25" s="468">
        <v>33.834969663999999</v>
      </c>
      <c r="K25" s="468" t="s">
        <v>102</v>
      </c>
      <c r="L25" s="468" t="s">
        <v>102</v>
      </c>
      <c r="M25" s="481">
        <v>62.837505729999997</v>
      </c>
      <c r="N25" s="481">
        <v>38.364276660999998</v>
      </c>
      <c r="O25" s="481">
        <v>62.491896064999999</v>
      </c>
      <c r="P25" s="468">
        <v>55.266774064000003</v>
      </c>
    </row>
    <row r="26" spans="1:16" ht="15.75" customHeight="1" x14ac:dyDescent="0.25">
      <c r="A26" s="474" t="s">
        <v>175</v>
      </c>
      <c r="B26" s="466">
        <v>348.10531063799999</v>
      </c>
      <c r="C26" s="466">
        <v>245.855224088</v>
      </c>
      <c r="D26" s="466">
        <v>182.545511635</v>
      </c>
      <c r="E26" s="466">
        <v>169.072495406</v>
      </c>
      <c r="F26" s="466">
        <v>188.724103695</v>
      </c>
      <c r="G26" s="466">
        <v>201.18466698399999</v>
      </c>
      <c r="H26" s="466">
        <v>199.73703744299999</v>
      </c>
      <c r="I26" s="466">
        <v>188.066081594</v>
      </c>
      <c r="J26" s="466">
        <v>232.07309139700001</v>
      </c>
      <c r="K26" s="466" t="s">
        <v>102</v>
      </c>
      <c r="L26" s="466" t="s">
        <v>102</v>
      </c>
      <c r="M26" s="479">
        <v>185.257948083</v>
      </c>
      <c r="N26" s="479">
        <v>199.89849241600001</v>
      </c>
      <c r="O26" s="479">
        <v>185.46470108599999</v>
      </c>
      <c r="P26" s="466">
        <v>186.63924922000001</v>
      </c>
    </row>
    <row r="27" spans="1:16" ht="15.75" customHeight="1" x14ac:dyDescent="0.25">
      <c r="A27" s="476" t="s">
        <v>176</v>
      </c>
      <c r="B27" s="469">
        <v>259.94819430000001</v>
      </c>
      <c r="C27" s="469">
        <v>168.331902305</v>
      </c>
      <c r="D27" s="469">
        <v>112.57068756</v>
      </c>
      <c r="E27" s="469">
        <v>101.043297541</v>
      </c>
      <c r="F27" s="469">
        <v>114.75245556599999</v>
      </c>
      <c r="G27" s="469">
        <v>126.187612148</v>
      </c>
      <c r="H27" s="469">
        <v>123.640344579</v>
      </c>
      <c r="I27" s="469">
        <v>109.515514145</v>
      </c>
      <c r="J27" s="469">
        <v>161.023833263</v>
      </c>
      <c r="K27" s="469" t="s">
        <v>102</v>
      </c>
      <c r="L27" s="469" t="s">
        <v>102</v>
      </c>
      <c r="M27" s="482">
        <v>113.9241342</v>
      </c>
      <c r="N27" s="482">
        <v>123.364843951</v>
      </c>
      <c r="O27" s="482">
        <v>114.05745541</v>
      </c>
      <c r="P27" s="469">
        <v>98.735261859000005</v>
      </c>
    </row>
    <row r="28" spans="1:16" ht="15.75" customHeight="1" x14ac:dyDescent="0.25">
      <c r="A28" s="474" t="s">
        <v>177</v>
      </c>
      <c r="B28" s="466">
        <v>548.37221962199999</v>
      </c>
      <c r="C28" s="466">
        <v>392.69512337600003</v>
      </c>
      <c r="D28" s="466">
        <v>310.37791177100002</v>
      </c>
      <c r="E28" s="466">
        <v>312.95651923399998</v>
      </c>
      <c r="F28" s="466">
        <v>345.98543513999999</v>
      </c>
      <c r="G28" s="466">
        <v>358.45313108099998</v>
      </c>
      <c r="H28" s="466">
        <v>346.75320487599998</v>
      </c>
      <c r="I28" s="466">
        <v>361.29556352600002</v>
      </c>
      <c r="J28" s="466">
        <v>274.874162598</v>
      </c>
      <c r="K28" s="466" t="s">
        <v>102</v>
      </c>
      <c r="L28" s="466" t="s">
        <v>102</v>
      </c>
      <c r="M28" s="479">
        <v>331.64011962799998</v>
      </c>
      <c r="N28" s="479">
        <v>338.05895817300001</v>
      </c>
      <c r="O28" s="479">
        <v>331.730766131</v>
      </c>
      <c r="P28" s="466">
        <v>345.67503284499998</v>
      </c>
    </row>
    <row r="29" spans="1:16" ht="15.75" customHeight="1" x14ac:dyDescent="0.2">
      <c r="A29" s="465" t="s">
        <v>178</v>
      </c>
      <c r="B29" s="467">
        <v>522.81622573000004</v>
      </c>
      <c r="C29" s="467">
        <v>372.178607994</v>
      </c>
      <c r="D29" s="467">
        <v>293.87649135499998</v>
      </c>
      <c r="E29" s="467">
        <v>296.20030649</v>
      </c>
      <c r="F29" s="467">
        <v>326.44072294599999</v>
      </c>
      <c r="G29" s="467">
        <v>338.88567641100002</v>
      </c>
      <c r="H29" s="467">
        <v>321.41782578800002</v>
      </c>
      <c r="I29" s="467">
        <v>329.697789253</v>
      </c>
      <c r="J29" s="467">
        <v>248.73848469199999</v>
      </c>
      <c r="K29" s="467" t="s">
        <v>102</v>
      </c>
      <c r="L29" s="467" t="s">
        <v>102</v>
      </c>
      <c r="M29" s="480">
        <v>313.19367574400002</v>
      </c>
      <c r="N29" s="480">
        <v>307.92980829599998</v>
      </c>
      <c r="O29" s="480">
        <v>313.11933968300002</v>
      </c>
      <c r="P29" s="467">
        <v>311.46935216700001</v>
      </c>
    </row>
    <row r="30" spans="1:16" ht="15.75" customHeight="1" x14ac:dyDescent="0.2">
      <c r="A30" s="465" t="s">
        <v>179</v>
      </c>
      <c r="B30" s="467">
        <v>15.850091733999999</v>
      </c>
      <c r="C30" s="467">
        <v>12.977152982</v>
      </c>
      <c r="D30" s="467">
        <v>10.831529955000001</v>
      </c>
      <c r="E30" s="467">
        <v>9.970816288</v>
      </c>
      <c r="F30" s="467">
        <v>11.968341935</v>
      </c>
      <c r="G30" s="467">
        <v>12.051937152000001</v>
      </c>
      <c r="H30" s="467">
        <v>10.918860198000001</v>
      </c>
      <c r="I30" s="467">
        <v>26.892769477000002</v>
      </c>
      <c r="J30" s="467">
        <v>16.587440216000001</v>
      </c>
      <c r="K30" s="467" t="s">
        <v>102</v>
      </c>
      <c r="L30" s="467" t="s">
        <v>102</v>
      </c>
      <c r="M30" s="480">
        <v>10.924837252</v>
      </c>
      <c r="N30" s="480">
        <v>24.121917968999998</v>
      </c>
      <c r="O30" s="480">
        <v>11.111205738000001</v>
      </c>
      <c r="P30" s="467">
        <v>21.452975860999999</v>
      </c>
    </row>
    <row r="31" spans="1:16" ht="15.75" customHeight="1" x14ac:dyDescent="0.2">
      <c r="A31" s="465" t="s">
        <v>180</v>
      </c>
      <c r="B31" s="467">
        <v>9.7059021580000007</v>
      </c>
      <c r="C31" s="467">
        <v>7.5393623999999999</v>
      </c>
      <c r="D31" s="467">
        <v>5.6698904600000004</v>
      </c>
      <c r="E31" s="467">
        <v>6.785396456</v>
      </c>
      <c r="F31" s="467">
        <v>7.5763702579999999</v>
      </c>
      <c r="G31" s="467">
        <v>7.5155175190000003</v>
      </c>
      <c r="H31" s="467">
        <v>14.416518890000001</v>
      </c>
      <c r="I31" s="467">
        <v>4.7050047949999998</v>
      </c>
      <c r="J31" s="467">
        <v>9.5482376900000006</v>
      </c>
      <c r="K31" s="467" t="s">
        <v>102</v>
      </c>
      <c r="L31" s="467" t="s">
        <v>102</v>
      </c>
      <c r="M31" s="480">
        <v>7.521606631</v>
      </c>
      <c r="N31" s="480">
        <v>6.0072319079999996</v>
      </c>
      <c r="O31" s="480">
        <v>7.5002207109999999</v>
      </c>
      <c r="P31" s="467">
        <v>12.752704817</v>
      </c>
    </row>
    <row r="32" spans="1:16" ht="15.75" customHeight="1" x14ac:dyDescent="0.25">
      <c r="A32" s="474" t="s">
        <v>181</v>
      </c>
      <c r="B32" s="466">
        <v>305.468645417</v>
      </c>
      <c r="C32" s="466">
        <v>211.39525559</v>
      </c>
      <c r="D32" s="466">
        <v>170.29077622</v>
      </c>
      <c r="E32" s="466">
        <v>172.587872906</v>
      </c>
      <c r="F32" s="466">
        <v>174.38465602599999</v>
      </c>
      <c r="G32" s="466">
        <v>186.20862470099999</v>
      </c>
      <c r="H32" s="466">
        <v>183.875674317</v>
      </c>
      <c r="I32" s="466">
        <v>214.00718126000001</v>
      </c>
      <c r="J32" s="466">
        <v>124.98679070599999</v>
      </c>
      <c r="K32" s="466" t="s">
        <v>102</v>
      </c>
      <c r="L32" s="466" t="s">
        <v>102</v>
      </c>
      <c r="M32" s="479">
        <v>177.87235994400001</v>
      </c>
      <c r="N32" s="479">
        <v>190.071771033</v>
      </c>
      <c r="O32" s="479">
        <v>178.044639391</v>
      </c>
      <c r="P32" s="466">
        <v>165.84452698000001</v>
      </c>
    </row>
    <row r="33" spans="1:16" ht="15.75" customHeight="1" x14ac:dyDescent="0.2">
      <c r="A33" s="465" t="s">
        <v>182</v>
      </c>
      <c r="B33" s="467">
        <v>56.745147058000001</v>
      </c>
      <c r="C33" s="467">
        <v>43.979417277000003</v>
      </c>
      <c r="D33" s="467">
        <v>35.340211295000003</v>
      </c>
      <c r="E33" s="467">
        <v>36.536323131000003</v>
      </c>
      <c r="F33" s="467">
        <v>40.726840189000001</v>
      </c>
      <c r="G33" s="467">
        <v>44.961437132999997</v>
      </c>
      <c r="H33" s="467">
        <v>45.450162630000001</v>
      </c>
      <c r="I33" s="467">
        <v>49.868801531000003</v>
      </c>
      <c r="J33" s="467">
        <v>54.251252895999997</v>
      </c>
      <c r="K33" s="467" t="s">
        <v>102</v>
      </c>
      <c r="L33" s="467" t="s">
        <v>102</v>
      </c>
      <c r="M33" s="480">
        <v>39.219360426000001</v>
      </c>
      <c r="N33" s="480">
        <v>51.047135736999998</v>
      </c>
      <c r="O33" s="480">
        <v>39.386391652999997</v>
      </c>
      <c r="P33" s="467">
        <v>38.681625265999998</v>
      </c>
    </row>
    <row r="34" spans="1:16" ht="15.75" customHeight="1" x14ac:dyDescent="0.2">
      <c r="A34" s="465" t="s">
        <v>183</v>
      </c>
      <c r="B34" s="467">
        <v>219.43790915599999</v>
      </c>
      <c r="C34" s="467">
        <v>144.41944889800001</v>
      </c>
      <c r="D34" s="467">
        <v>110.38543148399999</v>
      </c>
      <c r="E34" s="467">
        <v>106.792263762</v>
      </c>
      <c r="F34" s="467">
        <v>103.176510619</v>
      </c>
      <c r="G34" s="467">
        <v>107.68448277100001</v>
      </c>
      <c r="H34" s="467">
        <v>107.206495481</v>
      </c>
      <c r="I34" s="467">
        <v>141.355064521</v>
      </c>
      <c r="J34" s="467">
        <v>48.820322654000002</v>
      </c>
      <c r="K34" s="467" t="s">
        <v>102</v>
      </c>
      <c r="L34" s="467" t="s">
        <v>102</v>
      </c>
      <c r="M34" s="480">
        <v>109.480851773</v>
      </c>
      <c r="N34" s="480">
        <v>116.474731003</v>
      </c>
      <c r="O34" s="480">
        <v>109.579618971</v>
      </c>
      <c r="P34" s="467">
        <v>88.992955965999997</v>
      </c>
    </row>
    <row r="35" spans="1:16" ht="15.75" customHeight="1" x14ac:dyDescent="0.2">
      <c r="A35" s="475" t="s">
        <v>184</v>
      </c>
      <c r="B35" s="468">
        <v>29.285589203000001</v>
      </c>
      <c r="C35" s="468">
        <v>22.996389414999999</v>
      </c>
      <c r="D35" s="468">
        <v>24.56513344</v>
      </c>
      <c r="E35" s="468">
        <v>29.259286013000001</v>
      </c>
      <c r="F35" s="468">
        <v>30.481305217999999</v>
      </c>
      <c r="G35" s="468">
        <v>33.562704797000002</v>
      </c>
      <c r="H35" s="468">
        <v>31.219016205999999</v>
      </c>
      <c r="I35" s="468">
        <v>22.783315208000001</v>
      </c>
      <c r="J35" s="468">
        <v>21.915215155999999</v>
      </c>
      <c r="K35" s="468" t="s">
        <v>102</v>
      </c>
      <c r="L35" s="468" t="s">
        <v>102</v>
      </c>
      <c r="M35" s="481">
        <v>29.172147744</v>
      </c>
      <c r="N35" s="481">
        <v>22.549904293000001</v>
      </c>
      <c r="O35" s="481">
        <v>29.078628768000002</v>
      </c>
      <c r="P35" s="468">
        <v>38.169945748000004</v>
      </c>
    </row>
    <row r="36" spans="1:16" ht="15.75" customHeight="1" x14ac:dyDescent="0.25">
      <c r="A36" s="477" t="s">
        <v>185</v>
      </c>
      <c r="B36" s="466">
        <v>1341.5417498520001</v>
      </c>
      <c r="C36" s="466">
        <v>1030.738801858</v>
      </c>
      <c r="D36" s="466">
        <v>896.69928137399995</v>
      </c>
      <c r="E36" s="466">
        <v>950.69768477800005</v>
      </c>
      <c r="F36" s="466">
        <v>1094.4368744400001</v>
      </c>
      <c r="G36" s="466">
        <v>1200.8982357540001</v>
      </c>
      <c r="H36" s="466">
        <v>1224.4126504630001</v>
      </c>
      <c r="I36" s="466">
        <v>1347.613680852</v>
      </c>
      <c r="J36" s="466">
        <v>1070.331401507</v>
      </c>
      <c r="K36" s="466" t="s">
        <v>102</v>
      </c>
      <c r="L36" s="466" t="s">
        <v>102</v>
      </c>
      <c r="M36" s="479">
        <v>1024.1812031500001</v>
      </c>
      <c r="N36" s="479">
        <v>1273.059243788</v>
      </c>
      <c r="O36" s="479">
        <v>1027.69584586</v>
      </c>
      <c r="P36" s="466">
        <v>1396.4980922120001</v>
      </c>
    </row>
    <row r="37" spans="1:16" ht="15.75" customHeight="1" x14ac:dyDescent="0.25">
      <c r="A37" s="477" t="s">
        <v>186</v>
      </c>
      <c r="B37" s="466">
        <v>1446.743486285</v>
      </c>
      <c r="C37" s="466">
        <v>1095.2941581600001</v>
      </c>
      <c r="D37" s="466">
        <v>939.15765745900001</v>
      </c>
      <c r="E37" s="466">
        <v>979.40153385600001</v>
      </c>
      <c r="F37" s="466">
        <v>1111.560199021</v>
      </c>
      <c r="G37" s="466">
        <v>1229.838396358</v>
      </c>
      <c r="H37" s="466">
        <v>1261.2721573470001</v>
      </c>
      <c r="I37" s="466">
        <v>1388.3913801809999</v>
      </c>
      <c r="J37" s="466">
        <v>1152.517121011</v>
      </c>
      <c r="K37" s="466" t="s">
        <v>102</v>
      </c>
      <c r="L37" s="466" t="s">
        <v>102</v>
      </c>
      <c r="M37" s="479">
        <v>1055.671391549</v>
      </c>
      <c r="N37" s="479">
        <v>1324.9705490629999</v>
      </c>
      <c r="O37" s="479">
        <v>1059.4744202070001</v>
      </c>
      <c r="P37" s="466">
        <v>1403.306835568</v>
      </c>
    </row>
    <row r="38" spans="1:16" ht="15.75" customHeight="1" x14ac:dyDescent="0.25">
      <c r="A38" s="476" t="s">
        <v>187</v>
      </c>
      <c r="B38" s="469">
        <v>105.201736432</v>
      </c>
      <c r="C38" s="469">
        <v>64.555356302000007</v>
      </c>
      <c r="D38" s="469">
        <v>42.458376084000001</v>
      </c>
      <c r="E38" s="469">
        <v>28.703849078000001</v>
      </c>
      <c r="F38" s="469">
        <v>17.123324580999999</v>
      </c>
      <c r="G38" s="469">
        <v>28.940160603999999</v>
      </c>
      <c r="H38" s="469">
        <v>36.859506883999998</v>
      </c>
      <c r="I38" s="469">
        <v>40.777699329000001</v>
      </c>
      <c r="J38" s="469">
        <v>82.185719504999994</v>
      </c>
      <c r="K38" s="469" t="s">
        <v>102</v>
      </c>
      <c r="L38" s="469" t="s">
        <v>102</v>
      </c>
      <c r="M38" s="482">
        <v>31.490188399000001</v>
      </c>
      <c r="N38" s="482">
        <v>51.911305274999997</v>
      </c>
      <c r="O38" s="482">
        <v>31.778574345999999</v>
      </c>
      <c r="P38" s="469">
        <v>6.8087433559999999</v>
      </c>
    </row>
    <row r="39" spans="1:16" ht="15.75" customHeight="1" x14ac:dyDescent="0.2">
      <c r="A39" s="465" t="s">
        <v>188</v>
      </c>
      <c r="B39" s="467">
        <v>88.157116337999994</v>
      </c>
      <c r="C39" s="467">
        <v>77.523321781999996</v>
      </c>
      <c r="D39" s="467">
        <v>69.974824075000001</v>
      </c>
      <c r="E39" s="467">
        <v>68.029197865</v>
      </c>
      <c r="F39" s="467">
        <v>73.971648129000002</v>
      </c>
      <c r="G39" s="467">
        <v>74.997054836000004</v>
      </c>
      <c r="H39" s="467">
        <v>76.096692864000005</v>
      </c>
      <c r="I39" s="467">
        <v>78.550567450000003</v>
      </c>
      <c r="J39" s="467">
        <v>71.049258133999999</v>
      </c>
      <c r="K39" s="467" t="s">
        <v>102</v>
      </c>
      <c r="L39" s="467" t="s">
        <v>102</v>
      </c>
      <c r="M39" s="480">
        <v>71.333813883000005</v>
      </c>
      <c r="N39" s="480">
        <v>76.533648464999999</v>
      </c>
      <c r="O39" s="480">
        <v>71.407245676000002</v>
      </c>
      <c r="P39" s="467">
        <v>87.903987361000006</v>
      </c>
    </row>
    <row r="40" spans="1:16" ht="15.75" customHeight="1" x14ac:dyDescent="0.2">
      <c r="A40" s="465" t="s">
        <v>189</v>
      </c>
      <c r="B40" s="467">
        <v>97.882347354000004</v>
      </c>
      <c r="C40" s="467">
        <v>93.929583273000006</v>
      </c>
      <c r="D40" s="467">
        <v>75.184809006999998</v>
      </c>
      <c r="E40" s="467">
        <v>75.678501807000004</v>
      </c>
      <c r="F40" s="467">
        <v>86.508364565999997</v>
      </c>
      <c r="G40" s="467">
        <v>89.459472738000002</v>
      </c>
      <c r="H40" s="467">
        <v>81.185470938999998</v>
      </c>
      <c r="I40" s="467">
        <v>70.645281346999994</v>
      </c>
      <c r="J40" s="467">
        <v>26.634490317000001</v>
      </c>
      <c r="K40" s="467" t="s">
        <v>102</v>
      </c>
      <c r="L40" s="467" t="s">
        <v>102</v>
      </c>
      <c r="M40" s="480">
        <v>80.372506166999997</v>
      </c>
      <c r="N40" s="480">
        <v>58.811853845999998</v>
      </c>
      <c r="O40" s="480">
        <v>80.068027759000003</v>
      </c>
      <c r="P40" s="467">
        <v>103.28512533599999</v>
      </c>
    </row>
    <row r="41" spans="1:16" ht="15.75" customHeight="1" x14ac:dyDescent="0.2">
      <c r="A41" s="475" t="s">
        <v>190</v>
      </c>
      <c r="B41" s="468">
        <v>9.7252310160000004</v>
      </c>
      <c r="C41" s="468">
        <v>16.406261490999999</v>
      </c>
      <c r="D41" s="468">
        <v>5.2099849320000002</v>
      </c>
      <c r="E41" s="468">
        <v>7.6493039420000004</v>
      </c>
      <c r="F41" s="468">
        <v>12.536716437000001</v>
      </c>
      <c r="G41" s="468">
        <v>14.462417903</v>
      </c>
      <c r="H41" s="468">
        <v>5.0887780749999996</v>
      </c>
      <c r="I41" s="468">
        <v>-7.9052861029999999</v>
      </c>
      <c r="J41" s="468">
        <v>-44.414767816999998</v>
      </c>
      <c r="K41" s="468" t="s">
        <v>102</v>
      </c>
      <c r="L41" s="468" t="s">
        <v>102</v>
      </c>
      <c r="M41" s="481">
        <v>9.0386922839999997</v>
      </c>
      <c r="N41" s="481">
        <v>-17.721794619000001</v>
      </c>
      <c r="O41" s="481">
        <v>8.6607820839999992</v>
      </c>
      <c r="P41" s="468">
        <v>15.381137975</v>
      </c>
    </row>
    <row r="42" spans="1:16" ht="15.75" customHeight="1" x14ac:dyDescent="0.25">
      <c r="A42" s="477" t="s">
        <v>191</v>
      </c>
      <c r="B42" s="466">
        <v>1429.69886619</v>
      </c>
      <c r="C42" s="466">
        <v>1108.262123641</v>
      </c>
      <c r="D42" s="466">
        <v>966.67410544899997</v>
      </c>
      <c r="E42" s="466">
        <v>1018.726882643</v>
      </c>
      <c r="F42" s="466">
        <v>1168.4085225690001</v>
      </c>
      <c r="G42" s="466">
        <v>1275.8952905900001</v>
      </c>
      <c r="H42" s="466">
        <v>1300.5093433279999</v>
      </c>
      <c r="I42" s="466">
        <v>1426.164248302</v>
      </c>
      <c r="J42" s="466">
        <v>1141.38065964</v>
      </c>
      <c r="K42" s="466" t="s">
        <v>102</v>
      </c>
      <c r="L42" s="466" t="s">
        <v>102</v>
      </c>
      <c r="M42" s="479">
        <v>1095.515017033</v>
      </c>
      <c r="N42" s="479">
        <v>1349.5928922529999</v>
      </c>
      <c r="O42" s="479">
        <v>1099.103091536</v>
      </c>
      <c r="P42" s="466">
        <v>1484.402079573</v>
      </c>
    </row>
    <row r="43" spans="1:16" ht="15.75" customHeight="1" x14ac:dyDescent="0.25">
      <c r="A43" s="477" t="s">
        <v>192</v>
      </c>
      <c r="B43" s="466">
        <v>1544.6258336389999</v>
      </c>
      <c r="C43" s="466">
        <v>1189.223741434</v>
      </c>
      <c r="D43" s="466">
        <v>1014.342466465</v>
      </c>
      <c r="E43" s="466">
        <v>1055.080035663</v>
      </c>
      <c r="F43" s="466">
        <v>1198.068563587</v>
      </c>
      <c r="G43" s="466">
        <v>1319.2978690960001</v>
      </c>
      <c r="H43" s="466">
        <v>1342.457628286</v>
      </c>
      <c r="I43" s="466">
        <v>1459.036661528</v>
      </c>
      <c r="J43" s="466">
        <v>1179.1516113279999</v>
      </c>
      <c r="K43" s="466" t="s">
        <v>102</v>
      </c>
      <c r="L43" s="466" t="s">
        <v>102</v>
      </c>
      <c r="M43" s="479">
        <v>1136.0438977159999</v>
      </c>
      <c r="N43" s="479">
        <v>1383.782402909</v>
      </c>
      <c r="O43" s="479">
        <v>1139.5424479660001</v>
      </c>
      <c r="P43" s="466">
        <v>1506.591960903</v>
      </c>
    </row>
    <row r="44" spans="1:16" ht="15.75" customHeight="1" x14ac:dyDescent="0.2">
      <c r="A44" s="475" t="s">
        <v>193</v>
      </c>
      <c r="B44" s="468">
        <v>114.926967448</v>
      </c>
      <c r="C44" s="468">
        <v>80.961617793000002</v>
      </c>
      <c r="D44" s="468">
        <v>47.668361015999999</v>
      </c>
      <c r="E44" s="468">
        <v>36.353153020000001</v>
      </c>
      <c r="F44" s="468">
        <v>29.660041018000001</v>
      </c>
      <c r="G44" s="468">
        <v>43.402578505999998</v>
      </c>
      <c r="H44" s="468">
        <v>41.948284958999999</v>
      </c>
      <c r="I44" s="468">
        <v>32.872413225999999</v>
      </c>
      <c r="J44" s="468">
        <v>37.770951687999997</v>
      </c>
      <c r="K44" s="468" t="s">
        <v>102</v>
      </c>
      <c r="L44" s="468" t="s">
        <v>102</v>
      </c>
      <c r="M44" s="481">
        <v>40.528880682999997</v>
      </c>
      <c r="N44" s="481">
        <v>34.189510656000003</v>
      </c>
      <c r="O44" s="481">
        <v>40.439356429999997</v>
      </c>
      <c r="P44" s="468">
        <v>22.189881330999999</v>
      </c>
    </row>
    <row r="45" spans="1:16" s="8" customFormat="1" ht="15.75" customHeight="1" x14ac:dyDescent="0.25">
      <c r="A45" s="478" t="s">
        <v>283</v>
      </c>
      <c r="B45" s="469">
        <v>527.33125866299997</v>
      </c>
      <c r="C45" s="469">
        <v>532.03243233399996</v>
      </c>
      <c r="D45" s="469">
        <v>486.32198859699997</v>
      </c>
      <c r="E45" s="469">
        <v>560.32687484400003</v>
      </c>
      <c r="F45" s="469">
        <v>655.50800420500002</v>
      </c>
      <c r="G45" s="469">
        <v>727.30492771000002</v>
      </c>
      <c r="H45" s="469">
        <v>745.49235220900005</v>
      </c>
      <c r="I45" s="469">
        <v>658.52270138899996</v>
      </c>
      <c r="J45" s="469">
        <v>508.90551690299998</v>
      </c>
      <c r="K45" s="469" t="s">
        <v>102</v>
      </c>
      <c r="L45" s="469" t="s">
        <v>102</v>
      </c>
      <c r="M45" s="482">
        <v>597.62247591000005</v>
      </c>
      <c r="N45" s="482">
        <v>618.29429230799997</v>
      </c>
      <c r="O45" s="482">
        <v>597.91440222300002</v>
      </c>
      <c r="P45" s="469">
        <v>911.080645398</v>
      </c>
    </row>
    <row r="46" spans="1:16" ht="15.75" customHeight="1" x14ac:dyDescent="0.25">
      <c r="A46" s="474" t="s">
        <v>445</v>
      </c>
      <c r="B46" s="467"/>
      <c r="C46" s="467"/>
      <c r="D46" s="467"/>
      <c r="E46" s="467"/>
      <c r="F46" s="467"/>
      <c r="G46" s="467"/>
      <c r="H46" s="467"/>
      <c r="I46" s="467"/>
      <c r="J46" s="467"/>
      <c r="K46" s="467"/>
      <c r="L46" s="467"/>
      <c r="M46" s="483"/>
      <c r="N46" s="483"/>
      <c r="O46" s="483"/>
      <c r="P46" s="470"/>
    </row>
    <row r="47" spans="1:16" ht="15.75" customHeight="1" x14ac:dyDescent="0.25">
      <c r="A47" s="465" t="s">
        <v>462</v>
      </c>
      <c r="B47" s="467">
        <v>792.48223192099999</v>
      </c>
      <c r="C47" s="467">
        <v>637.595159975</v>
      </c>
      <c r="D47" s="467">
        <v>585.73978270299995</v>
      </c>
      <c r="E47" s="467">
        <v>636.34399308299999</v>
      </c>
      <c r="F47" s="467">
        <v>745.313364589</v>
      </c>
      <c r="G47" s="467">
        <v>836.50344397799995</v>
      </c>
      <c r="H47" s="467">
        <v>871.01172117399994</v>
      </c>
      <c r="I47" s="467">
        <v>983.06175977500004</v>
      </c>
      <c r="J47" s="467">
        <v>793.71189712600005</v>
      </c>
      <c r="K47" s="467" t="s">
        <v>102</v>
      </c>
      <c r="L47" s="467" t="s">
        <v>102</v>
      </c>
      <c r="M47" s="480">
        <v>690.09920799600002</v>
      </c>
      <c r="N47" s="480">
        <v>932.15020332400002</v>
      </c>
      <c r="O47" s="480">
        <v>693.51743952899994</v>
      </c>
      <c r="P47" s="467">
        <v>1047.9265572039999</v>
      </c>
    </row>
    <row r="48" spans="1:16" ht="15.75" customHeight="1" x14ac:dyDescent="0.25">
      <c r="A48" s="465" t="s">
        <v>413</v>
      </c>
      <c r="B48" s="467">
        <v>302.44830251899998</v>
      </c>
      <c r="C48" s="467">
        <v>281.09344948099999</v>
      </c>
      <c r="D48" s="467">
        <v>294.239388507</v>
      </c>
      <c r="E48" s="467">
        <v>334.88340456999998</v>
      </c>
      <c r="F48" s="467">
        <v>394.16470575400001</v>
      </c>
      <c r="G48" s="467">
        <v>437.38435077600002</v>
      </c>
      <c r="H48" s="467">
        <v>437.76168343099999</v>
      </c>
      <c r="I48" s="467">
        <v>380.27130808999999</v>
      </c>
      <c r="J48" s="467">
        <v>426.67785285500003</v>
      </c>
      <c r="K48" s="467" t="s">
        <v>102</v>
      </c>
      <c r="L48" s="467" t="s">
        <v>102</v>
      </c>
      <c r="M48" s="480">
        <v>356.19966893499998</v>
      </c>
      <c r="N48" s="480">
        <v>392.748895296</v>
      </c>
      <c r="O48" s="480">
        <v>356.71581520299998</v>
      </c>
      <c r="P48" s="467">
        <v>543.14375352100001</v>
      </c>
    </row>
    <row r="49" spans="1:25" ht="15.75" customHeight="1" x14ac:dyDescent="0.25">
      <c r="A49" s="465" t="s">
        <v>414</v>
      </c>
      <c r="B49" s="467">
        <v>312.81018780300002</v>
      </c>
      <c r="C49" s="467">
        <v>296.52559805499999</v>
      </c>
      <c r="D49" s="467">
        <v>308.80208035800001</v>
      </c>
      <c r="E49" s="467">
        <v>387.88696056100002</v>
      </c>
      <c r="F49" s="467">
        <v>491.95355465</v>
      </c>
      <c r="G49" s="467">
        <v>548.01435967500004</v>
      </c>
      <c r="H49" s="467">
        <v>560.03648276299998</v>
      </c>
      <c r="I49" s="467">
        <v>468.77304848599999</v>
      </c>
      <c r="J49" s="467">
        <v>532.78313320999996</v>
      </c>
      <c r="K49" s="467" t="s">
        <v>102</v>
      </c>
      <c r="L49" s="467" t="s">
        <v>102</v>
      </c>
      <c r="M49" s="480">
        <v>421.40186053799999</v>
      </c>
      <c r="N49" s="480">
        <v>485.98379792200001</v>
      </c>
      <c r="O49" s="480">
        <v>422.31388328999998</v>
      </c>
      <c r="P49" s="467">
        <v>678.12326428200004</v>
      </c>
    </row>
    <row r="50" spans="1:25" ht="15.75" customHeight="1" x14ac:dyDescent="0.25">
      <c r="A50" s="465" t="s">
        <v>415</v>
      </c>
      <c r="B50" s="467">
        <v>1141.274840868</v>
      </c>
      <c r="C50" s="467">
        <v>883.89890257000002</v>
      </c>
      <c r="D50" s="467">
        <v>768.86688123900001</v>
      </c>
      <c r="E50" s="467">
        <v>806.81366094999998</v>
      </c>
      <c r="F50" s="467">
        <v>937.175542995</v>
      </c>
      <c r="G50" s="467">
        <v>1043.629771657</v>
      </c>
      <c r="H50" s="467">
        <v>1077.3964830299999</v>
      </c>
      <c r="I50" s="467">
        <v>1174.38419892</v>
      </c>
      <c r="J50" s="467">
        <v>1027.530330305</v>
      </c>
      <c r="K50" s="467" t="s">
        <v>102</v>
      </c>
      <c r="L50" s="467" t="s">
        <v>102</v>
      </c>
      <c r="M50" s="480">
        <v>877.79903160499998</v>
      </c>
      <c r="N50" s="480">
        <v>1134.8987780309999</v>
      </c>
      <c r="O50" s="480">
        <v>881.42978081599995</v>
      </c>
      <c r="P50" s="467">
        <v>1237.4623085870001</v>
      </c>
    </row>
    <row r="51" spans="1:25" ht="15.75" customHeight="1" x14ac:dyDescent="0.25">
      <c r="A51" s="465" t="s">
        <v>463</v>
      </c>
      <c r="B51" s="467">
        <v>526.77418729500005</v>
      </c>
      <c r="C51" s="467">
        <v>375.00552481400001</v>
      </c>
      <c r="D51" s="467">
        <v>296.59351223200002</v>
      </c>
      <c r="E51" s="467">
        <v>299.32016263399998</v>
      </c>
      <c r="F51" s="467">
        <v>331.467433288</v>
      </c>
      <c r="G51" s="467">
        <v>347.75683678899998</v>
      </c>
      <c r="H51" s="467">
        <v>331.58650236</v>
      </c>
      <c r="I51" s="467">
        <v>335.50626933000001</v>
      </c>
      <c r="J51" s="467">
        <v>254.015568092</v>
      </c>
      <c r="K51" s="467" t="s">
        <v>102</v>
      </c>
      <c r="L51" s="467" t="s">
        <v>102</v>
      </c>
      <c r="M51" s="480">
        <v>317.758671978</v>
      </c>
      <c r="N51" s="480">
        <v>313.59540877699999</v>
      </c>
      <c r="O51" s="480">
        <v>317.69987859299999</v>
      </c>
      <c r="P51" s="467">
        <v>317.83144512199999</v>
      </c>
    </row>
    <row r="52" spans="1:25" ht="15.75" customHeight="1" x14ac:dyDescent="0.25">
      <c r="A52" s="465" t="s">
        <v>416</v>
      </c>
      <c r="B52" s="467">
        <v>527.33125866299997</v>
      </c>
      <c r="C52" s="467">
        <v>532.03243233399996</v>
      </c>
      <c r="D52" s="467">
        <v>486.32198859699997</v>
      </c>
      <c r="E52" s="467">
        <v>560.32687484400003</v>
      </c>
      <c r="F52" s="467">
        <v>655.50800420500002</v>
      </c>
      <c r="G52" s="467">
        <v>727.30492771000002</v>
      </c>
      <c r="H52" s="467">
        <v>745.49235220900005</v>
      </c>
      <c r="I52" s="467">
        <v>658.52270138899996</v>
      </c>
      <c r="J52" s="467">
        <v>508.90551690299998</v>
      </c>
      <c r="K52" s="467" t="s">
        <v>102</v>
      </c>
      <c r="L52" s="467" t="s">
        <v>102</v>
      </c>
      <c r="M52" s="480">
        <v>597.62247591000005</v>
      </c>
      <c r="N52" s="480">
        <v>618.29429230799997</v>
      </c>
      <c r="O52" s="480">
        <v>597.91440222300002</v>
      </c>
      <c r="P52" s="467">
        <v>911.080645398</v>
      </c>
    </row>
    <row r="53" spans="1:25" ht="15.75" customHeight="1" x14ac:dyDescent="0.25">
      <c r="A53" s="465" t="s">
        <v>417</v>
      </c>
      <c r="B53" s="467">
        <v>211.75845024899999</v>
      </c>
      <c r="C53" s="467">
        <v>175.553447191</v>
      </c>
      <c r="D53" s="467">
        <v>149.208601195</v>
      </c>
      <c r="E53" s="467">
        <v>152.40246666100001</v>
      </c>
      <c r="F53" s="467">
        <v>167.78303441</v>
      </c>
      <c r="G53" s="467">
        <v>177.210087047</v>
      </c>
      <c r="H53" s="467">
        <v>187.234635338</v>
      </c>
      <c r="I53" s="467">
        <v>241.63970244399999</v>
      </c>
      <c r="J53" s="467">
        <v>269.330865475</v>
      </c>
      <c r="K53" s="467" t="s">
        <v>102</v>
      </c>
      <c r="L53" s="467" t="s">
        <v>102</v>
      </c>
      <c r="M53" s="480">
        <v>161.63525067800001</v>
      </c>
      <c r="N53" s="480">
        <v>249.085180302</v>
      </c>
      <c r="O53" s="480">
        <v>162.87021402400001</v>
      </c>
      <c r="P53" s="467">
        <v>165.09041931799999</v>
      </c>
    </row>
    <row r="54" spans="1:25" ht="12.75" customHeight="1" x14ac:dyDescent="0.2">
      <c r="A54" s="235" t="s">
        <v>909</v>
      </c>
      <c r="B54" s="473"/>
      <c r="C54" s="473"/>
      <c r="D54" s="473"/>
      <c r="E54" s="473"/>
      <c r="F54" s="473"/>
      <c r="G54" s="473"/>
      <c r="H54" s="473"/>
      <c r="I54" s="473"/>
      <c r="J54" s="473"/>
      <c r="K54" s="473"/>
      <c r="L54" s="473"/>
      <c r="M54" s="569"/>
      <c r="N54" s="486"/>
      <c r="O54" s="715"/>
      <c r="P54" s="716"/>
      <c r="Q54" s="13"/>
      <c r="R54" s="13"/>
      <c r="S54" s="13"/>
      <c r="T54" s="13"/>
      <c r="U54" s="13"/>
      <c r="V54" s="215"/>
      <c r="W54" s="215"/>
      <c r="X54" s="215"/>
      <c r="Y54" s="39"/>
    </row>
    <row r="55" spans="1:25" x14ac:dyDescent="0.2">
      <c r="A55" s="255" t="s">
        <v>669</v>
      </c>
      <c r="B55" s="13"/>
      <c r="C55" s="13"/>
      <c r="D55" s="13"/>
      <c r="E55" s="13"/>
      <c r="F55" s="13"/>
      <c r="G55" s="13"/>
      <c r="H55" s="13"/>
      <c r="I55" s="13"/>
      <c r="J55" s="13"/>
      <c r="K55" s="13"/>
      <c r="L55" s="13"/>
      <c r="M55" s="215"/>
      <c r="N55" s="215"/>
      <c r="O55" s="215"/>
      <c r="P55" s="39"/>
    </row>
    <row r="56" spans="1:25" x14ac:dyDescent="0.2">
      <c r="A56" s="37" t="s">
        <v>464</v>
      </c>
      <c r="B56" s="13"/>
      <c r="C56" s="13"/>
      <c r="D56" s="13"/>
      <c r="E56" s="13"/>
      <c r="F56" s="13"/>
      <c r="G56" s="13"/>
      <c r="H56" s="13"/>
      <c r="I56" s="13"/>
      <c r="J56" s="13"/>
      <c r="K56" s="13"/>
      <c r="L56" s="13"/>
      <c r="M56" s="215"/>
      <c r="N56" s="215"/>
      <c r="O56" s="215"/>
      <c r="P56" s="39"/>
    </row>
    <row r="57" spans="1:25" x14ac:dyDescent="0.2">
      <c r="A57" s="168" t="s">
        <v>562</v>
      </c>
      <c r="B57" s="13"/>
      <c r="C57" s="13"/>
      <c r="D57" s="13"/>
      <c r="E57" s="13"/>
      <c r="F57" s="13"/>
      <c r="G57" s="13"/>
      <c r="H57" s="13"/>
      <c r="I57" s="13"/>
      <c r="J57" s="13"/>
      <c r="K57" s="13"/>
      <c r="L57" s="13"/>
      <c r="M57" s="215"/>
      <c r="N57" s="215"/>
      <c r="O57" s="215"/>
      <c r="P57" s="39"/>
    </row>
    <row r="58" spans="1:25" x14ac:dyDescent="0.2">
      <c r="A58" s="255" t="s">
        <v>953</v>
      </c>
      <c r="B58" s="3"/>
      <c r="C58" s="3"/>
      <c r="D58" s="3"/>
      <c r="G58" s="185"/>
      <c r="J58" s="185"/>
      <c r="M58" s="215"/>
      <c r="N58" s="215"/>
      <c r="O58" s="215"/>
    </row>
    <row r="59" spans="1:25" x14ac:dyDescent="0.2">
      <c r="A59" s="286" t="s">
        <v>934</v>
      </c>
      <c r="B59" s="3"/>
      <c r="C59" s="3"/>
      <c r="D59" s="3"/>
      <c r="G59" s="185"/>
      <c r="J59" s="185"/>
    </row>
    <row r="60" spans="1:25" ht="18" x14ac:dyDescent="0.2">
      <c r="A60" s="46"/>
    </row>
    <row r="61" spans="1:25" ht="21" x14ac:dyDescent="0.2">
      <c r="A61" s="46" t="s">
        <v>949</v>
      </c>
    </row>
    <row r="62" spans="1:25" ht="15" customHeight="1" thickBot="1" x14ac:dyDescent="0.25">
      <c r="P62" s="421"/>
    </row>
    <row r="63" spans="1:25" ht="15.95" customHeight="1" x14ac:dyDescent="0.2">
      <c r="A63" s="41"/>
      <c r="B63" s="42" t="s">
        <v>35</v>
      </c>
      <c r="C63" s="42" t="s">
        <v>121</v>
      </c>
      <c r="D63" s="42" t="s">
        <v>123</v>
      </c>
      <c r="E63" s="42" t="s">
        <v>36</v>
      </c>
      <c r="F63" s="42" t="s">
        <v>37</v>
      </c>
      <c r="G63" s="42" t="s">
        <v>38</v>
      </c>
      <c r="H63" s="42" t="s">
        <v>39</v>
      </c>
      <c r="I63" s="42" t="s">
        <v>125</v>
      </c>
      <c r="J63" s="42" t="s">
        <v>126</v>
      </c>
      <c r="K63" s="42" t="s">
        <v>127</v>
      </c>
      <c r="L63" s="252">
        <v>100000</v>
      </c>
      <c r="M63" s="250" t="s">
        <v>231</v>
      </c>
      <c r="N63" s="250" t="s">
        <v>231</v>
      </c>
      <c r="O63" s="257" t="s">
        <v>77</v>
      </c>
      <c r="P63" s="281" t="s">
        <v>220</v>
      </c>
    </row>
    <row r="64" spans="1:25" ht="15.95" customHeight="1" x14ac:dyDescent="0.2">
      <c r="A64" s="566" t="s">
        <v>81</v>
      </c>
      <c r="B64" s="43" t="s">
        <v>120</v>
      </c>
      <c r="C64" s="43" t="s">
        <v>40</v>
      </c>
      <c r="D64" s="43" t="s">
        <v>40</v>
      </c>
      <c r="E64" s="43" t="s">
        <v>40</v>
      </c>
      <c r="F64" s="43" t="s">
        <v>40</v>
      </c>
      <c r="G64" s="43" t="s">
        <v>40</v>
      </c>
      <c r="H64" s="43" t="s">
        <v>40</v>
      </c>
      <c r="I64" s="43" t="s">
        <v>40</v>
      </c>
      <c r="J64" s="43" t="s">
        <v>40</v>
      </c>
      <c r="K64" s="43" t="s">
        <v>40</v>
      </c>
      <c r="L64" s="43" t="s">
        <v>43</v>
      </c>
      <c r="M64" s="239" t="s">
        <v>230</v>
      </c>
      <c r="N64" s="239" t="s">
        <v>138</v>
      </c>
      <c r="O64" s="256" t="s">
        <v>137</v>
      </c>
      <c r="P64" s="282" t="s">
        <v>294</v>
      </c>
    </row>
    <row r="65" spans="1:16" ht="15.95" customHeight="1" thickBot="1" x14ac:dyDescent="0.25">
      <c r="A65" s="423" t="s">
        <v>99</v>
      </c>
      <c r="B65" s="44" t="s">
        <v>43</v>
      </c>
      <c r="C65" s="44" t="s">
        <v>122</v>
      </c>
      <c r="D65" s="44" t="s">
        <v>124</v>
      </c>
      <c r="E65" s="44" t="s">
        <v>44</v>
      </c>
      <c r="F65" s="44" t="s">
        <v>45</v>
      </c>
      <c r="G65" s="44" t="s">
        <v>46</v>
      </c>
      <c r="H65" s="44" t="s">
        <v>42</v>
      </c>
      <c r="I65" s="44" t="s">
        <v>128</v>
      </c>
      <c r="J65" s="44" t="s">
        <v>129</v>
      </c>
      <c r="K65" s="44" t="s">
        <v>130</v>
      </c>
      <c r="L65" s="44" t="s">
        <v>131</v>
      </c>
      <c r="M65" s="251" t="s">
        <v>138</v>
      </c>
      <c r="N65" s="251" t="s">
        <v>131</v>
      </c>
      <c r="O65" s="258" t="s">
        <v>41</v>
      </c>
      <c r="P65" s="283" t="s">
        <v>295</v>
      </c>
    </row>
    <row r="66" spans="1:16" ht="15" customHeight="1" x14ac:dyDescent="0.25">
      <c r="A66" s="544" t="s">
        <v>200</v>
      </c>
      <c r="B66" s="192"/>
      <c r="C66" s="192"/>
      <c r="D66" s="192"/>
      <c r="E66" s="192"/>
      <c r="F66" s="192"/>
      <c r="G66" s="192"/>
      <c r="H66" s="192"/>
      <c r="I66" s="192"/>
      <c r="J66" s="192"/>
      <c r="K66" s="192"/>
      <c r="L66" s="192"/>
      <c r="M66" s="192"/>
      <c r="N66" s="192"/>
      <c r="O66" s="192"/>
    </row>
    <row r="67" spans="1:16" ht="15.75" customHeight="1" x14ac:dyDescent="0.25">
      <c r="A67" s="487" t="s">
        <v>286</v>
      </c>
      <c r="B67" s="488">
        <f>B8/B$8</f>
        <v>1</v>
      </c>
      <c r="C67" s="488">
        <f t="shared" ref="C67:H67" si="0">C8/C$8</f>
        <v>1</v>
      </c>
      <c r="D67" s="488">
        <f t="shared" si="0"/>
        <v>1</v>
      </c>
      <c r="E67" s="488">
        <f t="shared" si="0"/>
        <v>1</v>
      </c>
      <c r="F67" s="488">
        <f t="shared" si="0"/>
        <v>1</v>
      </c>
      <c r="G67" s="488">
        <f t="shared" si="0"/>
        <v>1</v>
      </c>
      <c r="H67" s="488">
        <f t="shared" si="0"/>
        <v>1</v>
      </c>
      <c r="I67" s="488">
        <f t="shared" ref="I67:J67" si="1">I8/I$8</f>
        <v>1</v>
      </c>
      <c r="J67" s="488">
        <f t="shared" si="1"/>
        <v>1</v>
      </c>
      <c r="K67" s="488" t="s">
        <v>102</v>
      </c>
      <c r="L67" s="488" t="s">
        <v>102</v>
      </c>
      <c r="M67" s="489">
        <f>M8/M$8</f>
        <v>1</v>
      </c>
      <c r="N67" s="489">
        <f>N8/N$8</f>
        <v>1</v>
      </c>
      <c r="O67" s="489">
        <f>O8/O$8</f>
        <v>1</v>
      </c>
      <c r="P67" s="488">
        <f>P8/P$8</f>
        <v>1</v>
      </c>
    </row>
    <row r="68" spans="1:16" ht="15.75" customHeight="1" x14ac:dyDescent="0.2">
      <c r="A68" s="490" t="s">
        <v>161</v>
      </c>
      <c r="B68" s="491">
        <f t="shared" ref="B68:H72" si="2">B9/B$8</f>
        <v>0.39039453055541512</v>
      </c>
      <c r="C68" s="491">
        <f t="shared" si="2"/>
        <v>0.37135855867379219</v>
      </c>
      <c r="D68" s="491">
        <f t="shared" si="2"/>
        <v>0.35107332156429</v>
      </c>
      <c r="E68" s="491">
        <f t="shared" si="2"/>
        <v>0.33470999412577951</v>
      </c>
      <c r="F68" s="491">
        <f t="shared" si="2"/>
        <v>0.32257318873994184</v>
      </c>
      <c r="G68" s="491">
        <f t="shared" si="2"/>
        <v>0.30251772346748135</v>
      </c>
      <c r="H68" s="491">
        <f t="shared" si="2"/>
        <v>0.27877002543892404</v>
      </c>
      <c r="I68" s="491">
        <f t="shared" ref="I68:J68" si="3">I9/I$8</f>
        <v>0.26511821721568501</v>
      </c>
      <c r="J68" s="491">
        <f t="shared" si="3"/>
        <v>0.26237018418426644</v>
      </c>
      <c r="K68" s="491" t="s">
        <v>102</v>
      </c>
      <c r="L68" s="491" t="s">
        <v>102</v>
      </c>
      <c r="M68" s="484">
        <f t="shared" ref="M68:N68" si="4">M9/M$8</f>
        <v>0.32657574425159042</v>
      </c>
      <c r="N68" s="484">
        <f t="shared" si="4"/>
        <v>0.26448961135807447</v>
      </c>
      <c r="O68" s="484">
        <f t="shared" ref="O68:P68" si="5">O9/O$8</f>
        <v>0.32539783045750342</v>
      </c>
      <c r="P68" s="491">
        <f t="shared" si="5"/>
        <v>0.2522088124318933</v>
      </c>
    </row>
    <row r="69" spans="1:16" ht="15.75" customHeight="1" x14ac:dyDescent="0.2">
      <c r="A69" s="492" t="s">
        <v>162</v>
      </c>
      <c r="B69" s="493">
        <f t="shared" si="2"/>
        <v>0.23150955103350077</v>
      </c>
      <c r="C69" s="493">
        <f t="shared" si="2"/>
        <v>0.28477690299399461</v>
      </c>
      <c r="D69" s="493">
        <f t="shared" si="2"/>
        <v>0.35264773103468583</v>
      </c>
      <c r="E69" s="493">
        <f t="shared" si="2"/>
        <v>0.44543398092968317</v>
      </c>
      <c r="F69" s="493">
        <f t="shared" si="2"/>
        <v>0.50305532188853663</v>
      </c>
      <c r="G69" s="493">
        <f t="shared" si="2"/>
        <v>0.52643130380957348</v>
      </c>
      <c r="H69" s="493">
        <f t="shared" si="2"/>
        <v>0.56023103718110656</v>
      </c>
      <c r="I69" s="493">
        <f t="shared" ref="I69:J69" si="6">I10/I$8</f>
        <v>0.57533252002958157</v>
      </c>
      <c r="J69" s="493">
        <f t="shared" si="6"/>
        <v>0.49058090702111695</v>
      </c>
      <c r="K69" s="493" t="s">
        <v>102</v>
      </c>
      <c r="L69" s="493" t="s">
        <v>102</v>
      </c>
      <c r="M69" s="494">
        <f t="shared" ref="M69:N69" si="7">M10/M$8</f>
        <v>0.45893142097742923</v>
      </c>
      <c r="N69" s="494">
        <f t="shared" si="7"/>
        <v>0.55594579514496434</v>
      </c>
      <c r="O69" s="494">
        <f t="shared" ref="O69:P69" si="8">O10/O$8</f>
        <v>0.46077200218704828</v>
      </c>
      <c r="P69" s="493">
        <f t="shared" si="8"/>
        <v>0.54557454438747144</v>
      </c>
    </row>
    <row r="70" spans="1:16" ht="15.75" customHeight="1" x14ac:dyDescent="0.2">
      <c r="A70" s="490" t="s">
        <v>163</v>
      </c>
      <c r="B70" s="491">
        <f t="shared" si="2"/>
        <v>1.2349862485463268E-2</v>
      </c>
      <c r="C70" s="491">
        <f t="shared" si="2"/>
        <v>1.5057161238328965E-2</v>
      </c>
      <c r="D70" s="491">
        <f t="shared" si="2"/>
        <v>1.776819304409151E-2</v>
      </c>
      <c r="E70" s="491">
        <f t="shared" si="2"/>
        <v>1.8716090906282408E-2</v>
      </c>
      <c r="F70" s="491">
        <f t="shared" si="2"/>
        <v>2.0113536677916575E-2</v>
      </c>
      <c r="G70" s="491">
        <f t="shared" si="2"/>
        <v>1.8907019349566519E-2</v>
      </c>
      <c r="H70" s="491">
        <f t="shared" si="2"/>
        <v>1.884735662468328E-2</v>
      </c>
      <c r="I70" s="491">
        <f t="shared" ref="I70:J70" si="9">I11/I$8</f>
        <v>1.351661816995052E-2</v>
      </c>
      <c r="J70" s="491">
        <f t="shared" si="9"/>
        <v>1.6489920471409618E-2</v>
      </c>
      <c r="K70" s="491" t="s">
        <v>102</v>
      </c>
      <c r="L70" s="491" t="s">
        <v>102</v>
      </c>
      <c r="M70" s="484">
        <f t="shared" ref="M70:N70" si="10">M11/M$8</f>
        <v>1.8700085554691281E-2</v>
      </c>
      <c r="N70" s="484">
        <f t="shared" si="10"/>
        <v>1.4196753823737066E-2</v>
      </c>
      <c r="O70" s="484">
        <f t="shared" ref="O70:P70" si="11">O11/O$8</f>
        <v>1.861464720765095E-2</v>
      </c>
      <c r="P70" s="491">
        <f t="shared" si="11"/>
        <v>1.7730012266026118E-2</v>
      </c>
    </row>
    <row r="71" spans="1:16" ht="15.75" customHeight="1" x14ac:dyDescent="0.2">
      <c r="A71" s="492" t="s">
        <v>164</v>
      </c>
      <c r="B71" s="493">
        <f t="shared" si="2"/>
        <v>0.12393139311528494</v>
      </c>
      <c r="C71" s="493">
        <f t="shared" si="2"/>
        <v>0.14045881000532201</v>
      </c>
      <c r="D71" s="493">
        <f t="shared" si="2"/>
        <v>0.15299883399028685</v>
      </c>
      <c r="E71" s="493">
        <f t="shared" si="2"/>
        <v>0.1098207041084725</v>
      </c>
      <c r="F71" s="493">
        <f t="shared" si="2"/>
        <v>9.5372619484519722E-2</v>
      </c>
      <c r="G71" s="493">
        <f t="shared" si="2"/>
        <v>9.6446769673542224E-2</v>
      </c>
      <c r="H71" s="493">
        <f t="shared" si="2"/>
        <v>9.8372930418648988E-2</v>
      </c>
      <c r="I71" s="493">
        <f t="shared" ref="I71:J71" si="12">I12/I$8</f>
        <v>9.8574351941935145E-2</v>
      </c>
      <c r="J71" s="493">
        <f t="shared" si="12"/>
        <v>0.18617657079506222</v>
      </c>
      <c r="K71" s="493" t="s">
        <v>102</v>
      </c>
      <c r="L71" s="493" t="s">
        <v>102</v>
      </c>
      <c r="M71" s="494">
        <f t="shared" ref="M71:N71" si="13">M12/M$8</f>
        <v>0.11062806841489885</v>
      </c>
      <c r="N71" s="494">
        <f t="shared" si="13"/>
        <v>0.11861314596503349</v>
      </c>
      <c r="O71" s="494">
        <f t="shared" ref="O71:P71" si="14">O12/O$8</f>
        <v>0.11077956332237425</v>
      </c>
      <c r="P71" s="493">
        <f t="shared" si="14"/>
        <v>0.13950103694270294</v>
      </c>
    </row>
    <row r="72" spans="1:16" ht="15.75" customHeight="1" x14ac:dyDescent="0.2">
      <c r="A72" s="495" t="s">
        <v>165</v>
      </c>
      <c r="B72" s="496">
        <f t="shared" si="2"/>
        <v>0.24181466280907518</v>
      </c>
      <c r="C72" s="496">
        <f t="shared" si="2"/>
        <v>0.18834856709012951</v>
      </c>
      <c r="D72" s="496">
        <f t="shared" si="2"/>
        <v>0.12551192036664591</v>
      </c>
      <c r="E72" s="496">
        <f t="shared" si="2"/>
        <v>9.1319229929782475E-2</v>
      </c>
      <c r="F72" s="496">
        <f t="shared" si="2"/>
        <v>5.8885333211757519E-2</v>
      </c>
      <c r="G72" s="496">
        <f t="shared" si="2"/>
        <v>5.56971836986494E-2</v>
      </c>
      <c r="H72" s="496">
        <f t="shared" si="2"/>
        <v>4.377865033663704E-2</v>
      </c>
      <c r="I72" s="496">
        <f t="shared" ref="I72:J72" si="15">I13/I$8</f>
        <v>4.7458292642847802E-2</v>
      </c>
      <c r="J72" s="496">
        <f t="shared" si="15"/>
        <v>4.4382417529401828E-2</v>
      </c>
      <c r="K72" s="496" t="s">
        <v>102</v>
      </c>
      <c r="L72" s="496" t="s">
        <v>102</v>
      </c>
      <c r="M72" s="497">
        <f t="shared" ref="M72:N72" si="16">M13/M$8</f>
        <v>8.5164680802834097E-2</v>
      </c>
      <c r="N72" s="497">
        <f t="shared" si="16"/>
        <v>4.6754693708190541E-2</v>
      </c>
      <c r="O72" s="497">
        <f t="shared" ref="O72:P72" si="17">O13/O$8</f>
        <v>8.4435956826859976E-2</v>
      </c>
      <c r="P72" s="496">
        <f t="shared" si="17"/>
        <v>4.4985593972857695E-2</v>
      </c>
    </row>
    <row r="73" spans="1:16" ht="15.75" customHeight="1" x14ac:dyDescent="0.25">
      <c r="A73" s="498" t="s">
        <v>287</v>
      </c>
      <c r="B73" s="499">
        <f>B14/B$14</f>
        <v>1</v>
      </c>
      <c r="C73" s="499">
        <f t="shared" ref="C73:H73" si="18">C14/C$14</f>
        <v>1</v>
      </c>
      <c r="D73" s="499">
        <f t="shared" si="18"/>
        <v>1</v>
      </c>
      <c r="E73" s="499">
        <f t="shared" si="18"/>
        <v>1</v>
      </c>
      <c r="F73" s="499">
        <f t="shared" si="18"/>
        <v>1</v>
      </c>
      <c r="G73" s="499">
        <f t="shared" si="18"/>
        <v>1</v>
      </c>
      <c r="H73" s="499">
        <f t="shared" si="18"/>
        <v>1</v>
      </c>
      <c r="I73" s="499">
        <f t="shared" ref="I73:J73" si="19">I14/I$14</f>
        <v>1</v>
      </c>
      <c r="J73" s="499">
        <f t="shared" si="19"/>
        <v>1</v>
      </c>
      <c r="K73" s="499" t="s">
        <v>102</v>
      </c>
      <c r="L73" s="499" t="s">
        <v>102</v>
      </c>
      <c r="M73" s="500">
        <f>M14/M$14</f>
        <v>1</v>
      </c>
      <c r="N73" s="500">
        <f>N14/N$14</f>
        <v>1</v>
      </c>
      <c r="O73" s="500">
        <f>O14/O$14</f>
        <v>1</v>
      </c>
      <c r="P73" s="499">
        <f>P14/P$14</f>
        <v>1</v>
      </c>
    </row>
    <row r="74" spans="1:16" ht="15.75" customHeight="1" x14ac:dyDescent="0.2">
      <c r="A74" s="490" t="s">
        <v>79</v>
      </c>
      <c r="B74" s="491">
        <f t="shared" ref="B74:I84" si="20">B15/B$14</f>
        <v>0.42777290360111081</v>
      </c>
      <c r="C74" s="491">
        <f t="shared" si="20"/>
        <v>0.4598522921503575</v>
      </c>
      <c r="D74" s="491">
        <f t="shared" si="20"/>
        <v>0.50057508433161724</v>
      </c>
      <c r="E74" s="491">
        <f t="shared" si="20"/>
        <v>0.55532024046846917</v>
      </c>
      <c r="F74" s="491">
        <f t="shared" si="20"/>
        <v>0.59376964694219381</v>
      </c>
      <c r="G74" s="491">
        <f t="shared" si="20"/>
        <v>0.6085207096532721</v>
      </c>
      <c r="H74" s="491">
        <f t="shared" si="20"/>
        <v>0.62924472258289588</v>
      </c>
      <c r="I74" s="491">
        <f t="shared" ref="I74:J74" si="21">I15/I$14</f>
        <v>0.55665023507654665</v>
      </c>
      <c r="J74" s="491">
        <f t="shared" si="21"/>
        <v>0.56422659197408886</v>
      </c>
      <c r="K74" s="491" t="s">
        <v>102</v>
      </c>
      <c r="L74" s="491" t="s">
        <v>102</v>
      </c>
      <c r="M74" s="484">
        <f t="shared" ref="M74:N74" si="22">M15/M$14</f>
        <v>0.56417775317260799</v>
      </c>
      <c r="N74" s="484">
        <f t="shared" si="22"/>
        <v>0.55849461049881122</v>
      </c>
      <c r="O74" s="484">
        <f t="shared" ref="O74:P74" si="23">O15/O$14</f>
        <v>0.56407441695209715</v>
      </c>
      <c r="P74" s="491">
        <f t="shared" si="23"/>
        <v>0.66353171348917306</v>
      </c>
    </row>
    <row r="75" spans="1:16" ht="15.75" customHeight="1" x14ac:dyDescent="0.2">
      <c r="A75" s="492" t="s">
        <v>167</v>
      </c>
      <c r="B75" s="493">
        <f t="shared" si="20"/>
        <v>0.27408839361173626</v>
      </c>
      <c r="C75" s="493">
        <f t="shared" si="20"/>
        <v>0.33547456297641093</v>
      </c>
      <c r="D75" s="493">
        <f t="shared" si="20"/>
        <v>0.40163269857634798</v>
      </c>
      <c r="E75" s="493">
        <f t="shared" si="20"/>
        <v>0.48076399710966006</v>
      </c>
      <c r="F75" s="493">
        <f t="shared" si="20"/>
        <v>0.52493213072742839</v>
      </c>
      <c r="G75" s="493">
        <f t="shared" si="20"/>
        <v>0.52510418402965109</v>
      </c>
      <c r="H75" s="493">
        <f t="shared" si="20"/>
        <v>0.51980537488668033</v>
      </c>
      <c r="I75" s="493">
        <f t="shared" ref="I75:J75" si="24">I16/I$14</f>
        <v>0.39916498273486495</v>
      </c>
      <c r="J75" s="493">
        <f t="shared" si="24"/>
        <v>0.51850842500372218</v>
      </c>
      <c r="K75" s="493" t="s">
        <v>102</v>
      </c>
      <c r="L75" s="493" t="s">
        <v>102</v>
      </c>
      <c r="M75" s="494">
        <f t="shared" ref="M75:N75" si="25">M16/M$14</f>
        <v>0.4800664450124687</v>
      </c>
      <c r="N75" s="494">
        <f t="shared" si="25"/>
        <v>0.42821774710618754</v>
      </c>
      <c r="O75" s="494">
        <f t="shared" ref="O75:P75" si="26">O16/O$14</f>
        <v>0.47912368345330364</v>
      </c>
      <c r="P75" s="493">
        <f t="shared" si="26"/>
        <v>0.54799508605342251</v>
      </c>
    </row>
    <row r="76" spans="1:16" ht="15.75" customHeight="1" x14ac:dyDescent="0.2">
      <c r="A76" s="490" t="s">
        <v>323</v>
      </c>
      <c r="B76" s="491">
        <f t="shared" si="20"/>
        <v>4.8036363943942235E-2</v>
      </c>
      <c r="C76" s="491">
        <f t="shared" si="20"/>
        <v>4.342085425992543E-2</v>
      </c>
      <c r="D76" s="491">
        <f t="shared" si="20"/>
        <v>5.2123955944647291E-2</v>
      </c>
      <c r="E76" s="491">
        <f t="shared" si="20"/>
        <v>8.2318666606112326E-2</v>
      </c>
      <c r="F76" s="491">
        <f t="shared" si="20"/>
        <v>0.10387614653588903</v>
      </c>
      <c r="G76" s="491">
        <f t="shared" si="20"/>
        <v>0.1011543842855184</v>
      </c>
      <c r="H76" s="491">
        <f t="shared" si="20"/>
        <v>0.1081136811366003</v>
      </c>
      <c r="I76" s="491">
        <f t="shared" ref="I76:J76" si="27">I17/I$14</f>
        <v>8.475691983469931E-2</v>
      </c>
      <c r="J76" s="491">
        <f t="shared" si="27"/>
        <v>0.10337821813928319</v>
      </c>
      <c r="K76" s="491" t="s">
        <v>102</v>
      </c>
      <c r="L76" s="491" t="s">
        <v>102</v>
      </c>
      <c r="M76" s="484">
        <f t="shared" ref="M76:N76" si="28">M17/M$14</f>
        <v>8.5556638921874401E-2</v>
      </c>
      <c r="N76" s="484">
        <f t="shared" si="28"/>
        <v>8.9290056986238125E-2</v>
      </c>
      <c r="O76" s="484">
        <f t="shared" ref="O76:P76" si="29">O17/O$14</f>
        <v>8.5624523423897009E-2</v>
      </c>
      <c r="P76" s="491">
        <f t="shared" si="29"/>
        <v>0.12116459545681482</v>
      </c>
    </row>
    <row r="77" spans="1:16" ht="15.75" customHeight="1" x14ac:dyDescent="0.2">
      <c r="A77" s="492" t="s">
        <v>168</v>
      </c>
      <c r="B77" s="493">
        <f t="shared" si="20"/>
        <v>0.15368450998849834</v>
      </c>
      <c r="C77" s="493">
        <f t="shared" si="20"/>
        <v>0.12437772917394652</v>
      </c>
      <c r="D77" s="493">
        <f t="shared" si="20"/>
        <v>9.8942385755269355E-2</v>
      </c>
      <c r="E77" s="493">
        <f t="shared" si="20"/>
        <v>7.4556243358809227E-2</v>
      </c>
      <c r="F77" s="493">
        <f t="shared" si="20"/>
        <v>6.883751621476554E-2</v>
      </c>
      <c r="G77" s="493">
        <f t="shared" si="20"/>
        <v>8.3416525623621118E-2</v>
      </c>
      <c r="H77" s="493">
        <f t="shared" si="20"/>
        <v>0.10943934769621559</v>
      </c>
      <c r="I77" s="493">
        <f t="shared" ref="I77:J77" si="30">I18/I$14</f>
        <v>0.15748525234253327</v>
      </c>
      <c r="J77" s="493">
        <f t="shared" si="30"/>
        <v>4.5718166969393459E-2</v>
      </c>
      <c r="K77" s="493" t="s">
        <v>102</v>
      </c>
      <c r="L77" s="493" t="s">
        <v>102</v>
      </c>
      <c r="M77" s="494">
        <f t="shared" ref="M77:N77" si="31">M18/M$14</f>
        <v>8.4111308160139286E-2</v>
      </c>
      <c r="N77" s="494">
        <f t="shared" si="31"/>
        <v>0.13027686339174244</v>
      </c>
      <c r="O77" s="494">
        <f t="shared" ref="O77:P77" si="32">O18/O$14</f>
        <v>8.4950733498793521E-2</v>
      </c>
      <c r="P77" s="493">
        <f t="shared" si="32"/>
        <v>0.11553662743575055</v>
      </c>
    </row>
    <row r="78" spans="1:16" ht="15.75" customHeight="1" x14ac:dyDescent="0.2">
      <c r="A78" s="490" t="s">
        <v>169</v>
      </c>
      <c r="B78" s="491">
        <f t="shared" si="20"/>
        <v>0.31246058578298652</v>
      </c>
      <c r="C78" s="491">
        <f t="shared" si="20"/>
        <v>0.29631664173975802</v>
      </c>
      <c r="D78" s="491">
        <f t="shared" si="20"/>
        <v>0.27899893827826255</v>
      </c>
      <c r="E78" s="491">
        <f t="shared" si="20"/>
        <v>0.25214505073508819</v>
      </c>
      <c r="F78" s="491">
        <f t="shared" si="20"/>
        <v>0.22958801857908484</v>
      </c>
      <c r="G78" s="491">
        <f t="shared" si="20"/>
        <v>0.21953923078126017</v>
      </c>
      <c r="H78" s="491">
        <f t="shared" si="20"/>
        <v>0.21648738965440395</v>
      </c>
      <c r="I78" s="491">
        <f t="shared" ref="I78:J78" si="33">I19/I$14</f>
        <v>0.30154880631881181</v>
      </c>
      <c r="J78" s="491">
        <f t="shared" si="33"/>
        <v>0.3106574742745058</v>
      </c>
      <c r="K78" s="491" t="s">
        <v>102</v>
      </c>
      <c r="L78" s="491" t="s">
        <v>102</v>
      </c>
      <c r="M78" s="484">
        <f t="shared" ref="M78:N78" si="34">M19/M$14</f>
        <v>0.24621659553305997</v>
      </c>
      <c r="N78" s="484">
        <f t="shared" si="34"/>
        <v>0.30376620493601703</v>
      </c>
      <c r="O78" s="484">
        <f t="shared" ref="O78:P78" si="35">O19/O$14</f>
        <v>0.24726301640186629</v>
      </c>
      <c r="P78" s="491">
        <f t="shared" si="35"/>
        <v>0.17113260289827359</v>
      </c>
    </row>
    <row r="79" spans="1:16" ht="15.75" customHeight="1" x14ac:dyDescent="0.2">
      <c r="A79" s="492" t="s">
        <v>170</v>
      </c>
      <c r="B79" s="493">
        <f t="shared" si="20"/>
        <v>0.18554553440251648</v>
      </c>
      <c r="C79" s="493">
        <f t="shared" si="20"/>
        <v>0.19861258644010718</v>
      </c>
      <c r="D79" s="493">
        <f t="shared" si="20"/>
        <v>0.19406298389983448</v>
      </c>
      <c r="E79" s="493">
        <f t="shared" si="20"/>
        <v>0.18889425655181702</v>
      </c>
      <c r="F79" s="493">
        <f t="shared" si="20"/>
        <v>0.17903053026096216</v>
      </c>
      <c r="G79" s="493">
        <f t="shared" si="20"/>
        <v>0.16980167858342965</v>
      </c>
      <c r="H79" s="493">
        <f t="shared" si="20"/>
        <v>0.17378433871570981</v>
      </c>
      <c r="I79" s="493">
        <f t="shared" ref="I79:J79" si="36">I20/I$14</f>
        <v>0.20575864582154574</v>
      </c>
      <c r="J79" s="493">
        <f t="shared" si="36"/>
        <v>0.26211475956632346</v>
      </c>
      <c r="K79" s="493" t="s">
        <v>102</v>
      </c>
      <c r="L79" s="493" t="s">
        <v>102</v>
      </c>
      <c r="M79" s="494">
        <f t="shared" ref="M79:N79" si="37">M20/M$14</f>
        <v>0.18413696627400031</v>
      </c>
      <c r="N79" s="494">
        <f t="shared" si="37"/>
        <v>0.21947788218976846</v>
      </c>
      <c r="O79" s="494">
        <f t="shared" ref="O79:P79" si="38">O20/O$14</f>
        <v>0.18477956788936709</v>
      </c>
      <c r="P79" s="493">
        <f t="shared" si="38"/>
        <v>0.13341046282573968</v>
      </c>
    </row>
    <row r="80" spans="1:16" ht="15.75" customHeight="1" x14ac:dyDescent="0.2">
      <c r="A80" s="490" t="s">
        <v>171</v>
      </c>
      <c r="B80" s="491">
        <f t="shared" si="20"/>
        <v>5.8565725122937916E-2</v>
      </c>
      <c r="C80" s="491">
        <f t="shared" si="20"/>
        <v>4.1030339719341231E-2</v>
      </c>
      <c r="D80" s="491">
        <f t="shared" si="20"/>
        <v>1.9921299738281755E-2</v>
      </c>
      <c r="E80" s="491">
        <f t="shared" si="20"/>
        <v>5.6727913364913131E-3</v>
      </c>
      <c r="F80" s="491">
        <f t="shared" si="20"/>
        <v>2.9472682494177472E-3</v>
      </c>
      <c r="G80" s="491">
        <f t="shared" si="20"/>
        <v>2.3613212577169879E-3</v>
      </c>
      <c r="H80" s="491">
        <f t="shared" si="20"/>
        <v>2.4795547433818879E-3</v>
      </c>
      <c r="I80" s="491">
        <f t="shared" si="20"/>
        <v>3.7712733193046837E-3</v>
      </c>
      <c r="J80" s="491">
        <f t="shared" ref="J80" si="39">J21/J$14</f>
        <v>6.8468871764706934E-3</v>
      </c>
      <c r="K80" s="491" t="s">
        <v>102</v>
      </c>
      <c r="L80" s="491" t="s">
        <v>102</v>
      </c>
      <c r="M80" s="484">
        <f t="shared" ref="M80:N80" si="40">M21/M$14</f>
        <v>8.3388223265821911E-3</v>
      </c>
      <c r="N80" s="484">
        <f t="shared" si="40"/>
        <v>4.5199955196884361E-3</v>
      </c>
      <c r="O80" s="484">
        <f t="shared" ref="O80:P80" si="41">O21/O$14</f>
        <v>8.2693848433986229E-3</v>
      </c>
      <c r="P80" s="491">
        <f t="shared" si="41"/>
        <v>4.3660905487855105E-3</v>
      </c>
    </row>
    <row r="81" spans="1:16" ht="15.75" customHeight="1" x14ac:dyDescent="0.2">
      <c r="A81" s="693" t="s">
        <v>612</v>
      </c>
      <c r="B81" s="493">
        <f t="shared" si="20"/>
        <v>6.8349326257532136E-2</v>
      </c>
      <c r="C81" s="493">
        <f t="shared" si="20"/>
        <v>5.6673715580309633E-2</v>
      </c>
      <c r="D81" s="493">
        <f t="shared" si="20"/>
        <v>6.5014654641446956E-2</v>
      </c>
      <c r="E81" s="493">
        <f t="shared" si="20"/>
        <v>5.7578002848019325E-2</v>
      </c>
      <c r="F81" s="493">
        <f t="shared" si="20"/>
        <v>4.7610220068704939E-2</v>
      </c>
      <c r="G81" s="493">
        <f t="shared" si="20"/>
        <v>4.7376230940113548E-2</v>
      </c>
      <c r="H81" s="493">
        <f t="shared" si="20"/>
        <v>4.022349619531225E-2</v>
      </c>
      <c r="I81" s="493">
        <f t="shared" ref="I81:J81" si="42">I22/I$14</f>
        <v>9.2018887177961348E-2</v>
      </c>
      <c r="J81" s="493">
        <f t="shared" si="42"/>
        <v>4.1695827531711666E-2</v>
      </c>
      <c r="K81" s="493" t="s">
        <v>102</v>
      </c>
      <c r="L81" s="493" t="s">
        <v>102</v>
      </c>
      <c r="M81" s="494">
        <f t="shared" ref="M81:N81" si="43">M22/M$14</f>
        <v>5.3740806932477479E-2</v>
      </c>
      <c r="N81" s="494">
        <f t="shared" si="43"/>
        <v>7.9768327226560104E-2</v>
      </c>
      <c r="O81" s="494">
        <f t="shared" ref="O81:P81" si="44">O22/O$14</f>
        <v>5.4214063670235117E-2</v>
      </c>
      <c r="P81" s="493">
        <f t="shared" si="44"/>
        <v>3.3356049523748404E-2</v>
      </c>
    </row>
    <row r="82" spans="1:16" ht="15.75" customHeight="1" x14ac:dyDescent="0.2">
      <c r="A82" s="490" t="s">
        <v>172</v>
      </c>
      <c r="B82" s="491">
        <f t="shared" si="20"/>
        <v>3.0333340694403341E-2</v>
      </c>
      <c r="C82" s="491">
        <f t="shared" si="20"/>
        <v>2.7992264242052887E-2</v>
      </c>
      <c r="D82" s="491">
        <f t="shared" si="20"/>
        <v>3.0111793613338485E-2</v>
      </c>
      <c r="E82" s="491">
        <f t="shared" si="20"/>
        <v>3.5535572083944644E-2</v>
      </c>
      <c r="F82" s="491">
        <f t="shared" si="20"/>
        <v>3.9816081716933023E-2</v>
      </c>
      <c r="G82" s="491">
        <f t="shared" si="20"/>
        <v>4.4707793947770566E-2</v>
      </c>
      <c r="H82" s="491">
        <f t="shared" si="20"/>
        <v>4.2998492513837215E-2</v>
      </c>
      <c r="I82" s="491">
        <f t="shared" ref="I82:J82" si="45">I23/I$14</f>
        <v>4.542965473570236E-2</v>
      </c>
      <c r="J82" s="491">
        <f t="shared" si="45"/>
        <v>2.7016153183293454E-2</v>
      </c>
      <c r="K82" s="491" t="s">
        <v>102</v>
      </c>
      <c r="L82" s="491" t="s">
        <v>102</v>
      </c>
      <c r="M82" s="484">
        <f t="shared" ref="M82:N82" si="46">M23/M$14</f>
        <v>3.7177103356255417E-2</v>
      </c>
      <c r="N82" s="484">
        <f t="shared" si="46"/>
        <v>4.0947103271733939E-2</v>
      </c>
      <c r="O82" s="484">
        <f t="shared" ref="O82:P82" si="47">O23/O$14</f>
        <v>3.7245653023667467E-2</v>
      </c>
      <c r="P82" s="491">
        <f t="shared" si="47"/>
        <v>4.3791439708476695E-2</v>
      </c>
    </row>
    <row r="83" spans="1:16" ht="15.75" customHeight="1" x14ac:dyDescent="0.2">
      <c r="A83" s="492" t="s">
        <v>173</v>
      </c>
      <c r="B83" s="493">
        <f t="shared" si="20"/>
        <v>0.10972915758114417</v>
      </c>
      <c r="C83" s="493">
        <f t="shared" si="20"/>
        <v>9.7125796376018453E-2</v>
      </c>
      <c r="D83" s="493">
        <f t="shared" si="20"/>
        <v>8.671616218994721E-2</v>
      </c>
      <c r="E83" s="493">
        <f t="shared" si="20"/>
        <v>8.0634307727756385E-2</v>
      </c>
      <c r="F83" s="493">
        <f t="shared" si="20"/>
        <v>7.7660379324888437E-2</v>
      </c>
      <c r="G83" s="493">
        <f t="shared" si="20"/>
        <v>7.701322563976791E-2</v>
      </c>
      <c r="H83" s="493">
        <f t="shared" si="20"/>
        <v>7.4633402588117612E-2</v>
      </c>
      <c r="I83" s="493">
        <f t="shared" ref="I83:J83" si="48">I24/I$14</f>
        <v>6.2285390767576929E-2</v>
      </c>
      <c r="J83" s="493">
        <f t="shared" si="48"/>
        <v>6.5171341702509877E-2</v>
      </c>
      <c r="K83" s="493" t="s">
        <v>102</v>
      </c>
      <c r="L83" s="493" t="s">
        <v>102</v>
      </c>
      <c r="M83" s="494">
        <f t="shared" ref="M83:N83" si="49">M24/M$14</f>
        <v>8.0843249404418449E-2</v>
      </c>
      <c r="N83" s="494">
        <f t="shared" si="49"/>
        <v>6.2987941749327869E-2</v>
      </c>
      <c r="O83" s="494">
        <f t="shared" ref="O83:P83" si="50">O24/O$14</f>
        <v>8.0518587486681975E-2</v>
      </c>
      <c r="P83" s="493">
        <f t="shared" si="50"/>
        <v>7.6882864175180796E-2</v>
      </c>
    </row>
    <row r="84" spans="1:16" ht="15.75" customHeight="1" x14ac:dyDescent="0.2">
      <c r="A84" s="495" t="s">
        <v>174</v>
      </c>
      <c r="B84" s="496">
        <f t="shared" si="20"/>
        <v>0.11970401234123143</v>
      </c>
      <c r="C84" s="496">
        <f t="shared" si="20"/>
        <v>0.11871300549181313</v>
      </c>
      <c r="D84" s="496">
        <f t="shared" si="20"/>
        <v>0.10359802158683445</v>
      </c>
      <c r="E84" s="496">
        <f t="shared" si="20"/>
        <v>7.6364828984741548E-2</v>
      </c>
      <c r="F84" s="496">
        <f t="shared" si="20"/>
        <v>5.9165873437966816E-2</v>
      </c>
      <c r="G84" s="496">
        <f t="shared" si="20"/>
        <v>5.0219039978887388E-2</v>
      </c>
      <c r="H84" s="496">
        <f t="shared" si="20"/>
        <v>3.6635992659817256E-2</v>
      </c>
      <c r="I84" s="496">
        <f t="shared" ref="I84:J84" si="51">I25/I$14</f>
        <v>3.408591310136222E-2</v>
      </c>
      <c r="J84" s="496">
        <f t="shared" si="51"/>
        <v>3.2928438865601976E-2</v>
      </c>
      <c r="K84" s="496" t="s">
        <v>102</v>
      </c>
      <c r="L84" s="496" t="s">
        <v>102</v>
      </c>
      <c r="M84" s="497">
        <f t="shared" ref="M84:N84" si="52">M25/M$14</f>
        <v>7.1585298533658206E-2</v>
      </c>
      <c r="N84" s="497">
        <f t="shared" si="52"/>
        <v>3.3804139544110136E-2</v>
      </c>
      <c r="O84" s="497">
        <f t="shared" ref="O84:P84" si="53">O25/O$14</f>
        <v>7.0898326134552617E-2</v>
      </c>
      <c r="P84" s="496">
        <f t="shared" si="53"/>
        <v>4.4661379728895771E-2</v>
      </c>
    </row>
    <row r="85" spans="1:16" ht="15.75" customHeight="1" x14ac:dyDescent="0.25">
      <c r="A85" s="501" t="s">
        <v>201</v>
      </c>
      <c r="B85" s="502"/>
      <c r="C85" s="502"/>
      <c r="D85" s="502"/>
      <c r="E85" s="502"/>
      <c r="F85" s="502"/>
      <c r="G85" s="502"/>
      <c r="H85" s="502"/>
      <c r="I85" s="502"/>
      <c r="J85" s="502"/>
      <c r="K85" s="502"/>
      <c r="L85" s="502"/>
      <c r="M85" s="503"/>
      <c r="N85" s="503"/>
      <c r="O85" s="503"/>
      <c r="P85" s="557"/>
    </row>
    <row r="86" spans="1:16" ht="15.75" customHeight="1" x14ac:dyDescent="0.25">
      <c r="A86" s="498" t="s">
        <v>288</v>
      </c>
      <c r="B86" s="499">
        <f>B28/B$28</f>
        <v>1</v>
      </c>
      <c r="C86" s="499">
        <f t="shared" ref="C86:H86" si="54">C28/C$28</f>
        <v>1</v>
      </c>
      <c r="D86" s="499">
        <f t="shared" si="54"/>
        <v>1</v>
      </c>
      <c r="E86" s="499">
        <f t="shared" si="54"/>
        <v>1</v>
      </c>
      <c r="F86" s="499">
        <f t="shared" si="54"/>
        <v>1</v>
      </c>
      <c r="G86" s="499">
        <f t="shared" si="54"/>
        <v>1</v>
      </c>
      <c r="H86" s="499">
        <f t="shared" si="54"/>
        <v>1</v>
      </c>
      <c r="I86" s="499">
        <f t="shared" ref="I86:J86" si="55">I28/I$28</f>
        <v>1</v>
      </c>
      <c r="J86" s="499">
        <f t="shared" si="55"/>
        <v>1</v>
      </c>
      <c r="K86" s="499" t="s">
        <v>102</v>
      </c>
      <c r="L86" s="499" t="s">
        <v>102</v>
      </c>
      <c r="M86" s="500">
        <f>M28/M$28</f>
        <v>1</v>
      </c>
      <c r="N86" s="500">
        <f>N28/N$28</f>
        <v>1</v>
      </c>
      <c r="O86" s="500">
        <f>O28/O$28</f>
        <v>1</v>
      </c>
      <c r="P86" s="499">
        <f>P28/P$28</f>
        <v>1</v>
      </c>
    </row>
    <row r="87" spans="1:16" ht="15.75" customHeight="1" x14ac:dyDescent="0.2">
      <c r="A87" s="490" t="s">
        <v>178</v>
      </c>
      <c r="B87" s="491">
        <f t="shared" ref="B87:H89" si="56">B29/B$28</f>
        <v>0.95339662919172674</v>
      </c>
      <c r="C87" s="491">
        <f t="shared" si="56"/>
        <v>0.94775459596844613</v>
      </c>
      <c r="D87" s="491">
        <f t="shared" si="56"/>
        <v>0.94683442413204022</v>
      </c>
      <c r="E87" s="491">
        <f t="shared" si="56"/>
        <v>0.9464583361771377</v>
      </c>
      <c r="F87" s="491">
        <f t="shared" si="56"/>
        <v>0.94351001455858563</v>
      </c>
      <c r="G87" s="491">
        <f t="shared" si="56"/>
        <v>0.94541139978052446</v>
      </c>
      <c r="H87" s="491">
        <f t="shared" si="56"/>
        <v>0.92693541477991537</v>
      </c>
      <c r="I87" s="491">
        <f t="shared" ref="I87:J87" si="57">I29/I$28</f>
        <v>0.91254314344569543</v>
      </c>
      <c r="J87" s="491">
        <f t="shared" si="57"/>
        <v>0.90491766247152483</v>
      </c>
      <c r="K87" s="491" t="s">
        <v>102</v>
      </c>
      <c r="L87" s="491" t="s">
        <v>102</v>
      </c>
      <c r="M87" s="484">
        <f t="shared" ref="M87:N87" si="58">M29/M$28</f>
        <v>0.94437812920616693</v>
      </c>
      <c r="N87" s="484">
        <f t="shared" si="58"/>
        <v>0.91087604943282829</v>
      </c>
      <c r="O87" s="484">
        <f t="shared" ref="O87:P87" si="59">O29/O$28</f>
        <v>0.94389598931366425</v>
      </c>
      <c r="P87" s="491">
        <f t="shared" si="59"/>
        <v>0.9010467131615556</v>
      </c>
    </row>
    <row r="88" spans="1:16" ht="15.75" customHeight="1" x14ac:dyDescent="0.2">
      <c r="A88" s="492" t="s">
        <v>179</v>
      </c>
      <c r="B88" s="493">
        <f t="shared" si="56"/>
        <v>2.8903892587639961E-2</v>
      </c>
      <c r="C88" s="493">
        <f t="shared" si="56"/>
        <v>3.304638180997873E-2</v>
      </c>
      <c r="D88" s="493">
        <f t="shared" si="56"/>
        <v>3.4897876247687414E-2</v>
      </c>
      <c r="E88" s="493">
        <f t="shared" si="56"/>
        <v>3.1860068971896839E-2</v>
      </c>
      <c r="F88" s="493">
        <f t="shared" si="56"/>
        <v>3.4592039778082319E-2</v>
      </c>
      <c r="G88" s="493">
        <f t="shared" si="56"/>
        <v>3.3622072474732027E-2</v>
      </c>
      <c r="H88" s="493">
        <f t="shared" si="56"/>
        <v>3.1488851564918104E-2</v>
      </c>
      <c r="I88" s="493">
        <f t="shared" ref="I88:J88" si="60">I30/I$28</f>
        <v>7.4434264330690322E-2</v>
      </c>
      <c r="J88" s="493">
        <f t="shared" si="60"/>
        <v>6.0345577988204453E-2</v>
      </c>
      <c r="K88" s="493" t="s">
        <v>102</v>
      </c>
      <c r="L88" s="493" t="s">
        <v>102</v>
      </c>
      <c r="M88" s="494">
        <f t="shared" ref="M88:N88" si="61">M30/M$28</f>
        <v>3.2941844503778274E-2</v>
      </c>
      <c r="N88" s="494">
        <f t="shared" si="61"/>
        <v>7.1354174725509645E-2</v>
      </c>
      <c r="O88" s="494">
        <f t="shared" ref="O88:P88" si="62">O30/O$28</f>
        <v>3.3494649494199162E-2</v>
      </c>
      <c r="P88" s="493">
        <f t="shared" si="62"/>
        <v>6.2061108910401036E-2</v>
      </c>
    </row>
    <row r="89" spans="1:16" ht="15.75" customHeight="1" x14ac:dyDescent="0.2">
      <c r="A89" s="495" t="s">
        <v>180</v>
      </c>
      <c r="B89" s="496">
        <f t="shared" si="56"/>
        <v>1.7699478220633429E-2</v>
      </c>
      <c r="C89" s="496">
        <f t="shared" si="56"/>
        <v>1.9199022221575098E-2</v>
      </c>
      <c r="D89" s="496">
        <f t="shared" si="56"/>
        <v>1.8267699617050402E-2</v>
      </c>
      <c r="E89" s="496">
        <f t="shared" si="56"/>
        <v>2.1681594850965564E-2</v>
      </c>
      <c r="F89" s="496">
        <f t="shared" si="56"/>
        <v>2.189794566044171E-2</v>
      </c>
      <c r="G89" s="496">
        <f t="shared" si="56"/>
        <v>2.0966527747533364E-2</v>
      </c>
      <c r="H89" s="496">
        <f t="shared" si="56"/>
        <v>4.1575733655166626E-2</v>
      </c>
      <c r="I89" s="496">
        <f t="shared" ref="I89:J89" si="63">I31/I$28</f>
        <v>1.3022592220846388E-2</v>
      </c>
      <c r="J89" s="496">
        <f t="shared" si="63"/>
        <v>3.4736759540270716E-2</v>
      </c>
      <c r="K89" s="496" t="s">
        <v>102</v>
      </c>
      <c r="L89" s="496" t="s">
        <v>102</v>
      </c>
      <c r="M89" s="497">
        <f t="shared" ref="M89:N89" si="64">M31/M$28</f>
        <v>2.268002628703961E-2</v>
      </c>
      <c r="N89" s="497">
        <f t="shared" si="64"/>
        <v>1.7769775841661999E-2</v>
      </c>
      <c r="O89" s="497">
        <f t="shared" ref="O89:P89" si="65">O31/O$28</f>
        <v>2.2609361195151171E-2</v>
      </c>
      <c r="P89" s="496">
        <f t="shared" si="65"/>
        <v>3.6892177928043439E-2</v>
      </c>
    </row>
    <row r="90" spans="1:16" ht="15.75" customHeight="1" x14ac:dyDescent="0.25">
      <c r="A90" s="498" t="s">
        <v>293</v>
      </c>
      <c r="B90" s="499">
        <f>B32/B$32</f>
        <v>1</v>
      </c>
      <c r="C90" s="499">
        <f t="shared" ref="C90:H90" si="66">C32/C$32</f>
        <v>1</v>
      </c>
      <c r="D90" s="499">
        <f t="shared" si="66"/>
        <v>1</v>
      </c>
      <c r="E90" s="499">
        <f t="shared" si="66"/>
        <v>1</v>
      </c>
      <c r="F90" s="499">
        <f t="shared" si="66"/>
        <v>1</v>
      </c>
      <c r="G90" s="499">
        <f t="shared" si="66"/>
        <v>1</v>
      </c>
      <c r="H90" s="499">
        <f t="shared" si="66"/>
        <v>1</v>
      </c>
      <c r="I90" s="499">
        <f t="shared" ref="I90:J90" si="67">I32/I$32</f>
        <v>1</v>
      </c>
      <c r="J90" s="499">
        <f t="shared" si="67"/>
        <v>1</v>
      </c>
      <c r="K90" s="499" t="s">
        <v>102</v>
      </c>
      <c r="L90" s="499" t="s">
        <v>102</v>
      </c>
      <c r="M90" s="500">
        <f>M32/M$32</f>
        <v>1</v>
      </c>
      <c r="N90" s="500">
        <f>N32/N$32</f>
        <v>1</v>
      </c>
      <c r="O90" s="500">
        <f>O32/O$32</f>
        <v>1</v>
      </c>
      <c r="P90" s="499">
        <f>P32/P$32</f>
        <v>1</v>
      </c>
    </row>
    <row r="91" spans="1:16" ht="15.75" customHeight="1" x14ac:dyDescent="0.2">
      <c r="A91" s="490" t="s">
        <v>182</v>
      </c>
      <c r="B91" s="491">
        <f t="shared" ref="B91:H93" si="68">B33/B$32</f>
        <v>0.18576422788183813</v>
      </c>
      <c r="C91" s="491">
        <f t="shared" si="68"/>
        <v>0.20804353983373144</v>
      </c>
      <c r="D91" s="491">
        <f t="shared" si="68"/>
        <v>0.20752862885153395</v>
      </c>
      <c r="E91" s="491">
        <f t="shared" si="68"/>
        <v>0.21169693163145659</v>
      </c>
      <c r="F91" s="491">
        <f t="shared" si="68"/>
        <v>0.23354600752790891</v>
      </c>
      <c r="G91" s="491">
        <f t="shared" si="68"/>
        <v>0.24145732887075311</v>
      </c>
      <c r="H91" s="491">
        <f t="shared" si="68"/>
        <v>0.24717876793014137</v>
      </c>
      <c r="I91" s="491">
        <f t="shared" ref="I91:J91" si="69">I33/I$32</f>
        <v>0.23302396320249538</v>
      </c>
      <c r="J91" s="491">
        <f t="shared" si="69"/>
        <v>0.43405589174309173</v>
      </c>
      <c r="K91" s="491" t="s">
        <v>102</v>
      </c>
      <c r="L91" s="491" t="s">
        <v>102</v>
      </c>
      <c r="M91" s="484">
        <f t="shared" ref="M91:N91" si="70">M33/M$32</f>
        <v>0.22049159542464905</v>
      </c>
      <c r="N91" s="484">
        <f t="shared" si="70"/>
        <v>0.26856768608810017</v>
      </c>
      <c r="O91" s="484">
        <f t="shared" ref="O91:P91" si="71">O33/O$32</f>
        <v>0.22121638588907128</v>
      </c>
      <c r="P91" s="491">
        <f t="shared" si="71"/>
        <v>0.23324028818065731</v>
      </c>
    </row>
    <row r="92" spans="1:16" ht="15.75" customHeight="1" x14ac:dyDescent="0.2">
      <c r="A92" s="492" t="s">
        <v>183</v>
      </c>
      <c r="B92" s="493">
        <f t="shared" si="68"/>
        <v>0.71836475673777211</v>
      </c>
      <c r="C92" s="493">
        <f t="shared" si="68"/>
        <v>0.68317261186836087</v>
      </c>
      <c r="D92" s="493">
        <f t="shared" si="68"/>
        <v>0.64821732529653975</v>
      </c>
      <c r="E92" s="493">
        <f t="shared" si="68"/>
        <v>0.61877038035090925</v>
      </c>
      <c r="F92" s="493">
        <f t="shared" si="68"/>
        <v>0.59166048762694368</v>
      </c>
      <c r="G92" s="493">
        <f t="shared" si="68"/>
        <v>0.5783001885326835</v>
      </c>
      <c r="H92" s="493">
        <f t="shared" si="68"/>
        <v>0.58303794604269932</v>
      </c>
      <c r="I92" s="493">
        <f t="shared" ref="I92:J92" si="72">I34/I$32</f>
        <v>0.66051551956691568</v>
      </c>
      <c r="J92" s="493">
        <f t="shared" si="72"/>
        <v>0.39060385804158726</v>
      </c>
      <c r="K92" s="493" t="s">
        <v>102</v>
      </c>
      <c r="L92" s="493" t="s">
        <v>102</v>
      </c>
      <c r="M92" s="494">
        <f t="shared" ref="M92:N92" si="73">M34/M$32</f>
        <v>0.61550232879053335</v>
      </c>
      <c r="N92" s="494">
        <f t="shared" si="73"/>
        <v>0.61279342203202714</v>
      </c>
      <c r="O92" s="494">
        <f t="shared" ref="O92:P92" si="74">O34/O$32</f>
        <v>0.61546148957820945</v>
      </c>
      <c r="P92" s="493">
        <f t="shared" si="74"/>
        <v>0.53660472001425819</v>
      </c>
    </row>
    <row r="93" spans="1:16" ht="15.75" customHeight="1" x14ac:dyDescent="0.2">
      <c r="A93" s="490" t="s">
        <v>184</v>
      </c>
      <c r="B93" s="496">
        <f t="shared" si="68"/>
        <v>9.5871015380389654E-2</v>
      </c>
      <c r="C93" s="496">
        <f t="shared" si="68"/>
        <v>0.10878384829790777</v>
      </c>
      <c r="D93" s="496">
        <f t="shared" si="68"/>
        <v>0.144254045846054</v>
      </c>
      <c r="E93" s="496">
        <f t="shared" si="68"/>
        <v>0.16953268801763419</v>
      </c>
      <c r="F93" s="496">
        <f t="shared" si="68"/>
        <v>0.17479350484514744</v>
      </c>
      <c r="G93" s="496">
        <f t="shared" si="68"/>
        <v>0.18024248259656342</v>
      </c>
      <c r="H93" s="496">
        <f t="shared" si="68"/>
        <v>0.16978328602715928</v>
      </c>
      <c r="I93" s="496">
        <f t="shared" ref="I93:J93" si="75">I35/I$32</f>
        <v>0.10646051723058894</v>
      </c>
      <c r="J93" s="496">
        <f t="shared" si="75"/>
        <v>0.17534025021532101</v>
      </c>
      <c r="K93" s="496" t="s">
        <v>102</v>
      </c>
      <c r="L93" s="496" t="s">
        <v>102</v>
      </c>
      <c r="M93" s="497">
        <f t="shared" ref="M93:N93" si="76">M35/M$32</f>
        <v>0.16400607577919549</v>
      </c>
      <c r="N93" s="497">
        <f t="shared" si="76"/>
        <v>0.11863889187987267</v>
      </c>
      <c r="O93" s="497">
        <f t="shared" ref="O93:P93" si="77">O35/O$32</f>
        <v>0.16332212453833586</v>
      </c>
      <c r="P93" s="496">
        <f t="shared" si="77"/>
        <v>0.23015499180508442</v>
      </c>
    </row>
    <row r="94" spans="1:16" ht="15.75" customHeight="1" x14ac:dyDescent="0.25">
      <c r="A94" s="544" t="s">
        <v>226</v>
      </c>
      <c r="B94" s="558"/>
      <c r="C94" s="558"/>
      <c r="D94" s="558"/>
      <c r="E94" s="558"/>
      <c r="F94" s="558"/>
      <c r="G94" s="558"/>
      <c r="H94" s="558"/>
      <c r="I94" s="558"/>
      <c r="J94" s="558"/>
      <c r="K94" s="558"/>
      <c r="L94" s="558"/>
      <c r="M94" s="559"/>
      <c r="N94" s="558"/>
      <c r="O94" s="559"/>
      <c r="P94" s="471"/>
    </row>
    <row r="95" spans="1:16" ht="15.75" customHeight="1" x14ac:dyDescent="0.2">
      <c r="A95" s="550" t="s">
        <v>817</v>
      </c>
      <c r="B95" s="560">
        <v>0.305014444</v>
      </c>
      <c r="C95" s="560">
        <v>0.27814857900000001</v>
      </c>
      <c r="D95" s="560">
        <v>0.23742147799999999</v>
      </c>
      <c r="E95" s="560">
        <v>0.20955581600000001</v>
      </c>
      <c r="F95" s="560">
        <v>0.20137540400000001</v>
      </c>
      <c r="G95" s="560">
        <v>0.19277398200000001</v>
      </c>
      <c r="H95" s="560">
        <v>0.18538861100000001</v>
      </c>
      <c r="I95" s="560">
        <v>0.160140167</v>
      </c>
      <c r="J95" s="560">
        <v>0.22585522299999999</v>
      </c>
      <c r="K95" s="560" t="s">
        <v>102</v>
      </c>
      <c r="L95" s="560" t="s">
        <v>102</v>
      </c>
      <c r="M95" s="561">
        <v>0.21104824799999999</v>
      </c>
      <c r="N95" s="561">
        <v>0.17613772799999999</v>
      </c>
      <c r="O95" s="561">
        <v>0.21041347299999999</v>
      </c>
      <c r="P95" s="736">
        <v>0.150824189</v>
      </c>
    </row>
    <row r="96" spans="1:16" s="7" customFormat="1" ht="15.75" customHeight="1" x14ac:dyDescent="0.2">
      <c r="A96" s="562" t="s">
        <v>410</v>
      </c>
      <c r="B96" s="568">
        <v>0.23150955100000001</v>
      </c>
      <c r="C96" s="568">
        <v>0.28477690300000003</v>
      </c>
      <c r="D96" s="568">
        <v>0.35264773100000002</v>
      </c>
      <c r="E96" s="568">
        <v>0.44543398099999998</v>
      </c>
      <c r="F96" s="568">
        <v>0.50305532200000003</v>
      </c>
      <c r="G96" s="568">
        <v>0.52643130400000004</v>
      </c>
      <c r="H96" s="568">
        <v>0.56023103699999999</v>
      </c>
      <c r="I96" s="491">
        <v>0.57533252000000001</v>
      </c>
      <c r="J96" s="491">
        <v>0.49058090700000001</v>
      </c>
      <c r="K96" s="491" t="s">
        <v>102</v>
      </c>
      <c r="L96" s="491" t="s">
        <v>102</v>
      </c>
      <c r="M96" s="569">
        <v>0.45893142100000001</v>
      </c>
      <c r="N96" s="484">
        <v>0.55594579499999996</v>
      </c>
      <c r="O96" s="569">
        <v>0.46077200200000001</v>
      </c>
      <c r="P96" s="722">
        <v>0.54557454400000005</v>
      </c>
    </row>
    <row r="97" spans="1:18" ht="15.75" customHeight="1" x14ac:dyDescent="0.25">
      <c r="A97" s="546" t="s">
        <v>423</v>
      </c>
      <c r="B97" s="563">
        <v>0.77162775900000002</v>
      </c>
      <c r="C97" s="563">
        <v>0.809050084</v>
      </c>
      <c r="D97" s="563">
        <v>0.85283242500000001</v>
      </c>
      <c r="E97" s="563">
        <v>0.87303081900000001</v>
      </c>
      <c r="F97" s="563">
        <v>0.87420656600000002</v>
      </c>
      <c r="G97" s="563">
        <v>0.87339449599999996</v>
      </c>
      <c r="H97" s="563">
        <v>0.87907138100000004</v>
      </c>
      <c r="I97" s="563">
        <v>0.90397361300000001</v>
      </c>
      <c r="J97" s="563">
        <v>0.84159185400000003</v>
      </c>
      <c r="K97" s="563" t="s">
        <v>102</v>
      </c>
      <c r="L97" s="563" t="s">
        <v>102</v>
      </c>
      <c r="M97" s="564">
        <v>0.86743433800000003</v>
      </c>
      <c r="N97" s="564">
        <v>0.88878750399999995</v>
      </c>
      <c r="O97" s="564">
        <v>0.86782260099999997</v>
      </c>
      <c r="P97" s="738">
        <v>0.91787082099999995</v>
      </c>
    </row>
    <row r="98" spans="1:18" ht="15.75" customHeight="1" x14ac:dyDescent="0.2">
      <c r="A98" s="562" t="s">
        <v>465</v>
      </c>
      <c r="B98" s="491">
        <v>0.46156645899999998</v>
      </c>
      <c r="C98" s="491">
        <v>0.42426291500000002</v>
      </c>
      <c r="D98" s="491">
        <v>0.38575404899999999</v>
      </c>
      <c r="E98" s="491">
        <v>0.370990449</v>
      </c>
      <c r="F98" s="491">
        <v>0.35368766899999998</v>
      </c>
      <c r="G98" s="491">
        <v>0.33321858599999998</v>
      </c>
      <c r="H98" s="491">
        <v>0.30776646099999999</v>
      </c>
      <c r="I98" s="491">
        <v>0.28568697500000001</v>
      </c>
      <c r="J98" s="491">
        <v>0.24720980100000001</v>
      </c>
      <c r="K98" s="491" t="s">
        <v>102</v>
      </c>
      <c r="L98" s="491" t="s">
        <v>102</v>
      </c>
      <c r="M98" s="484">
        <v>0.36199478499999999</v>
      </c>
      <c r="N98" s="484">
        <v>0.27632015700000001</v>
      </c>
      <c r="O98" s="484">
        <v>0.360436969</v>
      </c>
      <c r="P98" s="722">
        <v>0.25684131399999999</v>
      </c>
    </row>
    <row r="99" spans="1:18" ht="15.75" customHeight="1" x14ac:dyDescent="0.25">
      <c r="A99" s="492" t="s">
        <v>412</v>
      </c>
      <c r="B99" s="493">
        <v>0.462054572</v>
      </c>
      <c r="C99" s="493">
        <v>0.60191547999999995</v>
      </c>
      <c r="D99" s="493">
        <v>0.63251780000000002</v>
      </c>
      <c r="E99" s="493">
        <v>0.69449353899999999</v>
      </c>
      <c r="F99" s="493">
        <v>0.699450609</v>
      </c>
      <c r="G99" s="493">
        <v>0.69689936699999999</v>
      </c>
      <c r="H99" s="493">
        <v>0.691938728</v>
      </c>
      <c r="I99" s="493">
        <v>0.56073872800000002</v>
      </c>
      <c r="J99" s="493">
        <v>0.495270555</v>
      </c>
      <c r="K99" s="493" t="s">
        <v>102</v>
      </c>
      <c r="L99" s="493" t="s">
        <v>102</v>
      </c>
      <c r="M99" s="494">
        <v>0.68081924699999996</v>
      </c>
      <c r="N99" s="494">
        <v>0.54480126699999998</v>
      </c>
      <c r="O99" s="494">
        <v>0.67834604099999996</v>
      </c>
      <c r="P99" s="724">
        <v>0.73624920900000002</v>
      </c>
    </row>
    <row r="100" spans="1:18" ht="15.75" customHeight="1" x14ac:dyDescent="0.2">
      <c r="A100" s="495" t="s">
        <v>814</v>
      </c>
      <c r="B100" s="712">
        <v>1.5148612859999999</v>
      </c>
      <c r="C100" s="712">
        <v>2.1640070260000002</v>
      </c>
      <c r="D100" s="712">
        <v>2.6641136460000001</v>
      </c>
      <c r="E100" s="712">
        <v>3.3141219890000002</v>
      </c>
      <c r="F100" s="712">
        <v>3.4733666310000002</v>
      </c>
      <c r="G100" s="712">
        <v>3.6151111249999999</v>
      </c>
      <c r="H100" s="712">
        <v>3.7323691280000002</v>
      </c>
      <c r="I100" s="712">
        <v>3.501549539</v>
      </c>
      <c r="J100" s="712">
        <v>2.1928674020000001</v>
      </c>
      <c r="K100" s="543" t="s">
        <v>102</v>
      </c>
      <c r="L100" s="543" t="s">
        <v>102</v>
      </c>
      <c r="M100" s="713">
        <v>3.2258938530000001</v>
      </c>
      <c r="N100" s="713">
        <v>3.0930412970000001</v>
      </c>
      <c r="O100" s="713">
        <v>3.2238717060000002</v>
      </c>
      <c r="P100" s="740">
        <v>4.8815061630000001</v>
      </c>
    </row>
    <row r="101" spans="1:18" x14ac:dyDescent="0.2">
      <c r="A101" s="255" t="s">
        <v>670</v>
      </c>
      <c r="B101" s="3"/>
      <c r="C101" s="3"/>
      <c r="D101" s="3"/>
      <c r="G101" s="185"/>
      <c r="J101" s="185"/>
      <c r="M101" s="215"/>
      <c r="N101" s="215"/>
      <c r="O101" s="215"/>
    </row>
    <row r="102" spans="1:18" x14ac:dyDescent="0.2">
      <c r="A102" s="168" t="s">
        <v>621</v>
      </c>
      <c r="B102" s="3"/>
      <c r="C102" s="3"/>
      <c r="D102" s="3"/>
      <c r="G102" s="185"/>
      <c r="J102" s="185"/>
      <c r="M102" s="215"/>
      <c r="N102" s="215"/>
      <c r="O102" s="215"/>
    </row>
    <row r="103" spans="1:18" x14ac:dyDescent="0.2">
      <c r="A103" s="255" t="s">
        <v>952</v>
      </c>
      <c r="B103" s="3"/>
      <c r="C103" s="3"/>
      <c r="D103" s="3"/>
      <c r="G103" s="185"/>
      <c r="J103" s="185"/>
      <c r="M103" s="215"/>
      <c r="N103" s="215"/>
      <c r="O103" s="215"/>
    </row>
    <row r="104" spans="1:18" x14ac:dyDescent="0.2">
      <c r="A104" s="286" t="s">
        <v>934</v>
      </c>
      <c r="B104" s="3"/>
      <c r="C104" s="3"/>
      <c r="D104" s="3"/>
      <c r="G104" s="185"/>
      <c r="J104" s="185"/>
      <c r="M104" s="215"/>
      <c r="N104" s="215"/>
      <c r="O104" s="215"/>
    </row>
    <row r="105" spans="1:18" ht="15" customHeight="1" x14ac:dyDescent="0.2">
      <c r="A105" s="13"/>
      <c r="B105" s="13"/>
      <c r="C105" s="13"/>
      <c r="D105" s="13"/>
      <c r="E105" s="13"/>
      <c r="F105" s="13"/>
      <c r="G105" s="13"/>
      <c r="H105" s="13"/>
      <c r="I105" s="13"/>
      <c r="J105" s="13"/>
      <c r="K105" s="13"/>
      <c r="L105" s="13"/>
      <c r="M105" s="215"/>
      <c r="N105" s="215"/>
      <c r="O105" s="215"/>
      <c r="P105" s="39"/>
    </row>
    <row r="106" spans="1:18" ht="17.25" customHeight="1" x14ac:dyDescent="0.25">
      <c r="A106" s="280" t="s">
        <v>950</v>
      </c>
      <c r="B106" s="13"/>
      <c r="C106" s="13"/>
      <c r="D106" s="13"/>
      <c r="E106" s="13"/>
      <c r="F106" s="13"/>
      <c r="G106" s="13"/>
      <c r="H106" s="13"/>
      <c r="I106" s="13"/>
      <c r="J106" s="13"/>
      <c r="K106" s="13"/>
      <c r="L106" s="13"/>
      <c r="M106" s="215"/>
      <c r="N106" s="215"/>
      <c r="O106" s="215"/>
      <c r="P106" s="39"/>
    </row>
    <row r="107" spans="1:18" ht="15" customHeight="1" thickBot="1" x14ac:dyDescent="0.25">
      <c r="A107" s="13"/>
      <c r="B107" s="13"/>
      <c r="C107" s="13"/>
      <c r="D107" s="13"/>
      <c r="E107" s="13"/>
      <c r="F107" s="13"/>
      <c r="G107" s="13"/>
      <c r="H107" s="13"/>
      <c r="I107" s="13"/>
      <c r="J107" s="13"/>
      <c r="K107" s="13"/>
      <c r="L107" s="13"/>
      <c r="M107" s="215"/>
      <c r="N107" s="215"/>
      <c r="O107" s="215"/>
      <c r="P107" s="285" t="s">
        <v>23</v>
      </c>
    </row>
    <row r="108" spans="1:18" ht="15" customHeight="1" x14ac:dyDescent="0.2">
      <c r="A108" s="565" t="s">
        <v>81</v>
      </c>
      <c r="B108" s="42" t="s">
        <v>35</v>
      </c>
      <c r="C108" s="42" t="s">
        <v>121</v>
      </c>
      <c r="D108" s="42" t="s">
        <v>123</v>
      </c>
      <c r="E108" s="42" t="s">
        <v>36</v>
      </c>
      <c r="F108" s="42" t="s">
        <v>37</v>
      </c>
      <c r="G108" s="42" t="s">
        <v>38</v>
      </c>
      <c r="H108" s="42" t="s">
        <v>39</v>
      </c>
      <c r="I108" s="42" t="s">
        <v>125</v>
      </c>
      <c r="J108" s="42" t="s">
        <v>126</v>
      </c>
      <c r="K108" s="42" t="s">
        <v>127</v>
      </c>
      <c r="L108" s="252">
        <v>100000</v>
      </c>
      <c r="M108" s="250" t="s">
        <v>231</v>
      </c>
      <c r="N108" s="250" t="s">
        <v>229</v>
      </c>
      <c r="O108" s="257" t="s">
        <v>77</v>
      </c>
      <c r="P108" s="281" t="s">
        <v>220</v>
      </c>
    </row>
    <row r="109" spans="1:18" ht="15" customHeight="1" x14ac:dyDescent="0.2">
      <c r="A109" s="229" t="s">
        <v>225</v>
      </c>
      <c r="B109" s="43" t="s">
        <v>120</v>
      </c>
      <c r="C109" s="43" t="s">
        <v>40</v>
      </c>
      <c r="D109" s="43" t="s">
        <v>40</v>
      </c>
      <c r="E109" s="43" t="s">
        <v>40</v>
      </c>
      <c r="F109" s="43" t="s">
        <v>40</v>
      </c>
      <c r="G109" s="43" t="s">
        <v>40</v>
      </c>
      <c r="H109" s="43" t="s">
        <v>40</v>
      </c>
      <c r="I109" s="43" t="s">
        <v>40</v>
      </c>
      <c r="J109" s="43" t="s">
        <v>40</v>
      </c>
      <c r="K109" s="43" t="s">
        <v>40</v>
      </c>
      <c r="L109" s="43" t="s">
        <v>43</v>
      </c>
      <c r="M109" s="239" t="s">
        <v>230</v>
      </c>
      <c r="N109" s="239" t="s">
        <v>138</v>
      </c>
      <c r="O109" s="256" t="s">
        <v>137</v>
      </c>
      <c r="P109" s="282" t="s">
        <v>294</v>
      </c>
    </row>
    <row r="110" spans="1:18" ht="15" customHeight="1" thickBot="1" x14ac:dyDescent="0.25">
      <c r="A110" s="423" t="s">
        <v>82</v>
      </c>
      <c r="B110" s="44" t="s">
        <v>43</v>
      </c>
      <c r="C110" s="44" t="s">
        <v>122</v>
      </c>
      <c r="D110" s="44" t="s">
        <v>124</v>
      </c>
      <c r="E110" s="44" t="s">
        <v>44</v>
      </c>
      <c r="F110" s="44" t="s">
        <v>45</v>
      </c>
      <c r="G110" s="44" t="s">
        <v>46</v>
      </c>
      <c r="H110" s="44" t="s">
        <v>42</v>
      </c>
      <c r="I110" s="44" t="s">
        <v>128</v>
      </c>
      <c r="J110" s="44" t="s">
        <v>129</v>
      </c>
      <c r="K110" s="44" t="s">
        <v>130</v>
      </c>
      <c r="L110" s="44" t="s">
        <v>131</v>
      </c>
      <c r="M110" s="251" t="s">
        <v>138</v>
      </c>
      <c r="N110" s="251" t="s">
        <v>131</v>
      </c>
      <c r="O110" s="258" t="s">
        <v>41</v>
      </c>
      <c r="P110" s="283" t="s">
        <v>295</v>
      </c>
    </row>
    <row r="111" spans="1:18" ht="15" customHeight="1" x14ac:dyDescent="0.25">
      <c r="A111" s="544" t="s">
        <v>223</v>
      </c>
      <c r="B111" s="192"/>
      <c r="C111" s="192"/>
      <c r="D111" s="192"/>
      <c r="E111" s="192"/>
      <c r="F111" s="192"/>
      <c r="G111" s="192"/>
      <c r="H111" s="192"/>
      <c r="I111" s="192"/>
      <c r="J111" s="192"/>
      <c r="K111" s="192"/>
      <c r="L111" s="192"/>
      <c r="M111" s="253"/>
      <c r="N111" s="253"/>
      <c r="O111" s="253"/>
    </row>
    <row r="112" spans="1:18" ht="16.5" customHeight="1" x14ac:dyDescent="0.25">
      <c r="A112" s="487" t="s">
        <v>286</v>
      </c>
      <c r="B112" s="572">
        <v>5.6386331299999997</v>
      </c>
      <c r="C112" s="572">
        <v>5.6598753879999997</v>
      </c>
      <c r="D112" s="572">
        <v>5.8062677970000003</v>
      </c>
      <c r="E112" s="572">
        <v>6.6395937910000002</v>
      </c>
      <c r="F112" s="572">
        <v>7.4491656769999999</v>
      </c>
      <c r="G112" s="572">
        <v>7.8980139749999996</v>
      </c>
      <c r="H112" s="572">
        <v>8.0591514530000001</v>
      </c>
      <c r="I112" s="572">
        <v>7.9155460450000001</v>
      </c>
      <c r="J112" s="572">
        <v>7.1578015400000004</v>
      </c>
      <c r="K112" s="572" t="s">
        <v>102</v>
      </c>
      <c r="L112" s="572" t="s">
        <v>102</v>
      </c>
      <c r="M112" s="573">
        <v>6.9467544510000003</v>
      </c>
      <c r="N112" s="572">
        <v>7.741270052</v>
      </c>
      <c r="O112" s="573">
        <v>6.9617270080000004</v>
      </c>
      <c r="P112" s="572">
        <v>5.8780962729999997</v>
      </c>
      <c r="R112" s="924"/>
    </row>
    <row r="113" spans="1:18" ht="15.75" customHeight="1" x14ac:dyDescent="0.2">
      <c r="A113" s="490" t="s">
        <v>161</v>
      </c>
      <c r="B113" s="574">
        <v>9.5781630569999994</v>
      </c>
      <c r="C113" s="574">
        <v>9.2993651649999993</v>
      </c>
      <c r="D113" s="574">
        <v>8.7693083830000003</v>
      </c>
      <c r="E113" s="574">
        <v>10.667701069</v>
      </c>
      <c r="F113" s="574">
        <v>12.007068872</v>
      </c>
      <c r="G113" s="574">
        <v>10.272265864</v>
      </c>
      <c r="H113" s="574">
        <v>11.598339672</v>
      </c>
      <c r="I113" s="574">
        <v>6.1820384099999997</v>
      </c>
      <c r="J113" s="574">
        <v>11.034979397000001</v>
      </c>
      <c r="K113" s="574" t="s">
        <v>102</v>
      </c>
      <c r="L113" s="574" t="s">
        <v>102</v>
      </c>
      <c r="M113" s="575">
        <v>10.633517075</v>
      </c>
      <c r="N113" s="574">
        <v>7.2456602779999999</v>
      </c>
      <c r="O113" s="575">
        <v>10.579622865999999</v>
      </c>
      <c r="P113" s="574">
        <v>11.118196304</v>
      </c>
      <c r="R113" s="924"/>
    </row>
    <row r="114" spans="1:18" ht="15.75" customHeight="1" x14ac:dyDescent="0.2">
      <c r="A114" s="492" t="s">
        <v>162</v>
      </c>
      <c r="B114" s="576">
        <v>6.4240066100000002</v>
      </c>
      <c r="C114" s="577">
        <v>6.2090490090000001</v>
      </c>
      <c r="D114" s="576">
        <v>6.1793064639999997</v>
      </c>
      <c r="E114" s="576">
        <v>6.6396956109999996</v>
      </c>
      <c r="F114" s="576">
        <v>6.6030247610000004</v>
      </c>
      <c r="G114" s="576">
        <v>6.7103504970000003</v>
      </c>
      <c r="H114" s="576">
        <v>7.6296127499999997</v>
      </c>
      <c r="I114" s="576">
        <v>7.5104870549999996</v>
      </c>
      <c r="J114" s="576">
        <v>8.8075425420000002</v>
      </c>
      <c r="K114" s="576" t="s">
        <v>102</v>
      </c>
      <c r="L114" s="576" t="s">
        <v>102</v>
      </c>
      <c r="M114" s="578">
        <v>6.7108628010000002</v>
      </c>
      <c r="N114" s="576">
        <v>7.76980425</v>
      </c>
      <c r="O114" s="578">
        <v>6.7348836399999996</v>
      </c>
      <c r="P114" s="576">
        <v>4.8945044940000004</v>
      </c>
      <c r="R114" s="924"/>
    </row>
    <row r="115" spans="1:18" ht="15.75" customHeight="1" x14ac:dyDescent="0.2">
      <c r="A115" s="490" t="s">
        <v>163</v>
      </c>
      <c r="B115" s="574">
        <v>-5.0388826949999999</v>
      </c>
      <c r="C115" s="574">
        <v>-9.1151205350000009</v>
      </c>
      <c r="D115" s="574">
        <v>-0.32087258699999999</v>
      </c>
      <c r="E115" s="574">
        <v>-9.2753729749999998</v>
      </c>
      <c r="F115" s="574">
        <v>-7.3563438789999998</v>
      </c>
      <c r="G115" s="574">
        <v>-4.7405252640000004</v>
      </c>
      <c r="H115" s="574">
        <v>-7.5141451950000002</v>
      </c>
      <c r="I115" s="574">
        <v>-4.61228178</v>
      </c>
      <c r="J115" s="574">
        <v>-43.360730246999999</v>
      </c>
      <c r="K115" s="574" t="s">
        <v>102</v>
      </c>
      <c r="L115" s="574" t="s">
        <v>102</v>
      </c>
      <c r="M115" s="575">
        <v>-7.1369594620000001</v>
      </c>
      <c r="N115" s="574">
        <v>-19.284037466000001</v>
      </c>
      <c r="O115" s="575">
        <v>-7.3388185909999999</v>
      </c>
      <c r="P115" s="574">
        <v>-6.108271373</v>
      </c>
      <c r="R115" s="924"/>
    </row>
    <row r="116" spans="1:18" ht="15.75" customHeight="1" x14ac:dyDescent="0.2">
      <c r="A116" s="492" t="s">
        <v>164</v>
      </c>
      <c r="B116" s="576">
        <v>-0.29399143700000002</v>
      </c>
      <c r="C116" s="576">
        <v>4.0535262660000004</v>
      </c>
      <c r="D116" s="576">
        <v>3.3973028439999999</v>
      </c>
      <c r="E116" s="576">
        <v>4.655627215</v>
      </c>
      <c r="F116" s="576">
        <v>4.4755008710000004</v>
      </c>
      <c r="G116" s="576">
        <v>8.7978162659999999</v>
      </c>
      <c r="H116" s="576">
        <v>5.1041218849999996</v>
      </c>
      <c r="I116" s="576">
        <v>8.8437680840000006</v>
      </c>
      <c r="J116" s="576">
        <v>5.7875332970000004</v>
      </c>
      <c r="K116" s="576" t="s">
        <v>102</v>
      </c>
      <c r="L116" s="576" t="s">
        <v>102</v>
      </c>
      <c r="M116" s="578">
        <v>4.7883837099999997</v>
      </c>
      <c r="N116" s="576">
        <v>7.7263317909999998</v>
      </c>
      <c r="O116" s="578">
        <v>4.8464979149999996</v>
      </c>
      <c r="P116" s="576">
        <v>3.1380674220000002</v>
      </c>
      <c r="R116" s="924"/>
    </row>
    <row r="117" spans="1:18" ht="15.75" customHeight="1" x14ac:dyDescent="0.2">
      <c r="A117" s="495" t="s">
        <v>165</v>
      </c>
      <c r="B117" s="579">
        <v>2.67319773</v>
      </c>
      <c r="C117" s="579">
        <v>0.72801897199999999</v>
      </c>
      <c r="D117" s="579">
        <v>0.86710428100000003</v>
      </c>
      <c r="E117" s="579">
        <v>-0.77173858399999995</v>
      </c>
      <c r="F117" s="579">
        <v>1.903180316</v>
      </c>
      <c r="G117" s="579">
        <v>9.9841599940000005</v>
      </c>
      <c r="H117" s="579">
        <v>6.4409020220000004</v>
      </c>
      <c r="I117" s="579">
        <v>27.948217477</v>
      </c>
      <c r="J117" s="579">
        <v>8.4274658149999997</v>
      </c>
      <c r="K117" s="579" t="s">
        <v>102</v>
      </c>
      <c r="L117" s="579" t="s">
        <v>102</v>
      </c>
      <c r="M117" s="580">
        <v>1.292349706</v>
      </c>
      <c r="N117" s="579">
        <v>23.134514974999998</v>
      </c>
      <c r="O117" s="580">
        <v>1.4815748339999999</v>
      </c>
      <c r="P117" s="579">
        <v>4.0100952699999999</v>
      </c>
      <c r="R117" s="924"/>
    </row>
    <row r="118" spans="1:18" ht="16.5" customHeight="1" x14ac:dyDescent="0.25">
      <c r="A118" s="498" t="s">
        <v>287</v>
      </c>
      <c r="B118" s="581">
        <v>7.8608055710000002</v>
      </c>
      <c r="C118" s="581">
        <v>7.6787137960000003</v>
      </c>
      <c r="D118" s="581">
        <v>7.2938385959999996</v>
      </c>
      <c r="E118" s="581">
        <v>6.6946991840000001</v>
      </c>
      <c r="F118" s="581">
        <v>6.7830542070000002</v>
      </c>
      <c r="G118" s="581">
        <v>7.4107655609999998</v>
      </c>
      <c r="H118" s="581">
        <v>4.7974395860000003</v>
      </c>
      <c r="I118" s="581">
        <v>6.3870570600000001</v>
      </c>
      <c r="J118" s="581">
        <v>2.9866643819999998</v>
      </c>
      <c r="K118" s="581" t="s">
        <v>102</v>
      </c>
      <c r="L118" s="581" t="s">
        <v>102</v>
      </c>
      <c r="M118" s="582">
        <v>6.7362513479999997</v>
      </c>
      <c r="N118" s="581">
        <v>5.538758048</v>
      </c>
      <c r="O118" s="582">
        <v>6.7142238430000001</v>
      </c>
      <c r="P118" s="581">
        <v>5.2955834230000001</v>
      </c>
      <c r="R118" s="924"/>
    </row>
    <row r="119" spans="1:18" ht="15.75" customHeight="1" x14ac:dyDescent="0.2">
      <c r="A119" s="490" t="s">
        <v>79</v>
      </c>
      <c r="B119" s="574">
        <v>11.515476171</v>
      </c>
      <c r="C119" s="574">
        <v>9.6598203490000003</v>
      </c>
      <c r="D119" s="574">
        <v>9.1666113980000006</v>
      </c>
      <c r="E119" s="574">
        <v>7.1795718070000003</v>
      </c>
      <c r="F119" s="574">
        <v>6.0004304419999999</v>
      </c>
      <c r="G119" s="574">
        <v>6.4296192980000004</v>
      </c>
      <c r="H119" s="574">
        <v>3.973628889</v>
      </c>
      <c r="I119" s="574">
        <v>5.3562247420000002</v>
      </c>
      <c r="J119" s="574">
        <v>2.3511951359999999</v>
      </c>
      <c r="K119" s="574" t="s">
        <v>102</v>
      </c>
      <c r="L119" s="574" t="s">
        <v>102</v>
      </c>
      <c r="M119" s="575">
        <v>6.8129943859999997</v>
      </c>
      <c r="N119" s="574">
        <v>4.6009327850000004</v>
      </c>
      <c r="O119" s="575">
        <v>6.7723212049999999</v>
      </c>
      <c r="P119" s="574">
        <v>4.5914899480000004</v>
      </c>
      <c r="R119" s="924"/>
    </row>
    <row r="120" spans="1:18" ht="15.75" customHeight="1" x14ac:dyDescent="0.2">
      <c r="A120" s="492" t="s">
        <v>167</v>
      </c>
      <c r="B120" s="576">
        <v>4.1157522640000002</v>
      </c>
      <c r="C120" s="576">
        <v>4.0604436809999997</v>
      </c>
      <c r="D120" s="576">
        <v>4.6605898730000002</v>
      </c>
      <c r="E120" s="576">
        <v>4.1286083070000004</v>
      </c>
      <c r="F120" s="576">
        <v>3.9289792729999999</v>
      </c>
      <c r="G120" s="576">
        <v>4.0037748830000002</v>
      </c>
      <c r="H120" s="576">
        <v>3.8782415640000001</v>
      </c>
      <c r="I120" s="576">
        <v>5.171970043</v>
      </c>
      <c r="J120" s="576">
        <v>2.0265023609999999</v>
      </c>
      <c r="K120" s="576" t="s">
        <v>102</v>
      </c>
      <c r="L120" s="576" t="s">
        <v>102</v>
      </c>
      <c r="M120" s="578">
        <v>4.0961360100000004</v>
      </c>
      <c r="N120" s="576">
        <v>4.2248099369999998</v>
      </c>
      <c r="O120" s="578">
        <v>4.0982257090000003</v>
      </c>
      <c r="P120" s="576">
        <v>3.6452903170000002</v>
      </c>
      <c r="R120" s="924"/>
    </row>
    <row r="121" spans="1:18" ht="15.75" customHeight="1" x14ac:dyDescent="0.2">
      <c r="A121" s="490" t="s">
        <v>323</v>
      </c>
      <c r="B121" s="574">
        <v>0.67712916499999998</v>
      </c>
      <c r="C121" s="574">
        <v>-1.366856335</v>
      </c>
      <c r="D121" s="574">
        <v>2.5684530319999999</v>
      </c>
      <c r="E121" s="574">
        <v>1.0917355769999999</v>
      </c>
      <c r="F121" s="574">
        <v>0.59702933000000002</v>
      </c>
      <c r="G121" s="574">
        <v>-2.9187390000000001E-3</v>
      </c>
      <c r="H121" s="574">
        <v>0.25247729499999999</v>
      </c>
      <c r="I121" s="574">
        <v>1.697141225</v>
      </c>
      <c r="J121" s="574">
        <v>-0.29855537900000001</v>
      </c>
      <c r="K121" s="574" t="s">
        <v>102</v>
      </c>
      <c r="L121" s="574" t="s">
        <v>102</v>
      </c>
      <c r="M121" s="575">
        <v>0.76787636299999995</v>
      </c>
      <c r="N121" s="574">
        <v>1.1266179140000001</v>
      </c>
      <c r="O121" s="575">
        <v>0.77466137499999999</v>
      </c>
      <c r="P121" s="574">
        <v>-0.13886488999999999</v>
      </c>
      <c r="R121" s="924"/>
    </row>
    <row r="122" spans="1:18" ht="15.75" customHeight="1" x14ac:dyDescent="0.2">
      <c r="A122" s="492" t="s">
        <v>168</v>
      </c>
      <c r="B122" s="576">
        <v>27.697963735999998</v>
      </c>
      <c r="C122" s="576">
        <v>28.27729523</v>
      </c>
      <c r="D122" s="576">
        <v>32.285632874000001</v>
      </c>
      <c r="E122" s="576">
        <v>32.132415606000002</v>
      </c>
      <c r="F122" s="576">
        <v>25.041650713999999</v>
      </c>
      <c r="G122" s="576">
        <v>24.745712768000001</v>
      </c>
      <c r="H122" s="576">
        <v>4.429093731</v>
      </c>
      <c r="I122" s="576">
        <v>5.82614491</v>
      </c>
      <c r="J122" s="576">
        <v>6.1837162389999998</v>
      </c>
      <c r="K122" s="576" t="s">
        <v>102</v>
      </c>
      <c r="L122" s="576" t="s">
        <v>102</v>
      </c>
      <c r="M122" s="578">
        <v>25.509878426</v>
      </c>
      <c r="N122" s="576">
        <v>5.8565981230000004</v>
      </c>
      <c r="O122" s="578">
        <v>24.863087336</v>
      </c>
      <c r="P122" s="576">
        <v>9.3252263600000003</v>
      </c>
      <c r="R122" s="924"/>
    </row>
    <row r="123" spans="1:18" ht="15.75" customHeight="1" x14ac:dyDescent="0.2">
      <c r="A123" s="490" t="s">
        <v>169</v>
      </c>
      <c r="B123" s="574">
        <v>1.0891289719999999</v>
      </c>
      <c r="C123" s="574">
        <v>1.2064163210000001</v>
      </c>
      <c r="D123" s="574">
        <v>1.4909842470000001</v>
      </c>
      <c r="E123" s="574">
        <v>2.3543286879999998</v>
      </c>
      <c r="F123" s="574">
        <v>2.4366986270000002</v>
      </c>
      <c r="G123" s="574">
        <v>2.418736714</v>
      </c>
      <c r="H123" s="574">
        <v>2.5339480490000001</v>
      </c>
      <c r="I123" s="574">
        <v>2.3616117750000001</v>
      </c>
      <c r="J123" s="574">
        <v>0.29680504400000002</v>
      </c>
      <c r="K123" s="574" t="s">
        <v>102</v>
      </c>
      <c r="L123" s="574" t="s">
        <v>102</v>
      </c>
      <c r="M123" s="575">
        <v>2.1913209829999998</v>
      </c>
      <c r="N123" s="574">
        <v>1.8396478949999999</v>
      </c>
      <c r="O123" s="575">
        <v>2.183436012</v>
      </c>
      <c r="P123" s="574">
        <v>2.259423983</v>
      </c>
      <c r="R123" s="924"/>
    </row>
    <row r="124" spans="1:18" ht="15.75" customHeight="1" x14ac:dyDescent="0.2">
      <c r="A124" s="492" t="s">
        <v>170</v>
      </c>
      <c r="B124" s="576">
        <v>0.81460692700000004</v>
      </c>
      <c r="C124" s="576">
        <v>1.2135379129999999</v>
      </c>
      <c r="D124" s="576">
        <v>0.97590210300000002</v>
      </c>
      <c r="E124" s="576">
        <v>1.032810556</v>
      </c>
      <c r="F124" s="576">
        <v>1.304343786</v>
      </c>
      <c r="G124" s="576">
        <v>1.50388601</v>
      </c>
      <c r="H124" s="576">
        <v>1.664956662</v>
      </c>
      <c r="I124" s="576">
        <v>1.8013428970000001</v>
      </c>
      <c r="J124" s="576">
        <v>1.134891E-2</v>
      </c>
      <c r="K124" s="576" t="s">
        <v>102</v>
      </c>
      <c r="L124" s="576" t="s">
        <v>102</v>
      </c>
      <c r="M124" s="578">
        <v>1.1922334059999999</v>
      </c>
      <c r="N124" s="576">
        <v>1.2743661669999999</v>
      </c>
      <c r="O124" s="578">
        <v>1.194006575</v>
      </c>
      <c r="P124" s="576">
        <v>0.63335517100000005</v>
      </c>
      <c r="R124" s="924"/>
    </row>
    <row r="125" spans="1:18" ht="15.75" customHeight="1" x14ac:dyDescent="0.2">
      <c r="A125" s="490" t="s">
        <v>171</v>
      </c>
      <c r="B125" s="574">
        <v>0.21322490699999999</v>
      </c>
      <c r="C125" s="574">
        <v>2.622809884</v>
      </c>
      <c r="D125" s="574">
        <v>5.1969368600000001</v>
      </c>
      <c r="E125" s="574">
        <v>11.688977955</v>
      </c>
      <c r="F125" s="574">
        <v>9.9037515139999996</v>
      </c>
      <c r="G125" s="574">
        <v>18.133099673</v>
      </c>
      <c r="H125" s="574">
        <v>3.1399105079999998</v>
      </c>
      <c r="I125" s="847">
        <v>0.87476708700000005</v>
      </c>
      <c r="J125" s="574">
        <v>13.425246608</v>
      </c>
      <c r="K125" s="574" t="s">
        <v>102</v>
      </c>
      <c r="L125" s="574" t="s">
        <v>102</v>
      </c>
      <c r="M125" s="575">
        <v>6.5203785769999998</v>
      </c>
      <c r="N125" s="847">
        <v>5.1658756119999998</v>
      </c>
      <c r="O125" s="575">
        <v>6.5067401340000002</v>
      </c>
      <c r="P125" s="574">
        <v>7.9757449840000003</v>
      </c>
      <c r="R125" s="924"/>
    </row>
    <row r="126" spans="1:18" ht="15.75" customHeight="1" x14ac:dyDescent="0.2">
      <c r="A126" s="693" t="s">
        <v>612</v>
      </c>
      <c r="B126" s="576">
        <v>2.616025837</v>
      </c>
      <c r="C126" s="576">
        <v>0.180682605</v>
      </c>
      <c r="D126" s="576">
        <v>1.942757566</v>
      </c>
      <c r="E126" s="576">
        <v>6.0314173870000003</v>
      </c>
      <c r="F126" s="576">
        <v>6.4585021610000002</v>
      </c>
      <c r="G126" s="576">
        <v>5.1174554219999999</v>
      </c>
      <c r="H126" s="576">
        <v>6.4256647490000001</v>
      </c>
      <c r="I126" s="576">
        <v>3.7004135050000002</v>
      </c>
      <c r="J126" s="576">
        <v>0.190219377</v>
      </c>
      <c r="K126" s="576" t="s">
        <v>102</v>
      </c>
      <c r="L126" s="576" t="s">
        <v>102</v>
      </c>
      <c r="M126" s="578">
        <v>5.0827570360000003</v>
      </c>
      <c r="N126" s="576">
        <v>3.2401511510000001</v>
      </c>
      <c r="O126" s="578">
        <v>5.0325968320000003</v>
      </c>
      <c r="P126" s="576">
        <v>8.5202849290000007</v>
      </c>
      <c r="R126" s="924"/>
    </row>
    <row r="127" spans="1:18" ht="15.75" customHeight="1" x14ac:dyDescent="0.2">
      <c r="A127" s="490" t="s">
        <v>172</v>
      </c>
      <c r="B127" s="574">
        <v>-0.16806991800000001</v>
      </c>
      <c r="C127" s="574">
        <v>-1.0999949819999999</v>
      </c>
      <c r="D127" s="574">
        <v>-1.333241981</v>
      </c>
      <c r="E127" s="574">
        <v>7.4861830879999998</v>
      </c>
      <c r="F127" s="574">
        <v>21.572557979999999</v>
      </c>
      <c r="G127" s="574">
        <v>22.793396778999998</v>
      </c>
      <c r="H127" s="574">
        <v>14.77025723</v>
      </c>
      <c r="I127" s="574">
        <v>26.251659321000002</v>
      </c>
      <c r="J127" s="574">
        <v>15.156293553999999</v>
      </c>
      <c r="K127" s="574" t="s">
        <v>102</v>
      </c>
      <c r="L127" s="574" t="s">
        <v>102</v>
      </c>
      <c r="M127" s="575">
        <v>11.619392229000001</v>
      </c>
      <c r="N127" s="574">
        <v>24.327633742</v>
      </c>
      <c r="O127" s="575">
        <v>11.848036712000001</v>
      </c>
      <c r="P127" s="574">
        <v>7.2150852839999997</v>
      </c>
      <c r="R127" s="924"/>
    </row>
    <row r="128" spans="1:18" ht="15.75" customHeight="1" x14ac:dyDescent="0.2">
      <c r="A128" s="492" t="s">
        <v>173</v>
      </c>
      <c r="B128" s="576">
        <v>19.254037856</v>
      </c>
      <c r="C128" s="576">
        <v>20.220958023000001</v>
      </c>
      <c r="D128" s="576">
        <v>16.788230658</v>
      </c>
      <c r="E128" s="576">
        <v>13.449409005</v>
      </c>
      <c r="F128" s="576">
        <v>11.602946241</v>
      </c>
      <c r="G128" s="576">
        <v>13.255014514999999</v>
      </c>
      <c r="H128" s="576">
        <v>13.004863123</v>
      </c>
      <c r="I128" s="576">
        <v>9.9026190649999997</v>
      </c>
      <c r="J128" s="576">
        <v>11.543984801000001</v>
      </c>
      <c r="K128" s="576" t="s">
        <v>102</v>
      </c>
      <c r="L128" s="576" t="s">
        <v>102</v>
      </c>
      <c r="M128" s="578">
        <v>13.881437585</v>
      </c>
      <c r="N128" s="576">
        <v>10.311472865000001</v>
      </c>
      <c r="O128" s="578">
        <v>13.829007301000001</v>
      </c>
      <c r="P128" s="576">
        <v>13.523661164</v>
      </c>
      <c r="R128" s="924"/>
    </row>
    <row r="129" spans="1:18" ht="15.75" customHeight="1" x14ac:dyDescent="0.2">
      <c r="A129" s="495" t="s">
        <v>174</v>
      </c>
      <c r="B129" s="579">
        <v>6.8435423499999999</v>
      </c>
      <c r="C129" s="579">
        <v>10.464789789999999</v>
      </c>
      <c r="D129" s="579">
        <v>10.436231361000001</v>
      </c>
      <c r="E129" s="579">
        <v>11.242675966</v>
      </c>
      <c r="F129" s="579">
        <v>18.659878177</v>
      </c>
      <c r="G129" s="579">
        <v>24.049005040000001</v>
      </c>
      <c r="H129" s="579">
        <v>6.565688518</v>
      </c>
      <c r="I129" s="579">
        <v>39.896952865000003</v>
      </c>
      <c r="J129" s="579">
        <v>17.145245223</v>
      </c>
      <c r="K129" s="579" t="s">
        <v>102</v>
      </c>
      <c r="L129" s="579" t="s">
        <v>102</v>
      </c>
      <c r="M129" s="580">
        <v>12.800414707</v>
      </c>
      <c r="N129" s="579">
        <v>33.737628067999999</v>
      </c>
      <c r="O129" s="580">
        <v>12.953799316</v>
      </c>
      <c r="P129" s="579">
        <v>13.40002496</v>
      </c>
      <c r="R129" s="924"/>
    </row>
    <row r="130" spans="1:18" ht="16.5" customHeight="1" x14ac:dyDescent="0.25">
      <c r="A130" s="544" t="s">
        <v>224</v>
      </c>
      <c r="B130" s="583"/>
      <c r="C130" s="583"/>
      <c r="D130" s="583"/>
      <c r="E130" s="583"/>
      <c r="F130" s="583"/>
      <c r="G130" s="583"/>
      <c r="H130" s="583"/>
      <c r="I130" s="583"/>
      <c r="J130" s="583"/>
      <c r="K130" s="583"/>
      <c r="L130" s="583"/>
      <c r="M130" s="584"/>
      <c r="N130" s="583"/>
      <c r="O130" s="584"/>
      <c r="P130" s="583"/>
    </row>
    <row r="131" spans="1:18" ht="16.5" customHeight="1" x14ac:dyDescent="0.25">
      <c r="A131" s="487" t="s">
        <v>288</v>
      </c>
      <c r="B131" s="572">
        <v>19.968032202</v>
      </c>
      <c r="C131" s="572">
        <v>7.7442817560000003</v>
      </c>
      <c r="D131" s="572">
        <v>6.0631623030000004</v>
      </c>
      <c r="E131" s="572">
        <v>11.312067326999999</v>
      </c>
      <c r="F131" s="572">
        <v>14.796539051</v>
      </c>
      <c r="G131" s="572">
        <v>11.18617295</v>
      </c>
      <c r="H131" s="572">
        <v>8.3757181850000002</v>
      </c>
      <c r="I131" s="572">
        <v>4.6564593729999997</v>
      </c>
      <c r="J131" s="572">
        <v>-7.5246485099999996</v>
      </c>
      <c r="K131" s="572" t="s">
        <v>102</v>
      </c>
      <c r="L131" s="572" t="s">
        <v>102</v>
      </c>
      <c r="M131" s="573">
        <v>10.924863724</v>
      </c>
      <c r="N131" s="572">
        <v>1.726984219</v>
      </c>
      <c r="O131" s="573">
        <v>10.780632735999999</v>
      </c>
      <c r="P131" s="572">
        <v>10.712413181000001</v>
      </c>
      <c r="R131" s="924"/>
    </row>
    <row r="132" spans="1:18" ht="15.75" customHeight="1" x14ac:dyDescent="0.2">
      <c r="A132" s="545" t="s">
        <v>178</v>
      </c>
      <c r="B132" s="585">
        <v>20.436892606000001</v>
      </c>
      <c r="C132" s="585">
        <v>8.3163925089999999</v>
      </c>
      <c r="D132" s="585">
        <v>6.4416522949999999</v>
      </c>
      <c r="E132" s="585">
        <v>12.530804004</v>
      </c>
      <c r="F132" s="585">
        <v>15.298387081</v>
      </c>
      <c r="G132" s="585">
        <v>11.095240364</v>
      </c>
      <c r="H132" s="585">
        <v>8.0732700370000003</v>
      </c>
      <c r="I132" s="585">
        <v>7.14470852</v>
      </c>
      <c r="J132" s="585">
        <v>-6.6384202779999999</v>
      </c>
      <c r="K132" s="585" t="s">
        <v>102</v>
      </c>
      <c r="L132" s="585" t="s">
        <v>102</v>
      </c>
      <c r="M132" s="586">
        <v>11.575867455999999</v>
      </c>
      <c r="N132" s="585">
        <v>3.8159199450000001</v>
      </c>
      <c r="O132" s="586">
        <v>11.460094997000001</v>
      </c>
      <c r="P132" s="585">
        <v>12.503609165</v>
      </c>
      <c r="R132" s="924"/>
    </row>
    <row r="133" spans="1:18" ht="15.75" customHeight="1" x14ac:dyDescent="0.2">
      <c r="A133" s="546" t="s">
        <v>179</v>
      </c>
      <c r="B133" s="587">
        <v>9.8920628050000001</v>
      </c>
      <c r="C133" s="587">
        <v>-5.9377646420000003</v>
      </c>
      <c r="D133" s="587">
        <v>10.868127444000001</v>
      </c>
      <c r="E133" s="587">
        <v>-1.1143548299999999</v>
      </c>
      <c r="F133" s="587">
        <v>9.9107039280000002</v>
      </c>
      <c r="G133" s="587">
        <v>13.554166421</v>
      </c>
      <c r="H133" s="587">
        <v>-13.514675391000001</v>
      </c>
      <c r="I133" s="587">
        <v>-1.76354017</v>
      </c>
      <c r="J133" s="587">
        <v>-40.034498589000002</v>
      </c>
      <c r="K133" s="587" t="s">
        <v>102</v>
      </c>
      <c r="L133" s="587" t="s">
        <v>102</v>
      </c>
      <c r="M133" s="588">
        <v>2.7263016590000002</v>
      </c>
      <c r="N133" s="587">
        <v>-12.132069939000001</v>
      </c>
      <c r="O133" s="588">
        <v>2.196439619</v>
      </c>
      <c r="P133" s="587">
        <v>-3.4045066570000002</v>
      </c>
      <c r="R133" s="924"/>
    </row>
    <row r="134" spans="1:18" ht="15.75" customHeight="1" x14ac:dyDescent="0.2">
      <c r="A134" s="545" t="s">
        <v>180</v>
      </c>
      <c r="B134" s="585">
        <v>13.185162606</v>
      </c>
      <c r="C134" s="585">
        <v>6.6386501119999997</v>
      </c>
      <c r="D134" s="585">
        <v>-16.294375738999999</v>
      </c>
      <c r="E134" s="585">
        <v>-13.555913933999999</v>
      </c>
      <c r="F134" s="585">
        <v>2.757012917</v>
      </c>
      <c r="G134" s="585">
        <v>11.573009795000001</v>
      </c>
      <c r="H134" s="585">
        <v>45.294562122999999</v>
      </c>
      <c r="I134" s="585">
        <v>-53.564493098</v>
      </c>
      <c r="J134" s="585">
        <v>202.740409922</v>
      </c>
      <c r="K134" s="585" t="s">
        <v>102</v>
      </c>
      <c r="L134" s="585" t="s">
        <v>102</v>
      </c>
      <c r="M134" s="586">
        <v>-1.5662406870000001</v>
      </c>
      <c r="N134" s="585">
        <v>-27.238157727000001</v>
      </c>
      <c r="O134" s="586">
        <v>-1.957508332</v>
      </c>
      <c r="P134" s="585">
        <v>-3.13322777</v>
      </c>
      <c r="R134" s="924"/>
    </row>
    <row r="135" spans="1:18" ht="16.5" customHeight="1" x14ac:dyDescent="0.25">
      <c r="A135" s="547" t="s">
        <v>289</v>
      </c>
      <c r="B135" s="589">
        <v>12.61156626</v>
      </c>
      <c r="C135" s="589">
        <v>6.7912422240000003</v>
      </c>
      <c r="D135" s="589">
        <v>3.3809552260000002</v>
      </c>
      <c r="E135" s="589">
        <v>7.469196299</v>
      </c>
      <c r="F135" s="589">
        <v>2.7593236139999999</v>
      </c>
      <c r="G135" s="589">
        <v>13.104495930000001</v>
      </c>
      <c r="H135" s="589">
        <v>6.1579251480000003</v>
      </c>
      <c r="I135" s="589">
        <v>9.2994876800000004</v>
      </c>
      <c r="J135" s="589">
        <v>-6.4705619890000001</v>
      </c>
      <c r="K135" s="589" t="s">
        <v>102</v>
      </c>
      <c r="L135" s="589" t="s">
        <v>102</v>
      </c>
      <c r="M135" s="590">
        <v>6.5596455469999997</v>
      </c>
      <c r="N135" s="589">
        <v>6.1354398799999998</v>
      </c>
      <c r="O135" s="590">
        <v>6.5532206769999997</v>
      </c>
      <c r="P135" s="589">
        <v>5.266922117</v>
      </c>
      <c r="R135" s="924"/>
    </row>
    <row r="136" spans="1:18" ht="15.75" customHeight="1" x14ac:dyDescent="0.2">
      <c r="A136" s="545" t="s">
        <v>182</v>
      </c>
      <c r="B136" s="585">
        <v>1.3260872990000001</v>
      </c>
      <c r="C136" s="585">
        <v>-4.01907104</v>
      </c>
      <c r="D136" s="585">
        <v>-4.6335122689999997</v>
      </c>
      <c r="E136" s="585">
        <v>-1.7942977120000001</v>
      </c>
      <c r="F136" s="585">
        <v>-5.5724868150000004</v>
      </c>
      <c r="G136" s="585">
        <v>1.900722324</v>
      </c>
      <c r="H136" s="585">
        <v>-7.1732962530000002</v>
      </c>
      <c r="I136" s="585">
        <v>-9.4948522989999997</v>
      </c>
      <c r="J136" s="585">
        <v>-3.6431899030000001</v>
      </c>
      <c r="K136" s="585" t="s">
        <v>102</v>
      </c>
      <c r="L136" s="585" t="s">
        <v>102</v>
      </c>
      <c r="M136" s="586">
        <v>-3.0473247290000001</v>
      </c>
      <c r="N136" s="585">
        <v>-7.896536534</v>
      </c>
      <c r="O136" s="586">
        <v>-3.140748764</v>
      </c>
      <c r="P136" s="585">
        <v>-4.9196173569999999</v>
      </c>
      <c r="R136" s="924"/>
    </row>
    <row r="137" spans="1:18" ht="15.75" customHeight="1" x14ac:dyDescent="0.2">
      <c r="A137" s="548" t="s">
        <v>183</v>
      </c>
      <c r="B137" s="587">
        <v>13.987846185</v>
      </c>
      <c r="C137" s="587">
        <v>9.9997893760000007</v>
      </c>
      <c r="D137" s="587">
        <v>6.8967596909999997</v>
      </c>
      <c r="E137" s="587">
        <v>7.7520756989999997</v>
      </c>
      <c r="F137" s="587">
        <v>1.977465129</v>
      </c>
      <c r="G137" s="587">
        <v>14.673068913</v>
      </c>
      <c r="H137" s="587">
        <v>5.7011329240000004</v>
      </c>
      <c r="I137" s="587">
        <v>28.003626710999999</v>
      </c>
      <c r="J137" s="587">
        <v>3.3307115770000002</v>
      </c>
      <c r="K137" s="587" t="s">
        <v>102</v>
      </c>
      <c r="L137" s="587" t="s">
        <v>102</v>
      </c>
      <c r="M137" s="588">
        <v>7.3339950439999999</v>
      </c>
      <c r="N137" s="587">
        <v>24.649331308000001</v>
      </c>
      <c r="O137" s="588">
        <v>7.5584079969999998</v>
      </c>
      <c r="P137" s="587">
        <v>5.8824931170000001</v>
      </c>
      <c r="R137" s="924"/>
    </row>
    <row r="138" spans="1:18" ht="15.75" customHeight="1" x14ac:dyDescent="0.2">
      <c r="A138" s="545" t="s">
        <v>184</v>
      </c>
      <c r="B138" s="585">
        <v>28.741663297999999</v>
      </c>
      <c r="C138" s="585">
        <v>10.346246999</v>
      </c>
      <c r="D138" s="585">
        <v>0.67364791999999996</v>
      </c>
      <c r="E138" s="585">
        <v>20.512877894999999</v>
      </c>
      <c r="F138" s="585">
        <v>19.979669283</v>
      </c>
      <c r="G138" s="585">
        <v>26.148451707</v>
      </c>
      <c r="H138" s="585">
        <v>36.787454136999997</v>
      </c>
      <c r="I138" s="585">
        <v>-24.727693813999998</v>
      </c>
      <c r="J138" s="585">
        <v>-27.154482448</v>
      </c>
      <c r="K138" s="585" t="s">
        <v>102</v>
      </c>
      <c r="L138" s="585" t="s">
        <v>102</v>
      </c>
      <c r="M138" s="586">
        <v>19.207808601</v>
      </c>
      <c r="N138" s="585">
        <v>-25.377303472000001</v>
      </c>
      <c r="O138" s="586">
        <v>18.432393352999998</v>
      </c>
      <c r="P138" s="585">
        <v>16.317317856999999</v>
      </c>
      <c r="R138" s="924"/>
    </row>
    <row r="139" spans="1:18" ht="16.5" customHeight="1" x14ac:dyDescent="0.25">
      <c r="A139" s="549" t="s">
        <v>226</v>
      </c>
      <c r="B139" s="591"/>
      <c r="C139" s="591"/>
      <c r="D139" s="591"/>
      <c r="E139" s="591"/>
      <c r="F139" s="591"/>
      <c r="G139" s="591"/>
      <c r="H139" s="591"/>
      <c r="I139" s="591"/>
      <c r="J139" s="591"/>
      <c r="K139" s="591"/>
      <c r="L139" s="591"/>
      <c r="M139" s="592"/>
      <c r="N139" s="591"/>
      <c r="O139" s="592"/>
      <c r="P139" s="591"/>
    </row>
    <row r="140" spans="1:18" ht="16.5" customHeight="1" x14ac:dyDescent="0.25">
      <c r="A140" s="550" t="s">
        <v>461</v>
      </c>
      <c r="B140" s="593">
        <v>6.1081701280000003</v>
      </c>
      <c r="C140" s="593">
        <v>5.951230163</v>
      </c>
      <c r="D140" s="593">
        <v>5.9462382539999998</v>
      </c>
      <c r="E140" s="593">
        <v>6.5178086659999996</v>
      </c>
      <c r="F140" s="593">
        <v>7.1659148830000001</v>
      </c>
      <c r="G140" s="593">
        <v>7.5643939979999999</v>
      </c>
      <c r="H140" s="593">
        <v>7.5615993250000004</v>
      </c>
      <c r="I140" s="593">
        <v>6.8368100099999998</v>
      </c>
      <c r="J140" s="593">
        <v>7.7792518949999998</v>
      </c>
      <c r="K140" s="593" t="s">
        <v>102</v>
      </c>
      <c r="L140" s="593" t="s">
        <v>102</v>
      </c>
      <c r="M140" s="594">
        <v>6.80568974</v>
      </c>
      <c r="N140" s="593">
        <v>7.1010243649999998</v>
      </c>
      <c r="O140" s="594">
        <v>6.8134516700000001</v>
      </c>
      <c r="P140" s="593">
        <v>5.4711493950000003</v>
      </c>
    </row>
    <row r="141" spans="1:18" ht="16.5" customHeight="1" x14ac:dyDescent="0.2">
      <c r="A141" s="551" t="s">
        <v>405</v>
      </c>
      <c r="B141" s="595">
        <v>2.157651564</v>
      </c>
      <c r="C141" s="595">
        <v>4.8793950759999998</v>
      </c>
      <c r="D141" s="595">
        <v>4.8859606810000002</v>
      </c>
      <c r="E141" s="595">
        <v>4.4182555050000003</v>
      </c>
      <c r="F141" s="595">
        <v>4.5916577180000004</v>
      </c>
      <c r="G141" s="595">
        <v>4.5410287279999997</v>
      </c>
      <c r="H141" s="595">
        <v>4.3457746070000001</v>
      </c>
      <c r="I141" s="595">
        <v>5.2857978689999996</v>
      </c>
      <c r="J141" s="595">
        <v>3.250136125</v>
      </c>
      <c r="K141" s="595" t="s">
        <v>102</v>
      </c>
      <c r="L141" s="595" t="s">
        <v>102</v>
      </c>
      <c r="M141" s="596">
        <v>4.5362141600000001</v>
      </c>
      <c r="N141" s="595">
        <v>4.6508497389999999</v>
      </c>
      <c r="O141" s="596">
        <v>4.5386181370000003</v>
      </c>
      <c r="P141" s="595">
        <v>4.2244341539999999</v>
      </c>
    </row>
    <row r="142" spans="1:18" ht="16.5" customHeight="1" x14ac:dyDescent="0.25">
      <c r="A142" s="552" t="s">
        <v>406</v>
      </c>
      <c r="B142" s="597">
        <v>4.5288173159999996</v>
      </c>
      <c r="C142" s="597">
        <v>4.2992021840000003</v>
      </c>
      <c r="D142" s="597">
        <v>4.7533657920000003</v>
      </c>
      <c r="E142" s="597">
        <v>3.9352555840000001</v>
      </c>
      <c r="F142" s="597">
        <v>3.555029116</v>
      </c>
      <c r="G142" s="597">
        <v>3.5900554969999998</v>
      </c>
      <c r="H142" s="597">
        <v>3.2686577680000002</v>
      </c>
      <c r="I142" s="597">
        <v>4.1928681110000001</v>
      </c>
      <c r="J142" s="597">
        <v>2.2156174719999999</v>
      </c>
      <c r="K142" s="597" t="s">
        <v>102</v>
      </c>
      <c r="L142" s="597" t="s">
        <v>102</v>
      </c>
      <c r="M142" s="598">
        <v>3.8778128340000002</v>
      </c>
      <c r="N142" s="597">
        <v>3.5673554329999999</v>
      </c>
      <c r="O142" s="598">
        <v>3.87370496</v>
      </c>
      <c r="P142" s="597">
        <v>3.1909118759999999</v>
      </c>
    </row>
    <row r="143" spans="1:18" ht="16.5" customHeight="1" x14ac:dyDescent="0.25">
      <c r="A143" s="553" t="s">
        <v>407</v>
      </c>
      <c r="B143" s="595">
        <v>8.2887286119999999</v>
      </c>
      <c r="C143" s="595">
        <v>7.9257741360000002</v>
      </c>
      <c r="D143" s="595">
        <v>7.3889487459999996</v>
      </c>
      <c r="E143" s="595">
        <v>6.4965815779999998</v>
      </c>
      <c r="F143" s="595">
        <v>6.3988347130000003</v>
      </c>
      <c r="G143" s="595">
        <v>6.9834934149999999</v>
      </c>
      <c r="H143" s="595">
        <v>4.1824617030000004</v>
      </c>
      <c r="I143" s="595">
        <v>5.3966432360000001</v>
      </c>
      <c r="J143" s="595">
        <v>3.1775592370000001</v>
      </c>
      <c r="K143" s="595" t="s">
        <v>102</v>
      </c>
      <c r="L143" s="595" t="s">
        <v>102</v>
      </c>
      <c r="M143" s="596">
        <v>6.5123909979999999</v>
      </c>
      <c r="N143" s="595">
        <v>4.8730151040000003</v>
      </c>
      <c r="O143" s="596">
        <v>6.4840608660000001</v>
      </c>
      <c r="P143" s="595">
        <v>4.8339701359999996</v>
      </c>
    </row>
    <row r="144" spans="1:18" ht="16.5" customHeight="1" x14ac:dyDescent="0.25">
      <c r="A144" s="548" t="s">
        <v>663</v>
      </c>
      <c r="B144" s="599">
        <v>20.571188028000002</v>
      </c>
      <c r="C144" s="599">
        <v>8.5415128520000003</v>
      </c>
      <c r="D144" s="599">
        <v>6.4116741030000002</v>
      </c>
      <c r="E144" s="599">
        <v>12.014964411999999</v>
      </c>
      <c r="F144" s="599">
        <v>14.434210403</v>
      </c>
      <c r="G144" s="599">
        <v>10.352644188999999</v>
      </c>
      <c r="H144" s="599">
        <v>6.8189202440000001</v>
      </c>
      <c r="I144" s="599">
        <v>4.3024422390000003</v>
      </c>
      <c r="J144" s="599">
        <v>-6.2116880810000001</v>
      </c>
      <c r="K144" s="599" t="s">
        <v>102</v>
      </c>
      <c r="L144" s="599" t="s">
        <v>102</v>
      </c>
      <c r="M144" s="600">
        <v>11.018693419</v>
      </c>
      <c r="N144" s="599">
        <v>1.853654076</v>
      </c>
      <c r="O144" s="600">
        <v>10.880029038</v>
      </c>
      <c r="P144" s="599">
        <v>11.577931573000001</v>
      </c>
    </row>
    <row r="145" spans="1:17" ht="16.5" customHeight="1" x14ac:dyDescent="0.25">
      <c r="A145" s="554" t="s">
        <v>408</v>
      </c>
      <c r="B145" s="595">
        <v>3.1425567939999999</v>
      </c>
      <c r="C145" s="595">
        <v>3.3351195730000001</v>
      </c>
      <c r="D145" s="595">
        <v>0.45442458400000002</v>
      </c>
      <c r="E145" s="595">
        <v>0.62038302300000003</v>
      </c>
      <c r="F145" s="595">
        <v>1.1179793200000001</v>
      </c>
      <c r="G145" s="595">
        <v>1.1381501000000001</v>
      </c>
      <c r="H145" s="595">
        <v>3.5085234999999999E-2</v>
      </c>
      <c r="I145" s="595">
        <v>-1.3912610219999999</v>
      </c>
      <c r="J145" s="595">
        <v>-7.8564744160000002</v>
      </c>
      <c r="K145" s="595" t="s">
        <v>102</v>
      </c>
      <c r="L145" s="595" t="s">
        <v>102</v>
      </c>
      <c r="M145" s="596">
        <v>0.84585146499999997</v>
      </c>
      <c r="N145" s="595">
        <v>-2.8601124929999999</v>
      </c>
      <c r="O145" s="596">
        <v>0.79010463600000003</v>
      </c>
      <c r="P145" s="595">
        <v>0.81586141099999998</v>
      </c>
    </row>
    <row r="146" spans="1:17" ht="16.5" customHeight="1" x14ac:dyDescent="0.25">
      <c r="A146" s="546" t="s">
        <v>409</v>
      </c>
      <c r="B146" s="601">
        <v>1.214575135</v>
      </c>
      <c r="C146" s="601">
        <v>1.4457644160000001</v>
      </c>
      <c r="D146" s="601">
        <v>1.0654117460000001</v>
      </c>
      <c r="E146" s="601">
        <v>0.84520631000000002</v>
      </c>
      <c r="F146" s="601">
        <v>0.93983741399999998</v>
      </c>
      <c r="G146" s="601">
        <v>1.1001109979999999</v>
      </c>
      <c r="H146" s="601">
        <v>1.0683609810000001</v>
      </c>
      <c r="I146" s="601">
        <v>0.85361993000000003</v>
      </c>
      <c r="J146" s="601">
        <v>0.196728756</v>
      </c>
      <c r="K146" s="601" t="s">
        <v>102</v>
      </c>
      <c r="L146" s="601" t="s">
        <v>102</v>
      </c>
      <c r="M146" s="602">
        <v>0.98000065000000003</v>
      </c>
      <c r="N146" s="601">
        <v>0.63552318699999999</v>
      </c>
      <c r="O146" s="602">
        <v>0.975749694</v>
      </c>
      <c r="P146" s="601">
        <v>0.19218098</v>
      </c>
    </row>
    <row r="147" spans="1:17" ht="17.25" customHeight="1" x14ac:dyDescent="0.2">
      <c r="A147" s="551" t="s">
        <v>420</v>
      </c>
      <c r="B147" s="595">
        <v>0.17081803600000001</v>
      </c>
      <c r="C147" s="595">
        <v>0.147249189</v>
      </c>
      <c r="D147" s="595">
        <v>0.12389536499999999</v>
      </c>
      <c r="E147" s="595">
        <v>4.2534000000000003E-5</v>
      </c>
      <c r="F147" s="595">
        <v>-0.39917997300000002</v>
      </c>
      <c r="G147" s="595">
        <v>-0.58590683099999996</v>
      </c>
      <c r="H147" s="595">
        <v>-0.22358243899999999</v>
      </c>
      <c r="I147" s="595">
        <v>-0.216763607</v>
      </c>
      <c r="J147" s="595">
        <v>0.74381924099999996</v>
      </c>
      <c r="K147" s="595" t="s">
        <v>102</v>
      </c>
      <c r="L147" s="595" t="s">
        <v>102</v>
      </c>
      <c r="M147" s="596">
        <v>-0.101446516</v>
      </c>
      <c r="N147" s="595">
        <v>1.471977E-2</v>
      </c>
      <c r="O147" s="596">
        <v>-9.7924742999999995E-2</v>
      </c>
      <c r="P147" s="595">
        <v>-0.51158958300000001</v>
      </c>
    </row>
    <row r="148" spans="1:17" ht="17.25" customHeight="1" x14ac:dyDescent="0.2">
      <c r="A148" s="552" t="s">
        <v>815</v>
      </c>
      <c r="B148" s="597">
        <v>1.4618581500000001</v>
      </c>
      <c r="C148" s="597">
        <v>1.3792382089999999</v>
      </c>
      <c r="D148" s="597">
        <v>1.0721383179999999</v>
      </c>
      <c r="E148" s="597">
        <v>4.0843833000000003E-2</v>
      </c>
      <c r="F148" s="597">
        <v>-0.49508678900000003</v>
      </c>
      <c r="G148" s="597">
        <v>-0.36452904200000003</v>
      </c>
      <c r="H148" s="597">
        <v>-2.4588640559999999</v>
      </c>
      <c r="I148" s="597">
        <v>-1.189556603</v>
      </c>
      <c r="J148" s="597">
        <v>-3.0133728020000001</v>
      </c>
      <c r="K148" s="597" t="s">
        <v>102</v>
      </c>
      <c r="L148" s="597" t="s">
        <v>102</v>
      </c>
      <c r="M148" s="598">
        <v>-0.15528535600000001</v>
      </c>
      <c r="N148" s="597">
        <v>-1.6841889299999999</v>
      </c>
      <c r="O148" s="598">
        <v>-0.18270129500000001</v>
      </c>
      <c r="P148" s="597">
        <v>-0.46719517199999999</v>
      </c>
    </row>
    <row r="149" spans="1:17" s="3" customFormat="1" ht="16.5" customHeight="1" x14ac:dyDescent="0.25">
      <c r="A149" s="553" t="s">
        <v>421</v>
      </c>
      <c r="B149" s="595">
        <v>-1.800284639</v>
      </c>
      <c r="C149" s="595">
        <v>-2.3809355270000001</v>
      </c>
      <c r="D149" s="595">
        <v>-2.0909864279999999</v>
      </c>
      <c r="E149" s="595">
        <v>-0.89301879299999998</v>
      </c>
      <c r="F149" s="595">
        <v>-8.6332909999999995E-3</v>
      </c>
      <c r="G149" s="595">
        <v>-0.32748365499999998</v>
      </c>
      <c r="H149" s="595">
        <v>2.2623153650000001</v>
      </c>
      <c r="I149" s="595">
        <v>0.35533046099999999</v>
      </c>
      <c r="J149" s="595">
        <v>1.883692371</v>
      </c>
      <c r="K149" s="595" t="s">
        <v>102</v>
      </c>
      <c r="L149" s="595" t="s">
        <v>102</v>
      </c>
      <c r="M149" s="596">
        <v>-0.56087339599999997</v>
      </c>
      <c r="N149" s="595">
        <v>0.77424469699999998</v>
      </c>
      <c r="O149" s="596">
        <v>-0.53674727</v>
      </c>
      <c r="P149" s="595">
        <v>9.0459771999999994E-2</v>
      </c>
      <c r="Q149"/>
    </row>
    <row r="150" spans="1:17" ht="16.5" customHeight="1" x14ac:dyDescent="0.25">
      <c r="A150" s="548" t="s">
        <v>466</v>
      </c>
      <c r="B150" s="599">
        <v>4.7032559980000004</v>
      </c>
      <c r="C150" s="599">
        <v>0.24067759499999999</v>
      </c>
      <c r="D150" s="599">
        <v>-0.35427283100000001</v>
      </c>
      <c r="E150" s="599">
        <v>1.8269866400000001</v>
      </c>
      <c r="F150" s="599">
        <v>2.484587286</v>
      </c>
      <c r="G150" s="599">
        <v>1.017341872</v>
      </c>
      <c r="H150" s="599">
        <v>0.75961591100000003</v>
      </c>
      <c r="I150" s="599">
        <v>-0.29970436499999997</v>
      </c>
      <c r="J150" s="599">
        <v>-2.474843517</v>
      </c>
      <c r="K150" s="599" t="s">
        <v>102</v>
      </c>
      <c r="L150" s="599" t="s">
        <v>102</v>
      </c>
      <c r="M150" s="600">
        <v>1.469243904</v>
      </c>
      <c r="N150" s="599">
        <v>-0.81912654100000004</v>
      </c>
      <c r="O150" s="600">
        <v>1.4288854419999999</v>
      </c>
      <c r="P150" s="599">
        <v>1.552276934</v>
      </c>
    </row>
    <row r="151" spans="1:17" ht="16.5" customHeight="1" x14ac:dyDescent="0.25">
      <c r="A151" s="554" t="s">
        <v>422</v>
      </c>
      <c r="B151" s="595">
        <v>-2.3043556660000002</v>
      </c>
      <c r="C151" s="595">
        <v>-2.674004788</v>
      </c>
      <c r="D151" s="595">
        <v>-4.3663681199999997</v>
      </c>
      <c r="E151" s="595">
        <v>-4.0559525729999999</v>
      </c>
      <c r="F151" s="595">
        <v>-3.651294171</v>
      </c>
      <c r="G151" s="595">
        <v>-4.0277739459999999</v>
      </c>
      <c r="H151" s="595">
        <v>-2.8687239</v>
      </c>
      <c r="I151" s="595">
        <v>-3.859942674</v>
      </c>
      <c r="J151" s="595">
        <v>-5.9307823700000002</v>
      </c>
      <c r="K151" s="595" t="s">
        <v>102</v>
      </c>
      <c r="L151" s="595" t="s">
        <v>102</v>
      </c>
      <c r="M151" s="596">
        <v>-3.8252058779999998</v>
      </c>
      <c r="N151" s="595">
        <v>-4.3370625819999997</v>
      </c>
      <c r="O151" s="596">
        <v>-3.8318665090000001</v>
      </c>
      <c r="P151" s="595">
        <v>-2.9343609439999998</v>
      </c>
    </row>
    <row r="152" spans="1:17" ht="16.5" customHeight="1" x14ac:dyDescent="0.2">
      <c r="A152" s="555" t="s">
        <v>818</v>
      </c>
      <c r="B152" s="603">
        <v>-0.15554514699999999</v>
      </c>
      <c r="C152" s="603">
        <v>-0.214055355</v>
      </c>
      <c r="D152" s="603">
        <v>-0.31860006200000002</v>
      </c>
      <c r="E152" s="603">
        <v>-0.20036363300000001</v>
      </c>
      <c r="F152" s="603">
        <v>-9.3657733000000007E-2</v>
      </c>
      <c r="G152" s="603">
        <v>-0.13796818</v>
      </c>
      <c r="H152" s="603">
        <v>0.300445136</v>
      </c>
      <c r="I152" s="603">
        <v>1.7749144000000001E-2</v>
      </c>
      <c r="J152" s="603">
        <v>2.6452103000000001E-2</v>
      </c>
      <c r="K152" s="603" t="s">
        <v>102</v>
      </c>
      <c r="L152" s="603" t="s">
        <v>102</v>
      </c>
      <c r="M152" s="604">
        <v>-0.15635164900000001</v>
      </c>
      <c r="N152" s="603">
        <v>4.5196656000000002E-2</v>
      </c>
      <c r="O152" s="604">
        <v>-0.15278301599999999</v>
      </c>
      <c r="P152" s="603">
        <v>-4.2042058E-2</v>
      </c>
    </row>
    <row r="153" spans="1:17" x14ac:dyDescent="0.2">
      <c r="A153" s="255" t="s">
        <v>921</v>
      </c>
      <c r="B153" s="13"/>
      <c r="C153" s="13"/>
      <c r="D153" s="13"/>
      <c r="E153" s="13"/>
      <c r="F153" s="13"/>
      <c r="G153" s="13"/>
      <c r="H153" s="13"/>
      <c r="I153" s="13"/>
      <c r="J153" s="13"/>
      <c r="K153" s="13"/>
      <c r="L153" s="13"/>
      <c r="M153" s="13"/>
      <c r="N153" s="13"/>
      <c r="O153" s="13"/>
      <c r="P153" s="39"/>
    </row>
    <row r="154" spans="1:17" x14ac:dyDescent="0.2">
      <c r="A154" s="255" t="s">
        <v>671</v>
      </c>
      <c r="B154" s="13"/>
      <c r="C154" s="13"/>
      <c r="D154" s="13"/>
      <c r="E154" s="13"/>
      <c r="F154" s="13"/>
      <c r="G154" s="13"/>
      <c r="H154" s="13"/>
      <c r="I154" s="13"/>
      <c r="J154" s="13"/>
      <c r="K154" s="13"/>
      <c r="L154" s="13"/>
      <c r="M154" s="13"/>
      <c r="N154" s="13"/>
      <c r="O154" s="13"/>
      <c r="P154" s="39"/>
    </row>
    <row r="155" spans="1:17" x14ac:dyDescent="0.2">
      <c r="A155" s="286" t="s">
        <v>915</v>
      </c>
      <c r="B155" s="13"/>
      <c r="C155" s="13"/>
      <c r="D155" s="13"/>
      <c r="E155" s="13"/>
      <c r="F155" s="13"/>
      <c r="G155" s="13"/>
      <c r="H155" s="13"/>
      <c r="I155" s="13"/>
      <c r="J155" s="13"/>
      <c r="K155" s="13"/>
      <c r="L155" s="13"/>
      <c r="M155" s="13"/>
      <c r="N155" s="13"/>
      <c r="O155" s="13"/>
      <c r="P155" s="39"/>
    </row>
    <row r="156" spans="1:17" x14ac:dyDescent="0.2">
      <c r="A156" s="37" t="s">
        <v>562</v>
      </c>
      <c r="B156" s="13"/>
      <c r="C156" s="13"/>
      <c r="D156" s="13"/>
      <c r="E156" s="13"/>
      <c r="F156" s="13"/>
      <c r="G156" s="13"/>
      <c r="H156" s="13"/>
      <c r="I156" s="13"/>
      <c r="J156" s="13"/>
      <c r="K156" s="13"/>
      <c r="L156" s="13"/>
      <c r="M156" s="13"/>
      <c r="N156" s="13"/>
      <c r="O156" s="13"/>
      <c r="P156" s="39"/>
    </row>
    <row r="157" spans="1:17" x14ac:dyDescent="0.2">
      <c r="A157" s="286" t="s">
        <v>916</v>
      </c>
      <c r="B157" s="13"/>
      <c r="C157" s="13"/>
      <c r="D157" s="13"/>
      <c r="E157" s="13"/>
      <c r="F157" s="13"/>
      <c r="G157" s="13"/>
      <c r="H157" s="13"/>
      <c r="I157" s="13"/>
      <c r="J157" s="13"/>
      <c r="K157" s="13"/>
      <c r="L157" s="13"/>
      <c r="M157" s="13"/>
      <c r="N157" s="13"/>
      <c r="O157" s="13"/>
      <c r="P157" s="39"/>
    </row>
    <row r="158" spans="1:17" x14ac:dyDescent="0.2">
      <c r="A158" s="255" t="s">
        <v>951</v>
      </c>
      <c r="B158" s="13"/>
      <c r="C158" s="13"/>
      <c r="D158" s="13"/>
      <c r="E158" s="13"/>
      <c r="F158" s="13"/>
      <c r="G158" s="13"/>
      <c r="H158" s="13"/>
      <c r="I158" s="13"/>
      <c r="J158" s="13"/>
      <c r="K158" s="13"/>
      <c r="L158" s="13"/>
      <c r="M158" s="13"/>
      <c r="N158" s="13"/>
      <c r="O158" s="13"/>
      <c r="P158" s="39"/>
    </row>
    <row r="159" spans="1:17" x14ac:dyDescent="0.2">
      <c r="A159" s="286" t="s">
        <v>934</v>
      </c>
      <c r="B159" s="13"/>
      <c r="C159" s="13"/>
      <c r="D159" s="13"/>
      <c r="E159" s="13"/>
      <c r="F159" s="13"/>
      <c r="G159" s="13"/>
      <c r="H159" s="13"/>
      <c r="I159" s="13"/>
      <c r="J159" s="13"/>
      <c r="K159" s="13"/>
      <c r="L159" s="13"/>
      <c r="M159" s="13"/>
      <c r="N159" s="13"/>
      <c r="O159" s="13"/>
      <c r="P159" s="39"/>
    </row>
    <row r="160" spans="1:17" x14ac:dyDescent="0.2">
      <c r="A160" s="223"/>
      <c r="B160" s="3"/>
      <c r="C160" s="3"/>
      <c r="D160" s="3"/>
      <c r="G160" s="185"/>
      <c r="J160" s="185"/>
    </row>
    <row r="161" spans="1:16" ht="12.75" customHeight="1" x14ac:dyDescent="0.2">
      <c r="A161" s="1008" t="s">
        <v>685</v>
      </c>
      <c r="B161" s="1008"/>
      <c r="C161" s="1008"/>
      <c r="D161" s="1008"/>
      <c r="E161" s="1008"/>
      <c r="F161" s="1008"/>
      <c r="G161" s="1008"/>
      <c r="H161" s="1008"/>
      <c r="I161" s="1008"/>
      <c r="J161" s="1008"/>
      <c r="K161" s="1008"/>
      <c r="L161" s="1008"/>
      <c r="M161" s="1008"/>
      <c r="N161" s="1008"/>
      <c r="O161" s="1008"/>
      <c r="P161" s="1008"/>
    </row>
    <row r="162" spans="1:16" ht="15.75" customHeight="1" x14ac:dyDescent="0.2">
      <c r="A162" s="1008"/>
      <c r="B162" s="1008"/>
      <c r="C162" s="1008"/>
      <c r="D162" s="1008"/>
      <c r="E162" s="1008"/>
      <c r="F162" s="1008"/>
      <c r="G162" s="1008"/>
      <c r="H162" s="1008"/>
      <c r="I162" s="1008"/>
      <c r="J162" s="1008"/>
      <c r="K162" s="1008"/>
      <c r="L162" s="1008"/>
      <c r="M162" s="1008"/>
      <c r="N162" s="1008"/>
      <c r="O162" s="1008"/>
      <c r="P162" s="1008"/>
    </row>
    <row r="163" spans="1:16" ht="161.25" customHeight="1" x14ac:dyDescent="0.2">
      <c r="A163" s="1008" t="s">
        <v>698</v>
      </c>
      <c r="B163" s="1008"/>
      <c r="C163" s="1008"/>
      <c r="D163" s="1008"/>
      <c r="E163" s="1008"/>
      <c r="F163" s="1008"/>
      <c r="G163" s="1008"/>
      <c r="H163" s="1008"/>
      <c r="I163" s="1008"/>
      <c r="J163" s="1008"/>
      <c r="K163" s="1008"/>
      <c r="L163" s="1008"/>
      <c r="M163" s="1008"/>
      <c r="N163" s="1008"/>
      <c r="O163" s="1008"/>
      <c r="P163" s="1008"/>
    </row>
  </sheetData>
  <mergeCells count="2">
    <mergeCell ref="A161:P162"/>
    <mergeCell ref="A163:P163"/>
  </mergeCells>
  <phoneticPr fontId="2" type="noConversion"/>
  <pageMargins left="0.59055118110236227" right="0.59055118110236227" top="0.59055118110236227" bottom="0.59055118110236227" header="0.39370078740157483" footer="0.39370078740157483"/>
  <pageSetup paperSize="9" scale="48" firstPageNumber="42" fitToHeight="4" orientation="landscape" useFirstPageNumber="1" r:id="rId1"/>
  <headerFooter alignWithMargins="0">
    <oddHeader>&amp;R&amp;12Les finances des communes en 2022</oddHeader>
    <oddFooter>&amp;L&amp;12Direction Générale des Collectivités Locales / DESL&amp;C&amp;12&amp;P&amp;R&amp;12Mise en ligne : janvier 2024</oddFooter>
  </headerFooter>
  <rowBreaks count="3" manualBreakCount="3">
    <brk id="59" max="15" man="1"/>
    <brk id="104" max="15" man="1"/>
    <brk id="160" max="15" man="1"/>
  </rowBreaks>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164"/>
  <sheetViews>
    <sheetView zoomScale="85" zoomScaleNormal="85" zoomScalePageLayoutView="85" workbookViewId="0"/>
  </sheetViews>
  <sheetFormatPr baseColWidth="10" defaultRowHeight="12.75" x14ac:dyDescent="0.2"/>
  <cols>
    <col min="1" max="1" width="90.140625" customWidth="1"/>
    <col min="13" max="14" width="15.5703125" customWidth="1"/>
    <col min="15" max="15" width="14.28515625" customWidth="1"/>
    <col min="16" max="16" width="19.42578125" customWidth="1"/>
  </cols>
  <sheetData>
    <row r="1" spans="1:16" ht="21" x14ac:dyDescent="0.2">
      <c r="A1" s="46" t="s">
        <v>954</v>
      </c>
    </row>
    <row r="2" spans="1:16" ht="18" x14ac:dyDescent="0.2">
      <c r="A2" s="46"/>
    </row>
    <row r="3" spans="1:16" ht="13.5" thickBot="1" x14ac:dyDescent="0.25">
      <c r="A3" s="13"/>
      <c r="P3" s="259" t="s">
        <v>213</v>
      </c>
    </row>
    <row r="4" spans="1:16" ht="12.75" customHeight="1" x14ac:dyDescent="0.2">
      <c r="A4" s="41"/>
      <c r="B4" s="42" t="s">
        <v>35</v>
      </c>
      <c r="C4" s="42" t="s">
        <v>121</v>
      </c>
      <c r="D4" s="42" t="s">
        <v>123</v>
      </c>
      <c r="E4" s="42" t="s">
        <v>36</v>
      </c>
      <c r="F4" s="42" t="s">
        <v>37</v>
      </c>
      <c r="G4" s="42" t="s">
        <v>38</v>
      </c>
      <c r="H4" s="42" t="s">
        <v>39</v>
      </c>
      <c r="I4" s="42" t="s">
        <v>125</v>
      </c>
      <c r="J4" s="42" t="s">
        <v>126</v>
      </c>
      <c r="K4" s="42" t="s">
        <v>127</v>
      </c>
      <c r="L4" s="252">
        <v>100000</v>
      </c>
      <c r="M4" s="250" t="s">
        <v>231</v>
      </c>
      <c r="N4" s="250" t="s">
        <v>231</v>
      </c>
      <c r="O4" s="257" t="s">
        <v>77</v>
      </c>
      <c r="P4" s="281" t="s">
        <v>220</v>
      </c>
    </row>
    <row r="5" spans="1:16" x14ac:dyDescent="0.2">
      <c r="A5" s="566" t="s">
        <v>81</v>
      </c>
      <c r="B5" s="43" t="s">
        <v>120</v>
      </c>
      <c r="C5" s="43" t="s">
        <v>40</v>
      </c>
      <c r="D5" s="43" t="s">
        <v>40</v>
      </c>
      <c r="E5" s="43" t="s">
        <v>40</v>
      </c>
      <c r="F5" s="43" t="s">
        <v>40</v>
      </c>
      <c r="G5" s="43" t="s">
        <v>40</v>
      </c>
      <c r="H5" s="43" t="s">
        <v>40</v>
      </c>
      <c r="I5" s="43" t="s">
        <v>40</v>
      </c>
      <c r="J5" s="43" t="s">
        <v>40</v>
      </c>
      <c r="K5" s="43" t="s">
        <v>40</v>
      </c>
      <c r="L5" s="43" t="s">
        <v>43</v>
      </c>
      <c r="M5" s="239" t="s">
        <v>230</v>
      </c>
      <c r="N5" s="239" t="s">
        <v>138</v>
      </c>
      <c r="O5" s="256" t="s">
        <v>137</v>
      </c>
      <c r="P5" s="282" t="s">
        <v>294</v>
      </c>
    </row>
    <row r="6" spans="1:16" ht="15" customHeight="1" thickBot="1" x14ac:dyDescent="0.25">
      <c r="A6" s="423" t="s">
        <v>213</v>
      </c>
      <c r="B6" s="44" t="s">
        <v>43</v>
      </c>
      <c r="C6" s="44" t="s">
        <v>122</v>
      </c>
      <c r="D6" s="44" t="s">
        <v>124</v>
      </c>
      <c r="E6" s="44" t="s">
        <v>44</v>
      </c>
      <c r="F6" s="44" t="s">
        <v>45</v>
      </c>
      <c r="G6" s="44" t="s">
        <v>46</v>
      </c>
      <c r="H6" s="44" t="s">
        <v>42</v>
      </c>
      <c r="I6" s="44" t="s">
        <v>128</v>
      </c>
      <c r="J6" s="44" t="s">
        <v>129</v>
      </c>
      <c r="K6" s="44" t="s">
        <v>130</v>
      </c>
      <c r="L6" s="44" t="s">
        <v>131</v>
      </c>
      <c r="M6" s="251" t="s">
        <v>138</v>
      </c>
      <c r="N6" s="251" t="s">
        <v>131</v>
      </c>
      <c r="O6" s="258" t="s">
        <v>41</v>
      </c>
      <c r="P6" s="283" t="s">
        <v>295</v>
      </c>
    </row>
    <row r="7" spans="1:16" ht="12.75" customHeight="1" x14ac:dyDescent="0.2">
      <c r="A7" s="227"/>
    </row>
    <row r="8" spans="1:16" ht="16.5" customHeight="1" x14ac:dyDescent="0.25">
      <c r="A8" s="474" t="s">
        <v>160</v>
      </c>
      <c r="B8" s="466" t="s">
        <v>102</v>
      </c>
      <c r="C8" s="466" t="s">
        <v>102</v>
      </c>
      <c r="D8" s="466">
        <v>516.72448714999996</v>
      </c>
      <c r="E8" s="466">
        <v>633.40584821799996</v>
      </c>
      <c r="F8" s="466">
        <v>741.69245303800005</v>
      </c>
      <c r="G8" s="466">
        <v>875.39535107699999</v>
      </c>
      <c r="H8" s="466">
        <v>995.347097566</v>
      </c>
      <c r="I8" s="466">
        <v>1126.732439116</v>
      </c>
      <c r="J8" s="466">
        <v>1278.684761131</v>
      </c>
      <c r="K8" s="570">
        <v>1360.956173222</v>
      </c>
      <c r="L8" s="466">
        <v>1574.768549634</v>
      </c>
      <c r="M8" s="479">
        <v>894.32444498400002</v>
      </c>
      <c r="N8" s="479">
        <v>1349.4460510890001</v>
      </c>
      <c r="O8" s="479">
        <v>1232.912488381</v>
      </c>
      <c r="P8" s="466">
        <v>1050.823059367</v>
      </c>
    </row>
    <row r="9" spans="1:16" ht="16.5" customHeight="1" x14ac:dyDescent="0.2">
      <c r="A9" s="465" t="s">
        <v>161</v>
      </c>
      <c r="B9" s="467" t="s">
        <v>102</v>
      </c>
      <c r="C9" s="467" t="s">
        <v>102</v>
      </c>
      <c r="D9" s="467">
        <v>170.60753506200001</v>
      </c>
      <c r="E9" s="467">
        <v>219.47610804600001</v>
      </c>
      <c r="F9" s="467">
        <v>239.31130304999999</v>
      </c>
      <c r="G9" s="467">
        <v>264.997786383</v>
      </c>
      <c r="H9" s="467">
        <v>278.18236699099998</v>
      </c>
      <c r="I9" s="467">
        <v>285.79299111099999</v>
      </c>
      <c r="J9" s="467">
        <v>307.72028980900001</v>
      </c>
      <c r="K9" s="467">
        <v>295.531128346</v>
      </c>
      <c r="L9" s="467">
        <v>279.27242072000001</v>
      </c>
      <c r="M9" s="480">
        <v>263.11980825699999</v>
      </c>
      <c r="N9" s="480">
        <v>292.28050001999998</v>
      </c>
      <c r="O9" s="480">
        <v>284.81392568799998</v>
      </c>
      <c r="P9" s="467">
        <v>265.02683587899998</v>
      </c>
    </row>
    <row r="10" spans="1:16" ht="16.5" customHeight="1" x14ac:dyDescent="0.2">
      <c r="A10" s="465" t="s">
        <v>162</v>
      </c>
      <c r="B10" s="467" t="s">
        <v>102</v>
      </c>
      <c r="C10" s="467" t="s">
        <v>102</v>
      </c>
      <c r="D10" s="467">
        <v>191.276620423</v>
      </c>
      <c r="E10" s="467">
        <v>295.45170023899999</v>
      </c>
      <c r="F10" s="467">
        <v>388.11948524899998</v>
      </c>
      <c r="G10" s="467">
        <v>482.75102548400002</v>
      </c>
      <c r="H10" s="467">
        <v>574.607676481</v>
      </c>
      <c r="I10" s="467">
        <v>676.49232329100005</v>
      </c>
      <c r="J10" s="467">
        <v>789.03900765399999</v>
      </c>
      <c r="K10" s="467">
        <v>844.04438945200002</v>
      </c>
      <c r="L10" s="467">
        <v>785.48350005199995</v>
      </c>
      <c r="M10" s="480">
        <v>498.30227050100001</v>
      </c>
      <c r="N10" s="480">
        <v>773.35855906400002</v>
      </c>
      <c r="O10" s="480">
        <v>702.93059251299997</v>
      </c>
      <c r="P10" s="467">
        <v>573.30231184599995</v>
      </c>
    </row>
    <row r="11" spans="1:16" ht="16.5" customHeight="1" x14ac:dyDescent="0.2">
      <c r="A11" s="465" t="s">
        <v>163</v>
      </c>
      <c r="B11" s="467" t="s">
        <v>102</v>
      </c>
      <c r="C11" s="467" t="s">
        <v>102</v>
      </c>
      <c r="D11" s="467">
        <v>7.0819627020000002</v>
      </c>
      <c r="E11" s="467">
        <v>11.654989258000001</v>
      </c>
      <c r="F11" s="467">
        <v>14.020107176</v>
      </c>
      <c r="G11" s="467">
        <v>14.348921166</v>
      </c>
      <c r="H11" s="467">
        <v>17.242898902</v>
      </c>
      <c r="I11" s="467">
        <v>17.025228931000001</v>
      </c>
      <c r="J11" s="467">
        <v>21.147384727999999</v>
      </c>
      <c r="K11" s="467">
        <v>27.739733247</v>
      </c>
      <c r="L11" s="467">
        <v>28.33249387</v>
      </c>
      <c r="M11" s="480">
        <v>15.626337171999999</v>
      </c>
      <c r="N11" s="480">
        <v>23.580214945000002</v>
      </c>
      <c r="O11" s="480">
        <v>21.543630213</v>
      </c>
      <c r="P11" s="467">
        <v>18.631105732000002</v>
      </c>
    </row>
    <row r="12" spans="1:16" ht="16.5" customHeight="1" x14ac:dyDescent="0.2">
      <c r="A12" s="465" t="s">
        <v>164</v>
      </c>
      <c r="B12" s="467" t="s">
        <v>102</v>
      </c>
      <c r="C12" s="467" t="s">
        <v>102</v>
      </c>
      <c r="D12" s="467">
        <v>72.600198999</v>
      </c>
      <c r="E12" s="467">
        <v>53.987826673999997</v>
      </c>
      <c r="F12" s="467">
        <v>59.426441672999999</v>
      </c>
      <c r="G12" s="467">
        <v>73.565658064999994</v>
      </c>
      <c r="H12" s="467">
        <v>91.862737347000007</v>
      </c>
      <c r="I12" s="467">
        <v>111.666173755</v>
      </c>
      <c r="J12" s="467">
        <v>126.13071453000001</v>
      </c>
      <c r="K12" s="467">
        <v>157.301625344</v>
      </c>
      <c r="L12" s="467">
        <v>422.40193563600002</v>
      </c>
      <c r="M12" s="480">
        <v>79.446737107000004</v>
      </c>
      <c r="N12" s="480">
        <v>217.63186880699999</v>
      </c>
      <c r="O12" s="480">
        <v>182.24966437099999</v>
      </c>
      <c r="P12" s="467">
        <v>146.59090642499999</v>
      </c>
    </row>
    <row r="13" spans="1:16" ht="16.5" customHeight="1" x14ac:dyDescent="0.2">
      <c r="A13" s="465" t="s">
        <v>165</v>
      </c>
      <c r="B13" s="467" t="s">
        <v>102</v>
      </c>
      <c r="C13" s="467" t="s">
        <v>102</v>
      </c>
      <c r="D13" s="467">
        <v>75.158169963999995</v>
      </c>
      <c r="E13" s="467">
        <v>52.835223999999997</v>
      </c>
      <c r="F13" s="467">
        <v>40.815115890000001</v>
      </c>
      <c r="G13" s="467">
        <v>39.731959979000003</v>
      </c>
      <c r="H13" s="467">
        <v>33.451417845000002</v>
      </c>
      <c r="I13" s="467">
        <v>35.755722028000001</v>
      </c>
      <c r="J13" s="467">
        <v>34.647364410999998</v>
      </c>
      <c r="K13" s="467">
        <v>36.339296832000002</v>
      </c>
      <c r="L13" s="467">
        <v>59.278199354999998</v>
      </c>
      <c r="M13" s="480">
        <v>37.829291947000002</v>
      </c>
      <c r="N13" s="480">
        <v>42.594908253</v>
      </c>
      <c r="O13" s="480">
        <v>41.374675597</v>
      </c>
      <c r="P13" s="467">
        <v>47.271899486000002</v>
      </c>
    </row>
    <row r="14" spans="1:16" ht="16.5" customHeight="1" x14ac:dyDescent="0.25">
      <c r="A14" s="474" t="s">
        <v>166</v>
      </c>
      <c r="B14" s="466" t="s">
        <v>102</v>
      </c>
      <c r="C14" s="466" t="s">
        <v>102</v>
      </c>
      <c r="D14" s="466">
        <v>699.20067318600002</v>
      </c>
      <c r="E14" s="466">
        <v>791.99811948399997</v>
      </c>
      <c r="F14" s="466">
        <v>910.80385485600004</v>
      </c>
      <c r="G14" s="466">
        <v>1049.141304277</v>
      </c>
      <c r="H14" s="466">
        <v>1183.733885895</v>
      </c>
      <c r="I14" s="466">
        <v>1308.67132603</v>
      </c>
      <c r="J14" s="466">
        <v>1461.0877135769999</v>
      </c>
      <c r="K14" s="466">
        <v>1571.5102903699999</v>
      </c>
      <c r="L14" s="466">
        <v>1765.795337</v>
      </c>
      <c r="M14" s="479">
        <v>1073.9719146289999</v>
      </c>
      <c r="N14" s="479">
        <v>1539.3018304310001</v>
      </c>
      <c r="O14" s="479">
        <v>1420.1544373040001</v>
      </c>
      <c r="P14" s="466">
        <v>1237.4623085870001</v>
      </c>
    </row>
    <row r="15" spans="1:16" ht="16.5" customHeight="1" x14ac:dyDescent="0.2">
      <c r="A15" s="465" t="s">
        <v>79</v>
      </c>
      <c r="B15" s="467" t="s">
        <v>102</v>
      </c>
      <c r="C15" s="467" t="s">
        <v>102</v>
      </c>
      <c r="D15" s="467">
        <v>420.64490940799999</v>
      </c>
      <c r="E15" s="467">
        <v>519.14941009400002</v>
      </c>
      <c r="F15" s="467">
        <v>621.54894977200001</v>
      </c>
      <c r="G15" s="467">
        <v>718.28424941799994</v>
      </c>
      <c r="H15" s="467">
        <v>805.24378524600002</v>
      </c>
      <c r="I15" s="467">
        <v>895.403306746</v>
      </c>
      <c r="J15" s="467">
        <v>1010.065113192</v>
      </c>
      <c r="K15" s="467">
        <v>1092.7169589160001</v>
      </c>
      <c r="L15" s="467">
        <v>1263.2683682009999</v>
      </c>
      <c r="M15" s="480">
        <v>729.45912030199997</v>
      </c>
      <c r="N15" s="480">
        <v>1076.04393497</v>
      </c>
      <c r="O15" s="480">
        <v>987.301140315</v>
      </c>
      <c r="P15" s="467">
        <v>821.09548599499999</v>
      </c>
    </row>
    <row r="16" spans="1:16" ht="16.5" customHeight="1" x14ac:dyDescent="0.2">
      <c r="A16" s="465" t="s">
        <v>167</v>
      </c>
      <c r="B16" s="467" t="s">
        <v>102</v>
      </c>
      <c r="C16" s="467" t="s">
        <v>102</v>
      </c>
      <c r="D16" s="467">
        <v>350.70198999299998</v>
      </c>
      <c r="E16" s="467">
        <v>465.58355937200002</v>
      </c>
      <c r="F16" s="467">
        <v>562.26105749800001</v>
      </c>
      <c r="G16" s="467">
        <v>637.22477283700005</v>
      </c>
      <c r="H16" s="467">
        <v>699.41468471899998</v>
      </c>
      <c r="I16" s="467">
        <v>772.704445427</v>
      </c>
      <c r="J16" s="467">
        <v>893.31819155699998</v>
      </c>
      <c r="K16" s="467">
        <v>951.59448915899998</v>
      </c>
      <c r="L16" s="467">
        <v>859.41010676999997</v>
      </c>
      <c r="M16" s="480">
        <v>641.00530891200003</v>
      </c>
      <c r="N16" s="480">
        <v>867.340537735</v>
      </c>
      <c r="O16" s="480">
        <v>809.38756378799997</v>
      </c>
      <c r="P16" s="467">
        <v>678.12326428200004</v>
      </c>
    </row>
    <row r="17" spans="1:16" ht="16.5" customHeight="1" x14ac:dyDescent="0.2">
      <c r="A17" s="465" t="s">
        <v>199</v>
      </c>
      <c r="B17" s="467" t="s">
        <v>102</v>
      </c>
      <c r="C17" s="467" t="s">
        <v>102</v>
      </c>
      <c r="D17" s="467">
        <v>70.085851716999997</v>
      </c>
      <c r="E17" s="467">
        <v>108.02706483</v>
      </c>
      <c r="F17" s="467">
        <v>128.20905799900001</v>
      </c>
      <c r="G17" s="467">
        <v>158.025197773</v>
      </c>
      <c r="H17" s="467">
        <v>168.24631336300001</v>
      </c>
      <c r="I17" s="467">
        <v>188.722488766</v>
      </c>
      <c r="J17" s="467">
        <v>200.876657771</v>
      </c>
      <c r="K17" s="467">
        <v>242.78565515099999</v>
      </c>
      <c r="L17" s="467">
        <v>182.58701042300001</v>
      </c>
      <c r="M17" s="480">
        <v>153.32457565999999</v>
      </c>
      <c r="N17" s="480">
        <v>200.13186252599999</v>
      </c>
      <c r="O17" s="480">
        <v>188.146890101</v>
      </c>
      <c r="P17" s="467">
        <v>149.93662001300001</v>
      </c>
    </row>
    <row r="18" spans="1:16" ht="16.5" customHeight="1" x14ac:dyDescent="0.2">
      <c r="A18" s="465" t="s">
        <v>168</v>
      </c>
      <c r="B18" s="467" t="s">
        <v>102</v>
      </c>
      <c r="C18" s="467" t="s">
        <v>102</v>
      </c>
      <c r="D18" s="467">
        <v>69.942919415000006</v>
      </c>
      <c r="E18" s="467">
        <v>53.565850722</v>
      </c>
      <c r="F18" s="467">
        <v>59.287892274000001</v>
      </c>
      <c r="G18" s="467">
        <v>81.059476580999998</v>
      </c>
      <c r="H18" s="467">
        <v>105.82910052699999</v>
      </c>
      <c r="I18" s="467">
        <v>122.698861319</v>
      </c>
      <c r="J18" s="467">
        <v>116.74692163500001</v>
      </c>
      <c r="K18" s="467">
        <v>141.122469757</v>
      </c>
      <c r="L18" s="467">
        <v>403.85826143100002</v>
      </c>
      <c r="M18" s="480">
        <v>88.453811391000002</v>
      </c>
      <c r="N18" s="480">
        <v>208.70339723500001</v>
      </c>
      <c r="O18" s="480">
        <v>177.91357652600001</v>
      </c>
      <c r="P18" s="467">
        <v>142.97222171300001</v>
      </c>
    </row>
    <row r="19" spans="1:16" ht="16.5" customHeight="1" x14ac:dyDescent="0.2">
      <c r="A19" s="465" t="s">
        <v>169</v>
      </c>
      <c r="B19" s="467" t="s">
        <v>102</v>
      </c>
      <c r="C19" s="467" t="s">
        <v>102</v>
      </c>
      <c r="D19" s="467">
        <v>135.92482450200001</v>
      </c>
      <c r="E19" s="467">
        <v>131.35471870200001</v>
      </c>
      <c r="F19" s="467">
        <v>136.99939538199999</v>
      </c>
      <c r="G19" s="467">
        <v>152.58700254199999</v>
      </c>
      <c r="H19" s="467">
        <v>193.13547783000001</v>
      </c>
      <c r="I19" s="467">
        <v>217.15719361699999</v>
      </c>
      <c r="J19" s="467">
        <v>235.65741529100001</v>
      </c>
      <c r="K19" s="467">
        <v>249.647832599</v>
      </c>
      <c r="L19" s="467">
        <v>194.323715045</v>
      </c>
      <c r="M19" s="480">
        <v>170.56736402600001</v>
      </c>
      <c r="N19" s="480">
        <v>221.69207589199999</v>
      </c>
      <c r="O19" s="480">
        <v>208.601629874</v>
      </c>
      <c r="P19" s="467">
        <v>211.77014585699999</v>
      </c>
    </row>
    <row r="20" spans="1:16" ht="16.5" customHeight="1" x14ac:dyDescent="0.2">
      <c r="A20" s="465" t="s">
        <v>170</v>
      </c>
      <c r="B20" s="467" t="s">
        <v>102</v>
      </c>
      <c r="C20" s="467" t="s">
        <v>102</v>
      </c>
      <c r="D20" s="467">
        <v>82.037794328999993</v>
      </c>
      <c r="E20" s="467">
        <v>83.843042350999994</v>
      </c>
      <c r="F20" s="467">
        <v>93.720537128000004</v>
      </c>
      <c r="G20" s="467">
        <v>103.58380952</v>
      </c>
      <c r="H20" s="467">
        <v>137.44997876799999</v>
      </c>
      <c r="I20" s="467">
        <v>168.00164711599999</v>
      </c>
      <c r="J20" s="467">
        <v>194.04948199</v>
      </c>
      <c r="K20" s="467">
        <v>210.61332171699999</v>
      </c>
      <c r="L20" s="467">
        <v>164.71718635600001</v>
      </c>
      <c r="M20" s="480">
        <v>118.902547021</v>
      </c>
      <c r="N20" s="480">
        <v>182.518499835</v>
      </c>
      <c r="O20" s="480">
        <v>166.22968048000001</v>
      </c>
      <c r="P20" s="467">
        <v>165.09041931799999</v>
      </c>
    </row>
    <row r="21" spans="1:16" ht="16.5" customHeight="1" x14ac:dyDescent="0.2">
      <c r="A21" s="465" t="s">
        <v>171</v>
      </c>
      <c r="B21" s="467" t="s">
        <v>102</v>
      </c>
      <c r="C21" s="467" t="s">
        <v>102</v>
      </c>
      <c r="D21" s="467">
        <v>11.604933288</v>
      </c>
      <c r="E21" s="467">
        <v>3.0356799589999999</v>
      </c>
      <c r="F21" s="467">
        <v>2.3389788120000001</v>
      </c>
      <c r="G21" s="467">
        <v>2.2453175289999998</v>
      </c>
      <c r="H21" s="467">
        <v>2.4351416719999999</v>
      </c>
      <c r="I21" s="467">
        <v>2.2601380729999998</v>
      </c>
      <c r="J21" s="467">
        <v>3.9450602450000001</v>
      </c>
      <c r="K21" s="467">
        <v>6.3589648370000003</v>
      </c>
      <c r="L21" s="467">
        <v>7.6159635779999997</v>
      </c>
      <c r="M21" s="480">
        <v>2.4716789829999999</v>
      </c>
      <c r="N21" s="480">
        <v>5.1108582250000003</v>
      </c>
      <c r="O21" s="480">
        <v>4.4350982620000003</v>
      </c>
      <c r="P21" s="467">
        <v>5.40287249</v>
      </c>
    </row>
    <row r="22" spans="1:16" ht="16.5" customHeight="1" x14ac:dyDescent="0.2">
      <c r="A22" s="687" t="s">
        <v>612</v>
      </c>
      <c r="B22" s="467" t="s">
        <v>102</v>
      </c>
      <c r="C22" s="467" t="s">
        <v>102</v>
      </c>
      <c r="D22" s="467">
        <v>42.282096883999998</v>
      </c>
      <c r="E22" s="467">
        <v>44.475996391999999</v>
      </c>
      <c r="F22" s="467">
        <v>40.939879441999999</v>
      </c>
      <c r="G22" s="467">
        <v>46.757875493</v>
      </c>
      <c r="H22" s="467">
        <v>53.250357391000001</v>
      </c>
      <c r="I22" s="467">
        <v>46.895408428000003</v>
      </c>
      <c r="J22" s="467">
        <v>37.662873056000002</v>
      </c>
      <c r="K22" s="467">
        <v>32.675546044999997</v>
      </c>
      <c r="L22" s="467">
        <v>21.990565110999999</v>
      </c>
      <c r="M22" s="480">
        <v>49.193138021999999</v>
      </c>
      <c r="N22" s="480">
        <v>34.062717831999997</v>
      </c>
      <c r="O22" s="480">
        <v>37.936851132999998</v>
      </c>
      <c r="P22" s="467">
        <v>41.276854049000001</v>
      </c>
    </row>
    <row r="23" spans="1:16" ht="16.5" customHeight="1" x14ac:dyDescent="0.2">
      <c r="A23" s="465" t="s">
        <v>172</v>
      </c>
      <c r="B23" s="467" t="s">
        <v>102</v>
      </c>
      <c r="C23" s="467" t="s">
        <v>102</v>
      </c>
      <c r="D23" s="467">
        <v>20.860567432</v>
      </c>
      <c r="E23" s="467">
        <v>32.358842115999998</v>
      </c>
      <c r="F23" s="467">
        <v>42.499401831</v>
      </c>
      <c r="G23" s="467">
        <v>49.755761489000001</v>
      </c>
      <c r="H23" s="467">
        <v>58.239053077000001</v>
      </c>
      <c r="I23" s="467">
        <v>65.786809192999996</v>
      </c>
      <c r="J23" s="467">
        <v>74.569690987000001</v>
      </c>
      <c r="K23" s="467">
        <v>71.905389897999996</v>
      </c>
      <c r="L23" s="467">
        <v>66.827927302000006</v>
      </c>
      <c r="M23" s="480">
        <v>51.426197942999998</v>
      </c>
      <c r="N23" s="480">
        <v>69.875013408000001</v>
      </c>
      <c r="O23" s="480">
        <v>65.151207362999997</v>
      </c>
      <c r="P23" s="467">
        <v>54.190256077999997</v>
      </c>
    </row>
    <row r="24" spans="1:16" ht="16.5" customHeight="1" x14ac:dyDescent="0.2">
      <c r="A24" s="465" t="s">
        <v>173</v>
      </c>
      <c r="B24" s="467" t="s">
        <v>102</v>
      </c>
      <c r="C24" s="467" t="s">
        <v>102</v>
      </c>
      <c r="D24" s="467">
        <v>49.716148509999996</v>
      </c>
      <c r="E24" s="467">
        <v>62.137121823999998</v>
      </c>
      <c r="F24" s="467">
        <v>68.304623168000006</v>
      </c>
      <c r="G24" s="467">
        <v>86.392760464000006</v>
      </c>
      <c r="H24" s="467">
        <v>87.308873676000005</v>
      </c>
      <c r="I24" s="467">
        <v>92.881225197000006</v>
      </c>
      <c r="J24" s="467">
        <v>106.84058511400001</v>
      </c>
      <c r="K24" s="467">
        <v>113.044852541</v>
      </c>
      <c r="L24" s="467">
        <v>145.64662604200001</v>
      </c>
      <c r="M24" s="480">
        <v>81.236983223999999</v>
      </c>
      <c r="N24" s="480">
        <v>116.594369605</v>
      </c>
      <c r="O24" s="480">
        <v>107.54113603499999</v>
      </c>
      <c r="P24" s="467">
        <v>95.139646592999995</v>
      </c>
    </row>
    <row r="25" spans="1:16" ht="16.5" customHeight="1" x14ac:dyDescent="0.2">
      <c r="A25" s="475" t="s">
        <v>174</v>
      </c>
      <c r="B25" s="468" t="s">
        <v>102</v>
      </c>
      <c r="C25" s="468" t="s">
        <v>102</v>
      </c>
      <c r="D25" s="468">
        <v>72.054223334</v>
      </c>
      <c r="E25" s="468">
        <v>46.998026748000001</v>
      </c>
      <c r="F25" s="468">
        <v>41.451484702999998</v>
      </c>
      <c r="G25" s="468">
        <v>42.121530364000002</v>
      </c>
      <c r="H25" s="468">
        <v>39.806696066999997</v>
      </c>
      <c r="I25" s="468">
        <v>37.442791276999998</v>
      </c>
      <c r="J25" s="468">
        <v>33.954908992999997</v>
      </c>
      <c r="K25" s="468">
        <v>44.195256415999999</v>
      </c>
      <c r="L25" s="468">
        <v>95.728700410000002</v>
      </c>
      <c r="M25" s="481">
        <v>41.282249133999997</v>
      </c>
      <c r="N25" s="481">
        <v>55.096436556</v>
      </c>
      <c r="O25" s="481">
        <v>51.559323716999998</v>
      </c>
      <c r="P25" s="468">
        <v>55.266774064000003</v>
      </c>
    </row>
    <row r="26" spans="1:16" ht="16.5" customHeight="1" x14ac:dyDescent="0.25">
      <c r="A26" s="474" t="s">
        <v>175</v>
      </c>
      <c r="B26" s="466" t="s">
        <v>102</v>
      </c>
      <c r="C26" s="466" t="s">
        <v>102</v>
      </c>
      <c r="D26" s="466">
        <v>182.476186036</v>
      </c>
      <c r="E26" s="466">
        <v>158.59227126600001</v>
      </c>
      <c r="F26" s="466">
        <v>169.11140181799999</v>
      </c>
      <c r="G26" s="466">
        <v>173.7459532</v>
      </c>
      <c r="H26" s="466">
        <v>188.38678832900001</v>
      </c>
      <c r="I26" s="466">
        <v>181.93888691399999</v>
      </c>
      <c r="J26" s="466">
        <v>182.40295244500001</v>
      </c>
      <c r="K26" s="466">
        <v>210.55411714799999</v>
      </c>
      <c r="L26" s="466">
        <v>191.02678736600001</v>
      </c>
      <c r="M26" s="479">
        <v>179.647469645</v>
      </c>
      <c r="N26" s="479">
        <v>189.85577934200001</v>
      </c>
      <c r="O26" s="479">
        <v>187.241948923</v>
      </c>
      <c r="P26" s="466">
        <v>186.63924922000001</v>
      </c>
    </row>
    <row r="27" spans="1:16" ht="16.5" customHeight="1" x14ac:dyDescent="0.25">
      <c r="A27" s="476" t="s">
        <v>176</v>
      </c>
      <c r="B27" s="469" t="s">
        <v>102</v>
      </c>
      <c r="C27" s="469" t="s">
        <v>102</v>
      </c>
      <c r="D27" s="469">
        <v>134.916927071</v>
      </c>
      <c r="E27" s="469">
        <v>97.184447532999997</v>
      </c>
      <c r="F27" s="469">
        <v>101.137025224</v>
      </c>
      <c r="G27" s="469">
        <v>104.31598207899999</v>
      </c>
      <c r="H27" s="469">
        <v>109.68226110400001</v>
      </c>
      <c r="I27" s="469">
        <v>97.140745648999996</v>
      </c>
      <c r="J27" s="469">
        <v>86.107901326000004</v>
      </c>
      <c r="K27" s="469">
        <v>80.674294622999994</v>
      </c>
      <c r="L27" s="469">
        <v>79.763126266</v>
      </c>
      <c r="M27" s="482">
        <v>106.123594052</v>
      </c>
      <c r="N27" s="482">
        <v>85.624038198999997</v>
      </c>
      <c r="O27" s="482">
        <v>90.872934857999994</v>
      </c>
      <c r="P27" s="469">
        <v>98.735261859000005</v>
      </c>
    </row>
    <row r="28" spans="1:16" ht="16.5" customHeight="1" x14ac:dyDescent="0.25">
      <c r="A28" s="474" t="s">
        <v>177</v>
      </c>
      <c r="B28" s="466" t="s">
        <v>102</v>
      </c>
      <c r="C28" s="466" t="s">
        <v>102</v>
      </c>
      <c r="D28" s="466">
        <v>279.11417178400001</v>
      </c>
      <c r="E28" s="466">
        <v>286.147006444</v>
      </c>
      <c r="F28" s="466">
        <v>288.94046399500002</v>
      </c>
      <c r="G28" s="466">
        <v>312.26018698600001</v>
      </c>
      <c r="H28" s="466">
        <v>325.28649133499999</v>
      </c>
      <c r="I28" s="466">
        <v>334.650258361</v>
      </c>
      <c r="J28" s="466">
        <v>360.58457397199999</v>
      </c>
      <c r="K28" s="466">
        <v>388.77135913000001</v>
      </c>
      <c r="L28" s="466">
        <v>382.63539072899999</v>
      </c>
      <c r="M28" s="479">
        <v>312.86879179200002</v>
      </c>
      <c r="N28" s="479">
        <v>366.58405447400003</v>
      </c>
      <c r="O28" s="479">
        <v>352.83029976699999</v>
      </c>
      <c r="P28" s="466">
        <v>345.67503284499998</v>
      </c>
    </row>
    <row r="29" spans="1:16" ht="16.5" customHeight="1" x14ac:dyDescent="0.2">
      <c r="A29" s="465" t="s">
        <v>178</v>
      </c>
      <c r="B29" s="467" t="s">
        <v>102</v>
      </c>
      <c r="C29" s="467" t="s">
        <v>102</v>
      </c>
      <c r="D29" s="467">
        <v>262.07284550100002</v>
      </c>
      <c r="E29" s="467">
        <v>272.26093082599999</v>
      </c>
      <c r="F29" s="467">
        <v>269.98428864800002</v>
      </c>
      <c r="G29" s="467">
        <v>295.28998466899998</v>
      </c>
      <c r="H29" s="467">
        <v>304.27094969299998</v>
      </c>
      <c r="I29" s="467">
        <v>309.51466802700003</v>
      </c>
      <c r="J29" s="467">
        <v>322.99141133500001</v>
      </c>
      <c r="K29" s="467">
        <v>347.55999785300003</v>
      </c>
      <c r="L29" s="467">
        <v>296.63072912799998</v>
      </c>
      <c r="M29" s="480">
        <v>293.60848303500001</v>
      </c>
      <c r="N29" s="480">
        <v>316.478554094</v>
      </c>
      <c r="O29" s="480">
        <v>310.62268870700001</v>
      </c>
      <c r="P29" s="467">
        <v>311.46935216700001</v>
      </c>
    </row>
    <row r="30" spans="1:16" ht="16.5" customHeight="1" x14ac:dyDescent="0.2">
      <c r="A30" s="465" t="s">
        <v>179</v>
      </c>
      <c r="B30" s="467" t="s">
        <v>102</v>
      </c>
      <c r="C30" s="467" t="s">
        <v>102</v>
      </c>
      <c r="D30" s="467">
        <v>3.4730649690000002</v>
      </c>
      <c r="E30" s="467">
        <v>7.459109443</v>
      </c>
      <c r="F30" s="467">
        <v>11.034470804</v>
      </c>
      <c r="G30" s="467">
        <v>9.6082009070000005</v>
      </c>
      <c r="H30" s="467">
        <v>12.356618644999999</v>
      </c>
      <c r="I30" s="467">
        <v>16.219196122</v>
      </c>
      <c r="J30" s="467">
        <v>16.237079759</v>
      </c>
      <c r="K30" s="467">
        <v>23.602833151999999</v>
      </c>
      <c r="L30" s="467">
        <v>64.761915231000003</v>
      </c>
      <c r="M30" s="480">
        <v>11.157988939999999</v>
      </c>
      <c r="N30" s="480">
        <v>32.129395754999997</v>
      </c>
      <c r="O30" s="480">
        <v>26.759681994000001</v>
      </c>
      <c r="P30" s="467">
        <v>21.452975860999999</v>
      </c>
    </row>
    <row r="31" spans="1:16" ht="16.5" customHeight="1" x14ac:dyDescent="0.2">
      <c r="A31" s="465" t="s">
        <v>180</v>
      </c>
      <c r="B31" s="467" t="s">
        <v>102</v>
      </c>
      <c r="C31" s="467" t="s">
        <v>102</v>
      </c>
      <c r="D31" s="467">
        <v>13.568261315000001</v>
      </c>
      <c r="E31" s="467">
        <v>6.4269661740000004</v>
      </c>
      <c r="F31" s="467">
        <v>7.9217045429999997</v>
      </c>
      <c r="G31" s="467">
        <v>7.3620014100000004</v>
      </c>
      <c r="H31" s="467">
        <v>8.6589229969999995</v>
      </c>
      <c r="I31" s="467">
        <v>8.9163942110000001</v>
      </c>
      <c r="J31" s="467">
        <v>21.356082877999999</v>
      </c>
      <c r="K31" s="467">
        <v>17.608528124999999</v>
      </c>
      <c r="L31" s="467">
        <v>21.242746369999999</v>
      </c>
      <c r="M31" s="480">
        <v>8.1023198169999997</v>
      </c>
      <c r="N31" s="480">
        <v>17.976104626000001</v>
      </c>
      <c r="O31" s="480">
        <v>15.447929066</v>
      </c>
      <c r="P31" s="467">
        <v>12.752704817</v>
      </c>
    </row>
    <row r="32" spans="1:16" ht="16.5" customHeight="1" x14ac:dyDescent="0.25">
      <c r="A32" s="474" t="s">
        <v>181</v>
      </c>
      <c r="B32" s="466" t="s">
        <v>102</v>
      </c>
      <c r="C32" s="466" t="s">
        <v>102</v>
      </c>
      <c r="D32" s="466">
        <v>119.136059055</v>
      </c>
      <c r="E32" s="466">
        <v>161.40959657100001</v>
      </c>
      <c r="F32" s="466">
        <v>165.52392887400001</v>
      </c>
      <c r="G32" s="466">
        <v>155.091503958</v>
      </c>
      <c r="H32" s="466">
        <v>156.95658476</v>
      </c>
      <c r="I32" s="466">
        <v>164.05454545800001</v>
      </c>
      <c r="J32" s="466">
        <v>175.37259224600001</v>
      </c>
      <c r="K32" s="466">
        <v>171.94308429500001</v>
      </c>
      <c r="L32" s="466">
        <v>134.28397694899999</v>
      </c>
      <c r="M32" s="479">
        <v>158.48283619899999</v>
      </c>
      <c r="N32" s="479">
        <v>159.963320603</v>
      </c>
      <c r="O32" s="479">
        <v>159.58424362700001</v>
      </c>
      <c r="P32" s="466">
        <v>165.84452698000001</v>
      </c>
    </row>
    <row r="33" spans="1:16" ht="16.5" customHeight="1" x14ac:dyDescent="0.2">
      <c r="A33" s="465" t="s">
        <v>182</v>
      </c>
      <c r="B33" s="467" t="s">
        <v>102</v>
      </c>
      <c r="C33" s="467" t="s">
        <v>102</v>
      </c>
      <c r="D33" s="467">
        <v>26.675509437999999</v>
      </c>
      <c r="E33" s="467">
        <v>35.021833268999998</v>
      </c>
      <c r="F33" s="467">
        <v>38.584161772000002</v>
      </c>
      <c r="G33" s="467">
        <v>37.169958891</v>
      </c>
      <c r="H33" s="467">
        <v>38.774938730000002</v>
      </c>
      <c r="I33" s="467">
        <v>40.579682611000003</v>
      </c>
      <c r="J33" s="467">
        <v>41.888008953000003</v>
      </c>
      <c r="K33" s="467">
        <v>40.281612148999997</v>
      </c>
      <c r="L33" s="467">
        <v>32.201165054000001</v>
      </c>
      <c r="M33" s="480">
        <v>38.063442836999997</v>
      </c>
      <c r="N33" s="480">
        <v>38.408282026999998</v>
      </c>
      <c r="O33" s="480">
        <v>38.319986198000002</v>
      </c>
      <c r="P33" s="467">
        <v>38.681625265999998</v>
      </c>
    </row>
    <row r="34" spans="1:16" ht="16.5" customHeight="1" x14ac:dyDescent="0.2">
      <c r="A34" s="465" t="s">
        <v>183</v>
      </c>
      <c r="B34" s="467" t="s">
        <v>102</v>
      </c>
      <c r="C34" s="467" t="s">
        <v>102</v>
      </c>
      <c r="D34" s="467">
        <v>77.140466606000004</v>
      </c>
      <c r="E34" s="467">
        <v>96.295015612</v>
      </c>
      <c r="F34" s="467">
        <v>90.590469403</v>
      </c>
      <c r="G34" s="467">
        <v>88.590248187</v>
      </c>
      <c r="H34" s="467">
        <v>86.851210034999994</v>
      </c>
      <c r="I34" s="467">
        <v>88.275019243000003</v>
      </c>
      <c r="J34" s="467">
        <v>83.626022044999999</v>
      </c>
      <c r="K34" s="467">
        <v>87.339306859999994</v>
      </c>
      <c r="L34" s="467">
        <v>49.055133718999997</v>
      </c>
      <c r="M34" s="480">
        <v>88.732576202999994</v>
      </c>
      <c r="N34" s="480">
        <v>74.883108238999995</v>
      </c>
      <c r="O34" s="480">
        <v>78.429254635000007</v>
      </c>
      <c r="P34" s="467">
        <v>88.992955965999997</v>
      </c>
    </row>
    <row r="35" spans="1:16" ht="16.5" customHeight="1" x14ac:dyDescent="0.2">
      <c r="A35" s="475" t="s">
        <v>184</v>
      </c>
      <c r="B35" s="468" t="s">
        <v>102</v>
      </c>
      <c r="C35" s="468" t="s">
        <v>102</v>
      </c>
      <c r="D35" s="468">
        <v>15.320083010999999</v>
      </c>
      <c r="E35" s="468">
        <v>30.092747689999999</v>
      </c>
      <c r="F35" s="468">
        <v>36.349297698000001</v>
      </c>
      <c r="G35" s="468">
        <v>29.33129688</v>
      </c>
      <c r="H35" s="468">
        <v>31.330435994999998</v>
      </c>
      <c r="I35" s="468">
        <v>35.199843604999998</v>
      </c>
      <c r="J35" s="468">
        <v>49.858561248000001</v>
      </c>
      <c r="K35" s="468">
        <v>44.322165286000001</v>
      </c>
      <c r="L35" s="468">
        <v>53.027678176999999</v>
      </c>
      <c r="M35" s="481">
        <v>31.686817158</v>
      </c>
      <c r="N35" s="481">
        <v>46.671930338000003</v>
      </c>
      <c r="O35" s="481">
        <v>42.835002793999998</v>
      </c>
      <c r="P35" s="468">
        <v>38.169945748000004</v>
      </c>
    </row>
    <row r="36" spans="1:16" ht="16.5" customHeight="1" x14ac:dyDescent="0.25">
      <c r="A36" s="477" t="s">
        <v>185</v>
      </c>
      <c r="B36" s="466" t="s">
        <v>102</v>
      </c>
      <c r="C36" s="466" t="s">
        <v>102</v>
      </c>
      <c r="D36" s="466">
        <v>795.83865893400002</v>
      </c>
      <c r="E36" s="466">
        <v>919.55285466099997</v>
      </c>
      <c r="F36" s="466">
        <v>1030.632917032</v>
      </c>
      <c r="G36" s="466">
        <v>1187.655538063</v>
      </c>
      <c r="H36" s="466">
        <v>1320.6335889009999</v>
      </c>
      <c r="I36" s="466">
        <v>1461.382697477</v>
      </c>
      <c r="J36" s="466">
        <v>1639.269335104</v>
      </c>
      <c r="K36" s="466">
        <v>1749.727532352</v>
      </c>
      <c r="L36" s="466">
        <v>1957.403940362</v>
      </c>
      <c r="M36" s="479">
        <v>1207.193236776</v>
      </c>
      <c r="N36" s="479">
        <v>1716.030105564</v>
      </c>
      <c r="O36" s="479">
        <v>1585.742788148</v>
      </c>
      <c r="P36" s="466">
        <v>1396.4980922120001</v>
      </c>
    </row>
    <row r="37" spans="1:16" ht="16.5" customHeight="1" x14ac:dyDescent="0.25">
      <c r="A37" s="477" t="s">
        <v>186</v>
      </c>
      <c r="B37" s="466" t="s">
        <v>102</v>
      </c>
      <c r="C37" s="466" t="s">
        <v>102</v>
      </c>
      <c r="D37" s="466">
        <v>818.33673224200004</v>
      </c>
      <c r="E37" s="466">
        <v>953.40771605500004</v>
      </c>
      <c r="F37" s="466">
        <v>1076.32778373</v>
      </c>
      <c r="G37" s="466">
        <v>1204.232808235</v>
      </c>
      <c r="H37" s="466">
        <v>1340.6904706559999</v>
      </c>
      <c r="I37" s="466">
        <v>1472.7258714879999</v>
      </c>
      <c r="J37" s="466">
        <v>1636.460305823</v>
      </c>
      <c r="K37" s="466">
        <v>1743.453374665</v>
      </c>
      <c r="L37" s="466">
        <v>1900.0793139489999</v>
      </c>
      <c r="M37" s="479">
        <v>1232.454750828</v>
      </c>
      <c r="N37" s="479">
        <v>1699.2651510339999</v>
      </c>
      <c r="O37" s="479">
        <v>1579.7386809310001</v>
      </c>
      <c r="P37" s="466">
        <v>1403.306835568</v>
      </c>
    </row>
    <row r="38" spans="1:16" ht="16.5" customHeight="1" x14ac:dyDescent="0.25">
      <c r="A38" s="476" t="s">
        <v>187</v>
      </c>
      <c r="B38" s="469" t="s">
        <v>102</v>
      </c>
      <c r="C38" s="469" t="s">
        <v>102</v>
      </c>
      <c r="D38" s="469">
        <v>22.498073307999999</v>
      </c>
      <c r="E38" s="469">
        <v>33.854861393</v>
      </c>
      <c r="F38" s="469">
        <v>45.694866697999998</v>
      </c>
      <c r="G38" s="469">
        <v>16.577270171999999</v>
      </c>
      <c r="H38" s="469">
        <v>20.056881753999999</v>
      </c>
      <c r="I38" s="469">
        <v>11.343174011</v>
      </c>
      <c r="J38" s="469">
        <v>-2.8090292809999999</v>
      </c>
      <c r="K38" s="469">
        <v>-6.2741576859999997</v>
      </c>
      <c r="L38" s="469">
        <v>-57.324626412999997</v>
      </c>
      <c r="M38" s="482">
        <v>25.261514051999999</v>
      </c>
      <c r="N38" s="482">
        <v>-16.764954529000001</v>
      </c>
      <c r="O38" s="482">
        <v>-6.0041072169999996</v>
      </c>
      <c r="P38" s="469">
        <v>6.8087433559999999</v>
      </c>
    </row>
    <row r="39" spans="1:16" ht="16.5" customHeight="1" x14ac:dyDescent="0.2">
      <c r="A39" s="465" t="s">
        <v>188</v>
      </c>
      <c r="B39" s="467" t="s">
        <v>102</v>
      </c>
      <c r="C39" s="467" t="s">
        <v>102</v>
      </c>
      <c r="D39" s="467">
        <v>47.559258964000001</v>
      </c>
      <c r="E39" s="467">
        <v>61.407823733999997</v>
      </c>
      <c r="F39" s="467">
        <v>67.974376594000006</v>
      </c>
      <c r="G39" s="467">
        <v>69.429971120999994</v>
      </c>
      <c r="H39" s="467">
        <v>78.704527225000007</v>
      </c>
      <c r="I39" s="467">
        <v>84.798141263999995</v>
      </c>
      <c r="J39" s="467">
        <v>96.295051118999993</v>
      </c>
      <c r="K39" s="467">
        <v>129.879822526</v>
      </c>
      <c r="L39" s="467">
        <v>111.263661101</v>
      </c>
      <c r="M39" s="480">
        <v>73.523875593</v>
      </c>
      <c r="N39" s="480">
        <v>104.23174114299999</v>
      </c>
      <c r="O39" s="480">
        <v>96.369014066000005</v>
      </c>
      <c r="P39" s="467">
        <v>87.903987361000006</v>
      </c>
    </row>
    <row r="40" spans="1:16" ht="16.5" customHeight="1" x14ac:dyDescent="0.2">
      <c r="A40" s="465" t="s">
        <v>189</v>
      </c>
      <c r="B40" s="467" t="s">
        <v>102</v>
      </c>
      <c r="C40" s="467" t="s">
        <v>102</v>
      </c>
      <c r="D40" s="467">
        <v>103.75901030999999</v>
      </c>
      <c r="E40" s="467">
        <v>68.728487224999995</v>
      </c>
      <c r="F40" s="467">
        <v>71.178390394999994</v>
      </c>
      <c r="G40" s="467">
        <v>79.065807773000003</v>
      </c>
      <c r="H40" s="467">
        <v>85.763448210999996</v>
      </c>
      <c r="I40" s="467">
        <v>81.875038232999998</v>
      </c>
      <c r="J40" s="467">
        <v>98.882921875999997</v>
      </c>
      <c r="K40" s="467">
        <v>118.660670701</v>
      </c>
      <c r="L40" s="467">
        <v>193.45525512200001</v>
      </c>
      <c r="M40" s="480">
        <v>80.483316802000004</v>
      </c>
      <c r="N40" s="480">
        <v>127.146721649</v>
      </c>
      <c r="O40" s="480">
        <v>115.19859011200001</v>
      </c>
      <c r="P40" s="467">
        <v>103.28512533599999</v>
      </c>
    </row>
    <row r="41" spans="1:16" ht="16.5" customHeight="1" x14ac:dyDescent="0.2">
      <c r="A41" s="475" t="s">
        <v>190</v>
      </c>
      <c r="B41" s="468" t="s">
        <v>102</v>
      </c>
      <c r="C41" s="468" t="s">
        <v>102</v>
      </c>
      <c r="D41" s="468">
        <v>56.199751345999999</v>
      </c>
      <c r="E41" s="468">
        <v>7.3206634910000004</v>
      </c>
      <c r="F41" s="468">
        <v>3.2040138009999999</v>
      </c>
      <c r="G41" s="468">
        <v>9.6358366520000001</v>
      </c>
      <c r="H41" s="468">
        <v>7.0589209860000004</v>
      </c>
      <c r="I41" s="468">
        <v>-2.9231030320000002</v>
      </c>
      <c r="J41" s="468">
        <v>2.587870756</v>
      </c>
      <c r="K41" s="468">
        <v>-11.219151825000001</v>
      </c>
      <c r="L41" s="468">
        <v>82.191594022000004</v>
      </c>
      <c r="M41" s="481">
        <v>6.9594412090000004</v>
      </c>
      <c r="N41" s="481">
        <v>22.914980505999999</v>
      </c>
      <c r="O41" s="481">
        <v>18.829576047</v>
      </c>
      <c r="P41" s="468">
        <v>15.381137975</v>
      </c>
    </row>
    <row r="42" spans="1:16" ht="16.5" customHeight="1" x14ac:dyDescent="0.25">
      <c r="A42" s="477" t="s">
        <v>191</v>
      </c>
      <c r="B42" s="466" t="s">
        <v>102</v>
      </c>
      <c r="C42" s="466" t="s">
        <v>102</v>
      </c>
      <c r="D42" s="466">
        <v>843.39791789900005</v>
      </c>
      <c r="E42" s="466">
        <v>980.96067839499995</v>
      </c>
      <c r="F42" s="466">
        <v>1098.607293627</v>
      </c>
      <c r="G42" s="466">
        <v>1257.0855091840001</v>
      </c>
      <c r="H42" s="466">
        <v>1399.3381161259999</v>
      </c>
      <c r="I42" s="466">
        <v>1546.1808387420001</v>
      </c>
      <c r="J42" s="466">
        <v>1735.5643862229999</v>
      </c>
      <c r="K42" s="466">
        <v>1879.607354877</v>
      </c>
      <c r="L42" s="466">
        <v>2068.6676014630002</v>
      </c>
      <c r="M42" s="479">
        <v>1280.717112369</v>
      </c>
      <c r="N42" s="479">
        <v>1820.2618467059999</v>
      </c>
      <c r="O42" s="479">
        <v>1682.1118022139999</v>
      </c>
      <c r="P42" s="466">
        <v>1484.402079573</v>
      </c>
    </row>
    <row r="43" spans="1:16" ht="16.5" customHeight="1" x14ac:dyDescent="0.25">
      <c r="A43" s="477" t="s">
        <v>192</v>
      </c>
      <c r="B43" s="466" t="s">
        <v>102</v>
      </c>
      <c r="C43" s="466" t="s">
        <v>102</v>
      </c>
      <c r="D43" s="466">
        <v>922.09574255200005</v>
      </c>
      <c r="E43" s="466">
        <v>1022.13620328</v>
      </c>
      <c r="F43" s="466">
        <v>1147.5061741249999</v>
      </c>
      <c r="G43" s="466">
        <v>1283.298616008</v>
      </c>
      <c r="H43" s="466">
        <v>1426.4539188660001</v>
      </c>
      <c r="I43" s="466">
        <v>1554.6009097210001</v>
      </c>
      <c r="J43" s="466">
        <v>1735.343227698</v>
      </c>
      <c r="K43" s="466">
        <v>1862.114045366</v>
      </c>
      <c r="L43" s="466">
        <v>2093.5345690720001</v>
      </c>
      <c r="M43" s="479">
        <v>1312.93806763</v>
      </c>
      <c r="N43" s="479">
        <v>1826.411872683</v>
      </c>
      <c r="O43" s="479">
        <v>1694.937271043</v>
      </c>
      <c r="P43" s="466">
        <v>1506.591960903</v>
      </c>
    </row>
    <row r="44" spans="1:16" ht="16.5" customHeight="1" x14ac:dyDescent="0.2">
      <c r="A44" s="475" t="s">
        <v>193</v>
      </c>
      <c r="B44" s="468" t="s">
        <v>102</v>
      </c>
      <c r="C44" s="468" t="s">
        <v>102</v>
      </c>
      <c r="D44" s="468">
        <v>78.697824652999998</v>
      </c>
      <c r="E44" s="468">
        <v>41.175524885000002</v>
      </c>
      <c r="F44" s="468">
        <v>48.898880499000001</v>
      </c>
      <c r="G44" s="468">
        <v>26.213106824</v>
      </c>
      <c r="H44" s="468">
        <v>27.115802739999999</v>
      </c>
      <c r="I44" s="468">
        <v>8.4200709790000001</v>
      </c>
      <c r="J44" s="468">
        <v>-0.22115852499999999</v>
      </c>
      <c r="K44" s="468">
        <v>-17.493309512</v>
      </c>
      <c r="L44" s="468">
        <v>24.866967609</v>
      </c>
      <c r="M44" s="481">
        <v>32.220955261</v>
      </c>
      <c r="N44" s="481">
        <v>6.1500259770000003</v>
      </c>
      <c r="O44" s="481">
        <v>12.82546883</v>
      </c>
      <c r="P44" s="468">
        <v>22.189881330999999</v>
      </c>
    </row>
    <row r="45" spans="1:16" s="8" customFormat="1" ht="16.5" customHeight="1" x14ac:dyDescent="0.25">
      <c r="A45" s="478" t="s">
        <v>283</v>
      </c>
      <c r="B45" s="469" t="s">
        <v>102</v>
      </c>
      <c r="C45" s="469" t="s">
        <v>102</v>
      </c>
      <c r="D45" s="469">
        <v>392.09488628600002</v>
      </c>
      <c r="E45" s="469">
        <v>530.694984116</v>
      </c>
      <c r="F45" s="469">
        <v>614.87468539099996</v>
      </c>
      <c r="G45" s="469">
        <v>640.81275784900004</v>
      </c>
      <c r="H45" s="469">
        <v>754.40479847100005</v>
      </c>
      <c r="I45" s="469">
        <v>773.94585148299996</v>
      </c>
      <c r="J45" s="469">
        <v>973.40407935099995</v>
      </c>
      <c r="K45" s="469">
        <v>1290.291572563</v>
      </c>
      <c r="L45" s="469">
        <v>1696.60025423</v>
      </c>
      <c r="M45" s="482">
        <v>688.38298423399999</v>
      </c>
      <c r="N45" s="482">
        <v>1203.731201713</v>
      </c>
      <c r="O45" s="482">
        <v>1071.776658108</v>
      </c>
      <c r="P45" s="469">
        <v>911.080645398</v>
      </c>
    </row>
    <row r="46" spans="1:16" ht="16.5" customHeight="1" x14ac:dyDescent="0.25">
      <c r="A46" s="474" t="s">
        <v>445</v>
      </c>
      <c r="B46" s="467"/>
      <c r="C46" s="467"/>
      <c r="D46" s="467"/>
      <c r="E46" s="467"/>
      <c r="F46" s="467"/>
      <c r="G46" s="467"/>
      <c r="H46" s="467"/>
      <c r="I46" s="467"/>
      <c r="J46" s="467"/>
      <c r="K46" s="467"/>
      <c r="L46" s="467"/>
      <c r="M46" s="483"/>
      <c r="N46" s="483"/>
      <c r="O46" s="483"/>
      <c r="P46" s="470"/>
    </row>
    <row r="47" spans="1:16" ht="16.5" customHeight="1" x14ac:dyDescent="0.25">
      <c r="A47" s="465" t="s">
        <v>462</v>
      </c>
      <c r="B47" s="467" t="s">
        <v>102</v>
      </c>
      <c r="C47" s="467" t="s">
        <v>102</v>
      </c>
      <c r="D47" s="467">
        <v>516.24582366799996</v>
      </c>
      <c r="E47" s="467">
        <v>632.30084427400004</v>
      </c>
      <c r="F47" s="467">
        <v>739.74598513399997</v>
      </c>
      <c r="G47" s="467">
        <v>872.16974949899998</v>
      </c>
      <c r="H47" s="467">
        <v>991.149150921</v>
      </c>
      <c r="I47" s="467">
        <v>1122.2634256920001</v>
      </c>
      <c r="J47" s="467">
        <v>1275.202208677</v>
      </c>
      <c r="K47" s="467">
        <v>1358.2905400100001</v>
      </c>
      <c r="L47" s="467">
        <v>1572.930287828</v>
      </c>
      <c r="M47" s="480">
        <v>890.99460046000002</v>
      </c>
      <c r="N47" s="480">
        <v>1346.389096098</v>
      </c>
      <c r="O47" s="480">
        <v>1229.785660219</v>
      </c>
      <c r="P47" s="467">
        <v>1047.9265572039999</v>
      </c>
    </row>
    <row r="48" spans="1:16" ht="16.5" customHeight="1" x14ac:dyDescent="0.25">
      <c r="A48" s="465" t="s">
        <v>413</v>
      </c>
      <c r="B48" s="467" t="s">
        <v>102</v>
      </c>
      <c r="C48" s="467" t="s">
        <v>102</v>
      </c>
      <c r="D48" s="467">
        <v>301.75301341800002</v>
      </c>
      <c r="E48" s="467">
        <v>364.20639517000001</v>
      </c>
      <c r="F48" s="467">
        <v>435.58534806599999</v>
      </c>
      <c r="G48" s="467">
        <v>479.43817489399999</v>
      </c>
      <c r="H48" s="467">
        <v>531.41585685300004</v>
      </c>
      <c r="I48" s="467">
        <v>581.05673766300004</v>
      </c>
      <c r="J48" s="467">
        <v>687.46072778500002</v>
      </c>
      <c r="K48" s="467">
        <v>718.72210651800003</v>
      </c>
      <c r="L48" s="467">
        <v>755.33119507100002</v>
      </c>
      <c r="M48" s="480">
        <v>488.86277704999998</v>
      </c>
      <c r="N48" s="480">
        <v>690.41289058400002</v>
      </c>
      <c r="O48" s="480">
        <v>638.80612773300004</v>
      </c>
      <c r="P48" s="467">
        <v>543.14375352100001</v>
      </c>
    </row>
    <row r="49" spans="1:25" ht="16.5" customHeight="1" x14ac:dyDescent="0.25">
      <c r="A49" s="465" t="s">
        <v>414</v>
      </c>
      <c r="B49" s="467" t="s">
        <v>102</v>
      </c>
      <c r="C49" s="467" t="s">
        <v>102</v>
      </c>
      <c r="D49" s="467">
        <v>350.70198999299998</v>
      </c>
      <c r="E49" s="467">
        <v>465.58355937200002</v>
      </c>
      <c r="F49" s="467">
        <v>562.26105749800001</v>
      </c>
      <c r="G49" s="467">
        <v>637.22477283700005</v>
      </c>
      <c r="H49" s="467">
        <v>699.41468471899998</v>
      </c>
      <c r="I49" s="467">
        <v>772.704445427</v>
      </c>
      <c r="J49" s="467">
        <v>893.31819155699998</v>
      </c>
      <c r="K49" s="467">
        <v>951.59448915899998</v>
      </c>
      <c r="L49" s="467">
        <v>859.41010676999997</v>
      </c>
      <c r="M49" s="480">
        <v>641.00530891200003</v>
      </c>
      <c r="N49" s="480">
        <v>867.340537735</v>
      </c>
      <c r="O49" s="480">
        <v>809.38756378799997</v>
      </c>
      <c r="P49" s="467">
        <v>678.12326428200004</v>
      </c>
    </row>
    <row r="50" spans="1:25" ht="16.5" customHeight="1" x14ac:dyDescent="0.25">
      <c r="A50" s="465" t="s">
        <v>415</v>
      </c>
      <c r="B50" s="467" t="s">
        <v>102</v>
      </c>
      <c r="C50" s="467" t="s">
        <v>102</v>
      </c>
      <c r="D50" s="467">
        <v>699.20067318600002</v>
      </c>
      <c r="E50" s="467">
        <v>791.99811948399997</v>
      </c>
      <c r="F50" s="467">
        <v>910.80385485600004</v>
      </c>
      <c r="G50" s="467">
        <v>1049.141304277</v>
      </c>
      <c r="H50" s="467">
        <v>1183.733885895</v>
      </c>
      <c r="I50" s="467">
        <v>1308.67132603</v>
      </c>
      <c r="J50" s="467">
        <v>1461.0877135769999</v>
      </c>
      <c r="K50" s="467">
        <v>1571.5102903699999</v>
      </c>
      <c r="L50" s="467">
        <v>1765.795337</v>
      </c>
      <c r="M50" s="480">
        <v>1073.9719146289999</v>
      </c>
      <c r="N50" s="480">
        <v>1539.3018304310001</v>
      </c>
      <c r="O50" s="480">
        <v>1420.1544373040001</v>
      </c>
      <c r="P50" s="467">
        <v>1237.4623085870001</v>
      </c>
    </row>
    <row r="51" spans="1:25" ht="16.5" customHeight="1" x14ac:dyDescent="0.25">
      <c r="A51" s="465" t="s">
        <v>463</v>
      </c>
      <c r="B51" s="467" t="s">
        <v>102</v>
      </c>
      <c r="C51" s="467" t="s">
        <v>102</v>
      </c>
      <c r="D51" s="467">
        <v>267.72476423299997</v>
      </c>
      <c r="E51" s="467">
        <v>274.580392851</v>
      </c>
      <c r="F51" s="467">
        <v>274.27634040800001</v>
      </c>
      <c r="G51" s="467">
        <v>300.22730681600001</v>
      </c>
      <c r="H51" s="467">
        <v>311.04402782199998</v>
      </c>
      <c r="I51" s="467">
        <v>316.50310921499999</v>
      </c>
      <c r="J51" s="467">
        <v>332.05746185100003</v>
      </c>
      <c r="K51" s="467">
        <v>353.30693213699999</v>
      </c>
      <c r="L51" s="467">
        <v>305.11101682600003</v>
      </c>
      <c r="M51" s="480">
        <v>299.198508334</v>
      </c>
      <c r="N51" s="480">
        <v>324.33518421999997</v>
      </c>
      <c r="O51" s="480">
        <v>317.89895628400001</v>
      </c>
      <c r="P51" s="467">
        <v>317.83144512199999</v>
      </c>
    </row>
    <row r="52" spans="1:25" ht="16.5" customHeight="1" x14ac:dyDescent="0.25">
      <c r="A52" s="465" t="s">
        <v>416</v>
      </c>
      <c r="B52" s="467" t="s">
        <v>102</v>
      </c>
      <c r="C52" s="467" t="s">
        <v>102</v>
      </c>
      <c r="D52" s="467">
        <v>392.09488628600002</v>
      </c>
      <c r="E52" s="467">
        <v>530.694984116</v>
      </c>
      <c r="F52" s="467">
        <v>614.87468539099996</v>
      </c>
      <c r="G52" s="467">
        <v>640.81275784900004</v>
      </c>
      <c r="H52" s="467">
        <v>754.40479847100005</v>
      </c>
      <c r="I52" s="467">
        <v>773.94585148299996</v>
      </c>
      <c r="J52" s="467">
        <v>973.40407935099995</v>
      </c>
      <c r="K52" s="467">
        <v>1290.291572563</v>
      </c>
      <c r="L52" s="467">
        <v>1696.60025423</v>
      </c>
      <c r="M52" s="480">
        <v>688.38298423399999</v>
      </c>
      <c r="N52" s="480">
        <v>1203.731201713</v>
      </c>
      <c r="O52" s="480">
        <v>1071.776658108</v>
      </c>
      <c r="P52" s="467">
        <v>911.080645398</v>
      </c>
    </row>
    <row r="53" spans="1:25" ht="16.5" customHeight="1" x14ac:dyDescent="0.25">
      <c r="A53" s="465" t="s">
        <v>417</v>
      </c>
      <c r="B53" s="467" t="s">
        <v>102</v>
      </c>
      <c r="C53" s="467" t="s">
        <v>102</v>
      </c>
      <c r="D53" s="467">
        <v>82.037794328999993</v>
      </c>
      <c r="E53" s="467">
        <v>83.843042350999994</v>
      </c>
      <c r="F53" s="467">
        <v>93.720537128000004</v>
      </c>
      <c r="G53" s="467">
        <v>103.58380952</v>
      </c>
      <c r="H53" s="467">
        <v>137.44997876799999</v>
      </c>
      <c r="I53" s="467">
        <v>168.00164711599999</v>
      </c>
      <c r="J53" s="467">
        <v>194.04948199</v>
      </c>
      <c r="K53" s="467">
        <v>210.61332171699999</v>
      </c>
      <c r="L53" s="467">
        <v>164.71718635600001</v>
      </c>
      <c r="M53" s="480">
        <v>118.902547021</v>
      </c>
      <c r="N53" s="480">
        <v>182.518499835</v>
      </c>
      <c r="O53" s="480">
        <v>166.22968048000001</v>
      </c>
      <c r="P53" s="467">
        <v>165.09041931799999</v>
      </c>
    </row>
    <row r="54" spans="1:25" ht="12.75" customHeight="1" x14ac:dyDescent="0.2">
      <c r="A54" s="235" t="s">
        <v>909</v>
      </c>
      <c r="B54" s="473"/>
      <c r="C54" s="473"/>
      <c r="D54" s="473"/>
      <c r="E54" s="473"/>
      <c r="F54" s="473"/>
      <c r="G54" s="473"/>
      <c r="H54" s="473"/>
      <c r="I54" s="473"/>
      <c r="J54" s="486"/>
      <c r="K54" s="486"/>
      <c r="L54" s="486"/>
      <c r="M54" s="569"/>
      <c r="N54" s="486"/>
      <c r="O54" s="715"/>
      <c r="P54" s="716"/>
      <c r="Q54" s="13"/>
      <c r="R54" s="13"/>
      <c r="S54" s="13"/>
      <c r="T54" s="13"/>
      <c r="U54" s="13"/>
      <c r="V54" s="215"/>
      <c r="W54" s="215"/>
      <c r="X54" s="215"/>
      <c r="Y54" s="39"/>
    </row>
    <row r="55" spans="1:25" ht="14.25" x14ac:dyDescent="0.2">
      <c r="A55" s="255" t="s">
        <v>472</v>
      </c>
      <c r="B55" s="473"/>
      <c r="C55" s="473"/>
      <c r="D55" s="473"/>
      <c r="E55" s="473"/>
      <c r="F55" s="473"/>
      <c r="G55" s="473"/>
      <c r="H55" s="473"/>
      <c r="I55" s="473"/>
      <c r="J55" s="473"/>
      <c r="K55" s="473"/>
      <c r="L55" s="473"/>
      <c r="M55" s="486"/>
      <c r="N55" s="486"/>
      <c r="O55" s="715"/>
      <c r="P55" s="717"/>
    </row>
    <row r="56" spans="1:25" x14ac:dyDescent="0.2">
      <c r="A56" s="37" t="s">
        <v>464</v>
      </c>
      <c r="B56" s="13"/>
      <c r="C56" s="13"/>
      <c r="D56" s="13"/>
      <c r="E56" s="13"/>
      <c r="F56" s="13"/>
      <c r="G56" s="13"/>
      <c r="H56" s="13"/>
      <c r="I56" s="13"/>
      <c r="J56" s="13"/>
      <c r="K56" s="13"/>
      <c r="L56" s="13"/>
      <c r="M56" s="215"/>
      <c r="N56" s="215"/>
      <c r="O56" s="215"/>
      <c r="P56" s="39"/>
    </row>
    <row r="57" spans="1:25" x14ac:dyDescent="0.2">
      <c r="A57" s="168" t="s">
        <v>562</v>
      </c>
      <c r="B57" s="13"/>
      <c r="C57" s="13"/>
      <c r="D57" s="13"/>
      <c r="E57" s="13"/>
      <c r="F57" s="13"/>
      <c r="G57" s="13"/>
      <c r="H57" s="13"/>
      <c r="I57" s="13"/>
      <c r="J57" s="13"/>
      <c r="K57" s="13"/>
      <c r="L57" s="13"/>
      <c r="M57" s="215"/>
      <c r="N57" s="215"/>
      <c r="O57" s="215"/>
      <c r="P57" s="39"/>
    </row>
    <row r="58" spans="1:25" x14ac:dyDescent="0.2">
      <c r="A58" s="255" t="s">
        <v>959</v>
      </c>
      <c r="B58" s="3"/>
      <c r="C58" s="3"/>
      <c r="D58" s="3"/>
      <c r="G58" s="185"/>
      <c r="J58" s="185"/>
      <c r="M58" s="215"/>
      <c r="N58" s="215"/>
      <c r="O58" s="215"/>
    </row>
    <row r="59" spans="1:25" x14ac:dyDescent="0.2">
      <c r="A59" s="286" t="s">
        <v>934</v>
      </c>
      <c r="B59" s="3"/>
      <c r="C59" s="3"/>
      <c r="D59" s="3"/>
      <c r="G59" s="185"/>
      <c r="J59" s="185"/>
    </row>
    <row r="60" spans="1:25" x14ac:dyDescent="0.2">
      <c r="A60" s="68"/>
    </row>
    <row r="61" spans="1:25" ht="21" x14ac:dyDescent="0.2">
      <c r="A61" s="46" t="s">
        <v>955</v>
      </c>
    </row>
    <row r="62" spans="1:25" ht="15" customHeight="1" thickBot="1" x14ac:dyDescent="0.25">
      <c r="A62" s="13"/>
    </row>
    <row r="63" spans="1:25" ht="15.95" customHeight="1" x14ac:dyDescent="0.2">
      <c r="A63" s="41"/>
      <c r="B63" s="42" t="s">
        <v>35</v>
      </c>
      <c r="C63" s="42" t="s">
        <v>121</v>
      </c>
      <c r="D63" s="42" t="s">
        <v>123</v>
      </c>
      <c r="E63" s="42" t="s">
        <v>36</v>
      </c>
      <c r="F63" s="42" t="s">
        <v>37</v>
      </c>
      <c r="G63" s="42" t="s">
        <v>38</v>
      </c>
      <c r="H63" s="42" t="s">
        <v>39</v>
      </c>
      <c r="I63" s="42" t="s">
        <v>125</v>
      </c>
      <c r="J63" s="42" t="s">
        <v>126</v>
      </c>
      <c r="K63" s="42" t="s">
        <v>127</v>
      </c>
      <c r="L63" s="252">
        <v>100000</v>
      </c>
      <c r="M63" s="250" t="s">
        <v>231</v>
      </c>
      <c r="N63" s="250" t="s">
        <v>231</v>
      </c>
      <c r="O63" s="257" t="s">
        <v>77</v>
      </c>
      <c r="P63" s="281" t="s">
        <v>220</v>
      </c>
    </row>
    <row r="64" spans="1:25" ht="15.95" customHeight="1" x14ac:dyDescent="0.2">
      <c r="A64" s="566" t="s">
        <v>81</v>
      </c>
      <c r="B64" s="43" t="s">
        <v>120</v>
      </c>
      <c r="C64" s="43" t="s">
        <v>40</v>
      </c>
      <c r="D64" s="43" t="s">
        <v>40</v>
      </c>
      <c r="E64" s="43" t="s">
        <v>40</v>
      </c>
      <c r="F64" s="43" t="s">
        <v>40</v>
      </c>
      <c r="G64" s="43" t="s">
        <v>40</v>
      </c>
      <c r="H64" s="43" t="s">
        <v>40</v>
      </c>
      <c r="I64" s="43" t="s">
        <v>40</v>
      </c>
      <c r="J64" s="43" t="s">
        <v>40</v>
      </c>
      <c r="K64" s="43" t="s">
        <v>40</v>
      </c>
      <c r="L64" s="43" t="s">
        <v>43</v>
      </c>
      <c r="M64" s="239" t="s">
        <v>230</v>
      </c>
      <c r="N64" s="239" t="s">
        <v>138</v>
      </c>
      <c r="O64" s="256" t="s">
        <v>137</v>
      </c>
      <c r="P64" s="282" t="s">
        <v>294</v>
      </c>
    </row>
    <row r="65" spans="1:16" ht="15.95" customHeight="1" thickBot="1" x14ac:dyDescent="0.25">
      <c r="A65" s="423" t="s">
        <v>99</v>
      </c>
      <c r="B65" s="44" t="s">
        <v>43</v>
      </c>
      <c r="C65" s="44" t="s">
        <v>122</v>
      </c>
      <c r="D65" s="44" t="s">
        <v>124</v>
      </c>
      <c r="E65" s="44" t="s">
        <v>44</v>
      </c>
      <c r="F65" s="44" t="s">
        <v>45</v>
      </c>
      <c r="G65" s="44" t="s">
        <v>46</v>
      </c>
      <c r="H65" s="44" t="s">
        <v>42</v>
      </c>
      <c r="I65" s="44" t="s">
        <v>128</v>
      </c>
      <c r="J65" s="44" t="s">
        <v>129</v>
      </c>
      <c r="K65" s="44" t="s">
        <v>130</v>
      </c>
      <c r="L65" s="44" t="s">
        <v>131</v>
      </c>
      <c r="M65" s="251" t="s">
        <v>138</v>
      </c>
      <c r="N65" s="251" t="s">
        <v>131</v>
      </c>
      <c r="O65" s="258" t="s">
        <v>41</v>
      </c>
      <c r="P65" s="283" t="s">
        <v>295</v>
      </c>
    </row>
    <row r="66" spans="1:16" ht="15" customHeight="1" x14ac:dyDescent="0.25">
      <c r="A66" s="544" t="s">
        <v>200</v>
      </c>
      <c r="B66" s="192"/>
      <c r="C66" s="192"/>
      <c r="D66" s="192"/>
      <c r="E66" s="192"/>
      <c r="F66" s="192"/>
      <c r="G66" s="192"/>
      <c r="H66" s="192"/>
      <c r="I66" s="192"/>
      <c r="J66" s="192"/>
      <c r="K66" s="192"/>
      <c r="L66" s="192"/>
      <c r="M66" s="192"/>
      <c r="N66" s="192"/>
      <c r="O66" s="192"/>
    </row>
    <row r="67" spans="1:16" ht="16.5" customHeight="1" x14ac:dyDescent="0.25">
      <c r="A67" s="487" t="s">
        <v>286</v>
      </c>
      <c r="B67" s="720" t="s">
        <v>102</v>
      </c>
      <c r="C67" s="720" t="s">
        <v>102</v>
      </c>
      <c r="D67" s="720">
        <f t="shared" ref="D67:P67" si="0">D8/D$8</f>
        <v>1</v>
      </c>
      <c r="E67" s="720">
        <f t="shared" si="0"/>
        <v>1</v>
      </c>
      <c r="F67" s="720">
        <f t="shared" si="0"/>
        <v>1</v>
      </c>
      <c r="G67" s="720">
        <f t="shared" si="0"/>
        <v>1</v>
      </c>
      <c r="H67" s="720">
        <f t="shared" si="0"/>
        <v>1</v>
      </c>
      <c r="I67" s="720">
        <f t="shared" si="0"/>
        <v>1</v>
      </c>
      <c r="J67" s="720">
        <f t="shared" si="0"/>
        <v>1</v>
      </c>
      <c r="K67" s="720">
        <f t="shared" si="0"/>
        <v>1</v>
      </c>
      <c r="L67" s="720">
        <f t="shared" si="0"/>
        <v>1</v>
      </c>
      <c r="M67" s="721">
        <f t="shared" si="0"/>
        <v>1</v>
      </c>
      <c r="N67" s="721">
        <f t="shared" si="0"/>
        <v>1</v>
      </c>
      <c r="O67" s="721">
        <f t="shared" si="0"/>
        <v>1</v>
      </c>
      <c r="P67" s="720">
        <f t="shared" si="0"/>
        <v>1</v>
      </c>
    </row>
    <row r="68" spans="1:16" ht="15.75" customHeight="1" x14ac:dyDescent="0.2">
      <c r="A68" s="490" t="s">
        <v>161</v>
      </c>
      <c r="B68" s="722" t="s">
        <v>102</v>
      </c>
      <c r="C68" s="722" t="s">
        <v>102</v>
      </c>
      <c r="D68" s="722">
        <f t="shared" ref="D68:L72" si="1">D9/D$8</f>
        <v>0.33017118271864354</v>
      </c>
      <c r="E68" s="722">
        <f t="shared" si="1"/>
        <v>0.34650154977802272</v>
      </c>
      <c r="F68" s="722">
        <f t="shared" si="1"/>
        <v>0.32265570732150761</v>
      </c>
      <c r="G68" s="722">
        <f t="shared" si="1"/>
        <v>0.30271783606912339</v>
      </c>
      <c r="H68" s="722">
        <f t="shared" si="1"/>
        <v>0.27948277306606012</v>
      </c>
      <c r="I68" s="722">
        <f t="shared" si="1"/>
        <v>0.25364761072755165</v>
      </c>
      <c r="J68" s="722">
        <f t="shared" si="1"/>
        <v>0.24065375545480078</v>
      </c>
      <c r="K68" s="722">
        <f t="shared" si="1"/>
        <v>0.21714962918044886</v>
      </c>
      <c r="L68" s="722">
        <f t="shared" si="1"/>
        <v>0.17734188353260366</v>
      </c>
      <c r="M68" s="723">
        <f t="shared" ref="M68:P68" si="2">M9/M$8</f>
        <v>0.29421068576707343</v>
      </c>
      <c r="N68" s="723">
        <f t="shared" si="2"/>
        <v>0.21659294922100089</v>
      </c>
      <c r="O68" s="723">
        <f t="shared" si="2"/>
        <v>0.23100903622284141</v>
      </c>
      <c r="P68" s="722">
        <f t="shared" si="2"/>
        <v>0.2522088124318933</v>
      </c>
    </row>
    <row r="69" spans="1:16" ht="15.75" customHeight="1" x14ac:dyDescent="0.2">
      <c r="A69" s="492" t="s">
        <v>162</v>
      </c>
      <c r="B69" s="724" t="s">
        <v>102</v>
      </c>
      <c r="C69" s="724" t="s">
        <v>102</v>
      </c>
      <c r="D69" s="724">
        <f t="shared" si="1"/>
        <v>0.37017138761506829</v>
      </c>
      <c r="E69" s="724">
        <f t="shared" si="1"/>
        <v>0.46644927745806675</v>
      </c>
      <c r="F69" s="724">
        <f t="shared" si="1"/>
        <v>0.52328897733723467</v>
      </c>
      <c r="G69" s="724">
        <f t="shared" si="1"/>
        <v>0.55146628879176807</v>
      </c>
      <c r="H69" s="724">
        <f t="shared" si="1"/>
        <v>0.57729376805953725</v>
      </c>
      <c r="I69" s="724">
        <f t="shared" si="1"/>
        <v>0.60040192312360807</v>
      </c>
      <c r="J69" s="724">
        <f t="shared" si="1"/>
        <v>0.61707078369815949</v>
      </c>
      <c r="K69" s="724">
        <f t="shared" si="1"/>
        <v>0.62018484214209812</v>
      </c>
      <c r="L69" s="724">
        <f t="shared" si="1"/>
        <v>0.49879298150484286</v>
      </c>
      <c r="M69" s="725">
        <f t="shared" ref="M69:P69" si="3">M10/M$8</f>
        <v>0.55718288066017796</v>
      </c>
      <c r="N69" s="725">
        <f t="shared" si="3"/>
        <v>0.57309335074188505</v>
      </c>
      <c r="O69" s="725">
        <f t="shared" si="3"/>
        <v>0.57013826945337687</v>
      </c>
      <c r="P69" s="724">
        <f t="shared" si="3"/>
        <v>0.54557454438747144</v>
      </c>
    </row>
    <row r="70" spans="1:16" ht="15.75" customHeight="1" x14ac:dyDescent="0.2">
      <c r="A70" s="490" t="s">
        <v>163</v>
      </c>
      <c r="B70" s="722" t="s">
        <v>102</v>
      </c>
      <c r="C70" s="722" t="s">
        <v>102</v>
      </c>
      <c r="D70" s="722">
        <f t="shared" si="1"/>
        <v>1.3705490794641163E-2</v>
      </c>
      <c r="E70" s="722">
        <f t="shared" si="1"/>
        <v>1.8400507811523539E-2</v>
      </c>
      <c r="F70" s="722">
        <f t="shared" si="1"/>
        <v>1.890285807624591E-2</v>
      </c>
      <c r="G70" s="722">
        <f t="shared" si="1"/>
        <v>1.639136094148376E-2</v>
      </c>
      <c r="H70" s="722">
        <f t="shared" si="1"/>
        <v>1.732350347347715E-2</v>
      </c>
      <c r="I70" s="722">
        <f t="shared" si="1"/>
        <v>1.5110267832847236E-2</v>
      </c>
      <c r="J70" s="722">
        <f t="shared" si="1"/>
        <v>1.6538388014646459E-2</v>
      </c>
      <c r="K70" s="722">
        <f t="shared" si="1"/>
        <v>2.038253236423292E-2</v>
      </c>
      <c r="L70" s="722">
        <f t="shared" si="1"/>
        <v>1.799152889901497E-2</v>
      </c>
      <c r="M70" s="723">
        <f t="shared" ref="M70:P70" si="4">M11/M$8</f>
        <v>1.7472783238391257E-2</v>
      </c>
      <c r="N70" s="723">
        <f t="shared" si="4"/>
        <v>1.7473996034128834E-2</v>
      </c>
      <c r="O70" s="723">
        <f t="shared" si="4"/>
        <v>1.7473770779376268E-2</v>
      </c>
      <c r="P70" s="722">
        <f t="shared" si="4"/>
        <v>1.7730012266026118E-2</v>
      </c>
    </row>
    <row r="71" spans="1:16" ht="15.75" customHeight="1" x14ac:dyDescent="0.2">
      <c r="A71" s="492" t="s">
        <v>164</v>
      </c>
      <c r="B71" s="724" t="s">
        <v>102</v>
      </c>
      <c r="C71" s="724" t="s">
        <v>102</v>
      </c>
      <c r="D71" s="724">
        <f t="shared" si="1"/>
        <v>0.14050079066201654</v>
      </c>
      <c r="E71" s="724">
        <f t="shared" si="1"/>
        <v>8.5234177780150439E-2</v>
      </c>
      <c r="F71" s="724">
        <f t="shared" si="1"/>
        <v>8.0122753615177109E-2</v>
      </c>
      <c r="G71" s="724">
        <f t="shared" si="1"/>
        <v>8.4037067337051852E-2</v>
      </c>
      <c r="H71" s="724">
        <f t="shared" si="1"/>
        <v>9.2292163780493389E-2</v>
      </c>
      <c r="I71" s="724">
        <f t="shared" si="1"/>
        <v>9.9106202926588213E-2</v>
      </c>
      <c r="J71" s="724">
        <f t="shared" si="1"/>
        <v>9.8640977326137108E-2</v>
      </c>
      <c r="K71" s="724">
        <f t="shared" si="1"/>
        <v>0.11558169795548653</v>
      </c>
      <c r="L71" s="724">
        <f t="shared" si="1"/>
        <v>0.26823112243013275</v>
      </c>
      <c r="M71" s="725">
        <f t="shared" ref="M71:P71" si="5">M12/M$8</f>
        <v>8.8834357097799507E-2</v>
      </c>
      <c r="N71" s="725">
        <f t="shared" si="5"/>
        <v>0.16127496807402678</v>
      </c>
      <c r="O71" s="725">
        <f t="shared" si="5"/>
        <v>0.14782043826186017</v>
      </c>
      <c r="P71" s="724">
        <f t="shared" si="5"/>
        <v>0.13950103694270294</v>
      </c>
    </row>
    <row r="72" spans="1:16" ht="15.75" customHeight="1" x14ac:dyDescent="0.2">
      <c r="A72" s="495" t="s">
        <v>165</v>
      </c>
      <c r="B72" s="726" t="s">
        <v>102</v>
      </c>
      <c r="C72" s="726" t="s">
        <v>102</v>
      </c>
      <c r="D72" s="726">
        <f t="shared" si="1"/>
        <v>0.14545114820963057</v>
      </c>
      <c r="E72" s="726">
        <f t="shared" si="1"/>
        <v>8.3414487170657831E-2</v>
      </c>
      <c r="F72" s="726">
        <f t="shared" si="1"/>
        <v>5.5029703649834588E-2</v>
      </c>
      <c r="G72" s="726">
        <f t="shared" si="1"/>
        <v>4.5387446860573021E-2</v>
      </c>
      <c r="H72" s="726">
        <f t="shared" si="1"/>
        <v>3.3607791620432072E-2</v>
      </c>
      <c r="I72" s="726">
        <f t="shared" si="1"/>
        <v>3.1733995389404829E-2</v>
      </c>
      <c r="J72" s="726">
        <f t="shared" si="1"/>
        <v>2.7096095507038277E-2</v>
      </c>
      <c r="K72" s="726">
        <f t="shared" si="1"/>
        <v>2.6701298356998828E-2</v>
      </c>
      <c r="L72" s="726">
        <f t="shared" si="1"/>
        <v>3.7642483632770764E-2</v>
      </c>
      <c r="M72" s="727">
        <f t="shared" ref="M72:P72" si="6">M13/M$8</f>
        <v>4.2299293236557782E-2</v>
      </c>
      <c r="N72" s="727">
        <f t="shared" si="6"/>
        <v>3.1564735928958407E-2</v>
      </c>
      <c r="O72" s="727">
        <f t="shared" si="6"/>
        <v>3.355848528335631E-2</v>
      </c>
      <c r="P72" s="726">
        <f t="shared" si="6"/>
        <v>4.4985593972857695E-2</v>
      </c>
    </row>
    <row r="73" spans="1:16" ht="15.75" customHeight="1" x14ac:dyDescent="0.25">
      <c r="A73" s="498" t="s">
        <v>290</v>
      </c>
      <c r="B73" s="728" t="s">
        <v>102</v>
      </c>
      <c r="C73" s="728" t="s">
        <v>102</v>
      </c>
      <c r="D73" s="728">
        <f t="shared" ref="D73:P73" si="7">D14/D$14</f>
        <v>1</v>
      </c>
      <c r="E73" s="728">
        <f t="shared" si="7"/>
        <v>1</v>
      </c>
      <c r="F73" s="728">
        <f t="shared" si="7"/>
        <v>1</v>
      </c>
      <c r="G73" s="728">
        <f t="shared" si="7"/>
        <v>1</v>
      </c>
      <c r="H73" s="728">
        <f t="shared" si="7"/>
        <v>1</v>
      </c>
      <c r="I73" s="728">
        <f t="shared" si="7"/>
        <v>1</v>
      </c>
      <c r="J73" s="728">
        <f t="shared" si="7"/>
        <v>1</v>
      </c>
      <c r="K73" s="728">
        <f t="shared" si="7"/>
        <v>1</v>
      </c>
      <c r="L73" s="728">
        <f t="shared" si="7"/>
        <v>1</v>
      </c>
      <c r="M73" s="729">
        <f t="shared" si="7"/>
        <v>1</v>
      </c>
      <c r="N73" s="729">
        <f t="shared" si="7"/>
        <v>1</v>
      </c>
      <c r="O73" s="729">
        <f t="shared" si="7"/>
        <v>1</v>
      </c>
      <c r="P73" s="728">
        <f t="shared" si="7"/>
        <v>1</v>
      </c>
    </row>
    <row r="74" spans="1:16" ht="15.75" customHeight="1" x14ac:dyDescent="0.2">
      <c r="A74" s="490" t="s">
        <v>79</v>
      </c>
      <c r="B74" s="722" t="s">
        <v>102</v>
      </c>
      <c r="C74" s="722" t="s">
        <v>102</v>
      </c>
      <c r="D74" s="722">
        <f t="shared" ref="D74:L84" si="8">D15/D$14</f>
        <v>0.6016082729029365</v>
      </c>
      <c r="E74" s="722">
        <f t="shared" si="8"/>
        <v>0.6554932358074721</v>
      </c>
      <c r="F74" s="722">
        <f t="shared" si="8"/>
        <v>0.68241800521394169</v>
      </c>
      <c r="G74" s="722">
        <f t="shared" si="8"/>
        <v>0.68464013997904194</v>
      </c>
      <c r="H74" s="722">
        <f t="shared" si="8"/>
        <v>0.68025744201549965</v>
      </c>
      <c r="I74" s="722">
        <f t="shared" si="8"/>
        <v>0.68420793589350315</v>
      </c>
      <c r="J74" s="722">
        <f t="shared" si="8"/>
        <v>0.6913103873272487</v>
      </c>
      <c r="K74" s="722">
        <f t="shared" si="8"/>
        <v>0.69532917831465701</v>
      </c>
      <c r="L74" s="722">
        <f t="shared" si="8"/>
        <v>0.7154104112355576</v>
      </c>
      <c r="M74" s="723">
        <f t="shared" ref="M74:P74" si="9">M15/M$14</f>
        <v>0.67921619771033703</v>
      </c>
      <c r="N74" s="723">
        <f t="shared" si="9"/>
        <v>0.69904674554223767</v>
      </c>
      <c r="O74" s="723">
        <f t="shared" si="9"/>
        <v>0.69520688340718606</v>
      </c>
      <c r="P74" s="722">
        <f t="shared" si="9"/>
        <v>0.66353171348917306</v>
      </c>
    </row>
    <row r="75" spans="1:16" ht="15.75" customHeight="1" x14ac:dyDescent="0.2">
      <c r="A75" s="492" t="s">
        <v>167</v>
      </c>
      <c r="B75" s="724" t="s">
        <v>102</v>
      </c>
      <c r="C75" s="724" t="s">
        <v>102</v>
      </c>
      <c r="D75" s="724">
        <f t="shared" si="8"/>
        <v>0.50157558973017025</v>
      </c>
      <c r="E75" s="724">
        <f t="shared" si="8"/>
        <v>0.58785942531698876</v>
      </c>
      <c r="F75" s="724">
        <f t="shared" si="8"/>
        <v>0.61732397650742776</v>
      </c>
      <c r="G75" s="724">
        <f t="shared" si="8"/>
        <v>0.60737745262649245</v>
      </c>
      <c r="H75" s="724">
        <f t="shared" si="8"/>
        <v>0.59085466172169687</v>
      </c>
      <c r="I75" s="724">
        <f t="shared" si="8"/>
        <v>0.5904495881109314</v>
      </c>
      <c r="J75" s="724">
        <f t="shared" si="8"/>
        <v>0.61140627168097927</v>
      </c>
      <c r="K75" s="724">
        <f t="shared" si="8"/>
        <v>0.60552864018151253</v>
      </c>
      <c r="L75" s="724">
        <f t="shared" si="8"/>
        <v>0.48669859341122496</v>
      </c>
      <c r="M75" s="725">
        <f t="shared" ref="M75:P75" si="10">M16/M$14</f>
        <v>0.59685481545709995</v>
      </c>
      <c r="N75" s="725">
        <f t="shared" si="10"/>
        <v>0.56346359147260106</v>
      </c>
      <c r="O75" s="725">
        <f t="shared" si="10"/>
        <v>0.56992925735917088</v>
      </c>
      <c r="P75" s="724">
        <f t="shared" si="10"/>
        <v>0.54799508605342251</v>
      </c>
    </row>
    <row r="76" spans="1:16" ht="15.75" customHeight="1" x14ac:dyDescent="0.2">
      <c r="A76" s="490" t="s">
        <v>323</v>
      </c>
      <c r="B76" s="722" t="s">
        <v>102</v>
      </c>
      <c r="C76" s="722" t="s">
        <v>102</v>
      </c>
      <c r="D76" s="722">
        <f t="shared" si="8"/>
        <v>0.10023710560466793</v>
      </c>
      <c r="E76" s="722">
        <f t="shared" si="8"/>
        <v>0.13639813299099932</v>
      </c>
      <c r="F76" s="722">
        <f t="shared" si="8"/>
        <v>0.1407647292174341</v>
      </c>
      <c r="G76" s="722">
        <f t="shared" si="8"/>
        <v>0.15062336896734868</v>
      </c>
      <c r="H76" s="722">
        <f t="shared" si="8"/>
        <v>0.14213187217817289</v>
      </c>
      <c r="I76" s="722">
        <f t="shared" si="8"/>
        <v>0.14420923345093123</v>
      </c>
      <c r="J76" s="722">
        <f t="shared" si="8"/>
        <v>0.13748432479746106</v>
      </c>
      <c r="K76" s="722">
        <f t="shared" si="8"/>
        <v>0.15449192833082753</v>
      </c>
      <c r="L76" s="722">
        <f t="shared" si="8"/>
        <v>0.10340213647477765</v>
      </c>
      <c r="M76" s="723">
        <f t="shared" ref="M76:P76" si="11">M17/M$14</f>
        <v>0.14276404584841074</v>
      </c>
      <c r="N76" s="723">
        <f t="shared" si="11"/>
        <v>0.13001469794261444</v>
      </c>
      <c r="O76" s="723">
        <f t="shared" si="11"/>
        <v>0.13248340121245913</v>
      </c>
      <c r="P76" s="722">
        <f t="shared" si="11"/>
        <v>0.12116459545681482</v>
      </c>
    </row>
    <row r="77" spans="1:16" ht="15.75" customHeight="1" x14ac:dyDescent="0.2">
      <c r="A77" s="492" t="s">
        <v>168</v>
      </c>
      <c r="B77" s="724" t="s">
        <v>102</v>
      </c>
      <c r="C77" s="724" t="s">
        <v>102</v>
      </c>
      <c r="D77" s="724">
        <f t="shared" si="8"/>
        <v>0.10003268317276623</v>
      </c>
      <c r="E77" s="724">
        <f t="shared" si="8"/>
        <v>6.7633810490483295E-2</v>
      </c>
      <c r="F77" s="724">
        <f t="shared" si="8"/>
        <v>6.5094028706513915E-2</v>
      </c>
      <c r="G77" s="724">
        <f t="shared" si="8"/>
        <v>7.7262687352549639E-2</v>
      </c>
      <c r="H77" s="724">
        <f t="shared" si="8"/>
        <v>8.9402780293802692E-2</v>
      </c>
      <c r="I77" s="724">
        <f t="shared" si="8"/>
        <v>9.375834778257168E-2</v>
      </c>
      <c r="J77" s="724">
        <f t="shared" si="8"/>
        <v>7.9904115646269439E-2</v>
      </c>
      <c r="K77" s="724">
        <f t="shared" si="8"/>
        <v>8.9800538133144397E-2</v>
      </c>
      <c r="L77" s="724">
        <f t="shared" si="8"/>
        <v>0.22871181782433261</v>
      </c>
      <c r="M77" s="725">
        <f t="shared" ref="M77:P77" si="12">M18/M$14</f>
        <v>8.2361382254168239E-2</v>
      </c>
      <c r="N77" s="725">
        <f t="shared" si="12"/>
        <v>0.13558315406963667</v>
      </c>
      <c r="O77" s="725">
        <f t="shared" si="12"/>
        <v>0.12527762604731107</v>
      </c>
      <c r="P77" s="724">
        <f t="shared" si="12"/>
        <v>0.11553662743575055</v>
      </c>
    </row>
    <row r="78" spans="1:16" ht="15.75" customHeight="1" x14ac:dyDescent="0.2">
      <c r="A78" s="490" t="s">
        <v>169</v>
      </c>
      <c r="B78" s="722" t="s">
        <v>102</v>
      </c>
      <c r="C78" s="722" t="s">
        <v>102</v>
      </c>
      <c r="D78" s="722">
        <f t="shared" si="8"/>
        <v>0.1944003055412413</v>
      </c>
      <c r="E78" s="722">
        <f t="shared" si="8"/>
        <v>0.1658523113509156</v>
      </c>
      <c r="F78" s="722">
        <f t="shared" si="8"/>
        <v>0.15041591518479011</v>
      </c>
      <c r="G78" s="722">
        <f t="shared" si="8"/>
        <v>0.14543989634184981</v>
      </c>
      <c r="H78" s="722">
        <f t="shared" si="8"/>
        <v>0.16315785171932773</v>
      </c>
      <c r="I78" s="722">
        <f t="shared" si="8"/>
        <v>0.1659371526659566</v>
      </c>
      <c r="J78" s="722">
        <f t="shared" si="8"/>
        <v>0.16128902673068762</v>
      </c>
      <c r="K78" s="722">
        <f t="shared" si="8"/>
        <v>0.15885854144819017</v>
      </c>
      <c r="L78" s="722">
        <f t="shared" si="8"/>
        <v>0.11004883237212898</v>
      </c>
      <c r="M78" s="723">
        <f t="shared" ref="M78:P78" si="13">M19/M$14</f>
        <v>0.15881920346578332</v>
      </c>
      <c r="N78" s="723">
        <f t="shared" si="13"/>
        <v>0.14402118642964704</v>
      </c>
      <c r="O78" s="723">
        <f t="shared" si="13"/>
        <v>0.14688658106086419</v>
      </c>
      <c r="P78" s="722">
        <f t="shared" si="13"/>
        <v>0.17113260289827359</v>
      </c>
    </row>
    <row r="79" spans="1:16" ht="15.75" customHeight="1" x14ac:dyDescent="0.2">
      <c r="A79" s="492" t="s">
        <v>170</v>
      </c>
      <c r="B79" s="724" t="s">
        <v>102</v>
      </c>
      <c r="C79" s="724" t="s">
        <v>102</v>
      </c>
      <c r="D79" s="724">
        <f t="shared" si="8"/>
        <v>0.11733082858056182</v>
      </c>
      <c r="E79" s="724">
        <f t="shared" si="8"/>
        <v>0.10586267857002633</v>
      </c>
      <c r="F79" s="724">
        <f t="shared" si="8"/>
        <v>0.10289870494983512</v>
      </c>
      <c r="G79" s="724">
        <f t="shared" si="8"/>
        <v>9.8731990722053617E-2</v>
      </c>
      <c r="H79" s="724">
        <f t="shared" si="8"/>
        <v>0.11611560706828675</v>
      </c>
      <c r="I79" s="724">
        <f t="shared" si="8"/>
        <v>0.12837573787579779</v>
      </c>
      <c r="J79" s="724">
        <f t="shared" si="8"/>
        <v>0.13281165818233645</v>
      </c>
      <c r="K79" s="724">
        <f t="shared" si="8"/>
        <v>0.13401968985351836</v>
      </c>
      <c r="L79" s="724">
        <f t="shared" si="8"/>
        <v>9.3282150487409524E-2</v>
      </c>
      <c r="M79" s="725">
        <f t="shared" ref="M79:P79" si="14">M20/M$14</f>
        <v>0.11071290170755956</v>
      </c>
      <c r="N79" s="725">
        <f t="shared" si="14"/>
        <v>0.11857226193507178</v>
      </c>
      <c r="O79" s="725">
        <f t="shared" si="14"/>
        <v>0.11705042501966754</v>
      </c>
      <c r="P79" s="724">
        <f t="shared" si="14"/>
        <v>0.13341046282573968</v>
      </c>
    </row>
    <row r="80" spans="1:16" ht="15.75" customHeight="1" x14ac:dyDescent="0.2">
      <c r="A80" s="490" t="s">
        <v>171</v>
      </c>
      <c r="B80" s="722" t="s">
        <v>102</v>
      </c>
      <c r="C80" s="722" t="s">
        <v>102</v>
      </c>
      <c r="D80" s="722">
        <f t="shared" si="8"/>
        <v>1.6597428653952223E-2</v>
      </c>
      <c r="E80" s="722">
        <f t="shared" si="8"/>
        <v>3.8329383420478273E-3</v>
      </c>
      <c r="F80" s="722">
        <f t="shared" si="8"/>
        <v>2.5680378926039981E-3</v>
      </c>
      <c r="G80" s="722">
        <f t="shared" si="8"/>
        <v>2.1401478712606086E-3</v>
      </c>
      <c r="H80" s="722">
        <f t="shared" si="8"/>
        <v>2.057169859726397E-3</v>
      </c>
      <c r="I80" s="722">
        <f t="shared" si="8"/>
        <v>1.7270479057995257E-3</v>
      </c>
      <c r="J80" s="722">
        <f t="shared" si="8"/>
        <v>2.7000844701799581E-3</v>
      </c>
      <c r="K80" s="722">
        <f t="shared" si="8"/>
        <v>4.0464035622081937E-3</v>
      </c>
      <c r="L80" s="722">
        <f t="shared" si="8"/>
        <v>4.313049999859638E-3</v>
      </c>
      <c r="M80" s="723">
        <f t="shared" ref="M80:P80" si="15">M21/M$14</f>
        <v>2.3014372623085151E-3</v>
      </c>
      <c r="N80" s="723">
        <f t="shared" si="15"/>
        <v>3.3202443627114863E-3</v>
      </c>
      <c r="O80" s="723">
        <f t="shared" si="15"/>
        <v>3.1229689852742526E-3</v>
      </c>
      <c r="P80" s="722">
        <f t="shared" si="15"/>
        <v>4.3660905487855105E-3</v>
      </c>
    </row>
    <row r="81" spans="1:16" ht="15.75" customHeight="1" x14ac:dyDescent="0.2">
      <c r="A81" s="693" t="s">
        <v>612</v>
      </c>
      <c r="B81" s="724" t="s">
        <v>102</v>
      </c>
      <c r="C81" s="724" t="s">
        <v>102</v>
      </c>
      <c r="D81" s="724">
        <f t="shared" si="8"/>
        <v>6.0472048305297031E-2</v>
      </c>
      <c r="E81" s="724">
        <f t="shared" si="8"/>
        <v>5.6156694438841415E-2</v>
      </c>
      <c r="F81" s="724">
        <f t="shared" si="8"/>
        <v>4.4949172342351011E-2</v>
      </c>
      <c r="G81" s="724">
        <f t="shared" si="8"/>
        <v>4.4567757748535587E-2</v>
      </c>
      <c r="H81" s="724">
        <f t="shared" si="8"/>
        <v>4.4985074792159359E-2</v>
      </c>
      <c r="I81" s="724">
        <f t="shared" si="8"/>
        <v>3.5834366884359301E-2</v>
      </c>
      <c r="J81" s="724">
        <f t="shared" si="8"/>
        <v>2.5777284078171227E-2</v>
      </c>
      <c r="K81" s="724">
        <f t="shared" si="8"/>
        <v>2.0792448032463596E-2</v>
      </c>
      <c r="L81" s="724">
        <f t="shared" si="8"/>
        <v>1.2453631884859824E-2</v>
      </c>
      <c r="M81" s="725">
        <f t="shared" ref="M81:P81" si="16">M22/M$14</f>
        <v>4.5804864495915247E-2</v>
      </c>
      <c r="N81" s="725">
        <f t="shared" si="16"/>
        <v>2.2128680131863764E-2</v>
      </c>
      <c r="O81" s="725">
        <f t="shared" si="16"/>
        <v>2.6713187056626564E-2</v>
      </c>
      <c r="P81" s="724">
        <f t="shared" si="16"/>
        <v>3.3356049523748404E-2</v>
      </c>
    </row>
    <row r="82" spans="1:16" ht="15.75" customHeight="1" x14ac:dyDescent="0.2">
      <c r="A82" s="490" t="s">
        <v>172</v>
      </c>
      <c r="B82" s="722" t="s">
        <v>102</v>
      </c>
      <c r="C82" s="722" t="s">
        <v>102</v>
      </c>
      <c r="D82" s="722">
        <f t="shared" si="8"/>
        <v>2.9834878929601249E-2</v>
      </c>
      <c r="E82" s="722">
        <f t="shared" si="8"/>
        <v>4.0857220894769709E-2</v>
      </c>
      <c r="F82" s="722">
        <f t="shared" si="8"/>
        <v>4.6661420682852998E-2</v>
      </c>
      <c r="G82" s="722">
        <f t="shared" si="8"/>
        <v>4.7425224120108814E-2</v>
      </c>
      <c r="H82" s="722">
        <f t="shared" si="8"/>
        <v>4.9199447418848283E-2</v>
      </c>
      <c r="I82" s="722">
        <f t="shared" si="8"/>
        <v>5.0269924834810582E-2</v>
      </c>
      <c r="J82" s="722">
        <f t="shared" si="8"/>
        <v>5.1037107693172143E-2</v>
      </c>
      <c r="K82" s="722">
        <f t="shared" si="8"/>
        <v>4.5755595963084934E-2</v>
      </c>
      <c r="L82" s="722">
        <f t="shared" si="8"/>
        <v>3.7845794414395381E-2</v>
      </c>
      <c r="M82" s="723">
        <f t="shared" ref="M82:P82" si="17">M23/M$14</f>
        <v>4.7884118050484599E-2</v>
      </c>
      <c r="N82" s="723">
        <f t="shared" si="17"/>
        <v>4.5393964995439004E-2</v>
      </c>
      <c r="O82" s="723">
        <f t="shared" si="17"/>
        <v>4.5876142517768753E-2</v>
      </c>
      <c r="P82" s="722">
        <f t="shared" si="17"/>
        <v>4.3791439708476695E-2</v>
      </c>
    </row>
    <row r="83" spans="1:16" ht="15.75" customHeight="1" x14ac:dyDescent="0.2">
      <c r="A83" s="492" t="s">
        <v>173</v>
      </c>
      <c r="B83" s="724" t="s">
        <v>102</v>
      </c>
      <c r="C83" s="724" t="s">
        <v>102</v>
      </c>
      <c r="D83" s="724">
        <f t="shared" si="8"/>
        <v>7.1104262934218607E-2</v>
      </c>
      <c r="E83" s="724">
        <f t="shared" si="8"/>
        <v>7.8456148184396418E-2</v>
      </c>
      <c r="F83" s="724">
        <f t="shared" si="8"/>
        <v>7.4993779180698689E-2</v>
      </c>
      <c r="G83" s="724">
        <f t="shared" si="8"/>
        <v>8.2346162630148545E-2</v>
      </c>
      <c r="H83" s="724">
        <f t="shared" si="8"/>
        <v>7.3757180322659543E-2</v>
      </c>
      <c r="I83" s="724">
        <f t="shared" si="8"/>
        <v>7.097368403322897E-2</v>
      </c>
      <c r="J83" s="724">
        <f t="shared" si="8"/>
        <v>7.3124004891147468E-2</v>
      </c>
      <c r="K83" s="724">
        <f t="shared" si="8"/>
        <v>7.193389265964302E-2</v>
      </c>
      <c r="L83" s="724">
        <f t="shared" si="8"/>
        <v>8.24821670949967E-2</v>
      </c>
      <c r="M83" s="725">
        <f t="shared" ref="M83:P83" si="18">M24/M$14</f>
        <v>7.5641627231996147E-2</v>
      </c>
      <c r="N83" s="725">
        <f t="shared" si="18"/>
        <v>7.574496911522148E-2</v>
      </c>
      <c r="O83" s="725">
        <f t="shared" si="18"/>
        <v>7.5724958645451604E-2</v>
      </c>
      <c r="P83" s="724">
        <f t="shared" si="18"/>
        <v>7.6882864175180796E-2</v>
      </c>
    </row>
    <row r="84" spans="1:16" ht="15.75" customHeight="1" x14ac:dyDescent="0.2">
      <c r="A84" s="495" t="s">
        <v>174</v>
      </c>
      <c r="B84" s="726" t="s">
        <v>102</v>
      </c>
      <c r="C84" s="726" t="s">
        <v>102</v>
      </c>
      <c r="D84" s="726">
        <f t="shared" si="8"/>
        <v>0.10305227969200234</v>
      </c>
      <c r="E84" s="726">
        <f t="shared" si="8"/>
        <v>5.934108376244631E-2</v>
      </c>
      <c r="F84" s="726">
        <f t="shared" si="8"/>
        <v>4.5510879737716482E-2</v>
      </c>
      <c r="G84" s="726">
        <f t="shared" si="8"/>
        <v>4.01485769288508E-2</v>
      </c>
      <c r="H84" s="726">
        <f t="shared" si="8"/>
        <v>3.3628078524509643E-2</v>
      </c>
      <c r="I84" s="726">
        <f t="shared" si="8"/>
        <v>2.8611302572500667E-2</v>
      </c>
      <c r="J84" s="726">
        <f t="shared" si="8"/>
        <v>2.3239473357744143E-2</v>
      </c>
      <c r="K84" s="726">
        <f t="shared" si="8"/>
        <v>2.8122791614424981E-2</v>
      </c>
      <c r="L84" s="726">
        <f t="shared" si="8"/>
        <v>5.4212794882921363E-2</v>
      </c>
      <c r="M84" s="727">
        <f t="shared" ref="M84:P84" si="19">M25/M$14</f>
        <v>3.8438853541398997E-2</v>
      </c>
      <c r="N84" s="727">
        <f t="shared" si="19"/>
        <v>3.5793133917454742E-2</v>
      </c>
      <c r="O84" s="727">
        <f t="shared" si="19"/>
        <v>3.6305434368729253E-2</v>
      </c>
      <c r="P84" s="726">
        <f t="shared" si="19"/>
        <v>4.4661379728895771E-2</v>
      </c>
    </row>
    <row r="85" spans="1:16" ht="16.5" customHeight="1" x14ac:dyDescent="0.25">
      <c r="A85" s="501" t="s">
        <v>201</v>
      </c>
      <c r="B85" s="730"/>
      <c r="C85" s="730"/>
      <c r="D85" s="730"/>
      <c r="E85" s="730"/>
      <c r="F85" s="730"/>
      <c r="G85" s="730"/>
      <c r="H85" s="730"/>
      <c r="I85" s="730"/>
      <c r="J85" s="730"/>
      <c r="K85" s="730"/>
      <c r="L85" s="730"/>
      <c r="M85" s="731"/>
      <c r="N85" s="731"/>
      <c r="O85" s="731"/>
      <c r="P85" s="732"/>
    </row>
    <row r="86" spans="1:16" ht="16.5" customHeight="1" x14ac:dyDescent="0.25">
      <c r="A86" s="498" t="s">
        <v>292</v>
      </c>
      <c r="B86" s="728" t="s">
        <v>102</v>
      </c>
      <c r="C86" s="728" t="s">
        <v>102</v>
      </c>
      <c r="D86" s="728">
        <f t="shared" ref="D86:P86" si="20">D28/D$28</f>
        <v>1</v>
      </c>
      <c r="E86" s="728">
        <f t="shared" si="20"/>
        <v>1</v>
      </c>
      <c r="F86" s="728">
        <f t="shared" si="20"/>
        <v>1</v>
      </c>
      <c r="G86" s="728">
        <f t="shared" si="20"/>
        <v>1</v>
      </c>
      <c r="H86" s="728">
        <f t="shared" si="20"/>
        <v>1</v>
      </c>
      <c r="I86" s="728">
        <f t="shared" si="20"/>
        <v>1</v>
      </c>
      <c r="J86" s="728">
        <f t="shared" si="20"/>
        <v>1</v>
      </c>
      <c r="K86" s="728">
        <f t="shared" si="20"/>
        <v>1</v>
      </c>
      <c r="L86" s="728">
        <f t="shared" si="20"/>
        <v>1</v>
      </c>
      <c r="M86" s="729">
        <f t="shared" si="20"/>
        <v>1</v>
      </c>
      <c r="N86" s="729">
        <f t="shared" si="20"/>
        <v>1</v>
      </c>
      <c r="O86" s="729">
        <f t="shared" si="20"/>
        <v>1</v>
      </c>
      <c r="P86" s="728">
        <f t="shared" si="20"/>
        <v>1</v>
      </c>
    </row>
    <row r="87" spans="1:16" ht="15.75" customHeight="1" x14ac:dyDescent="0.2">
      <c r="A87" s="490" t="s">
        <v>178</v>
      </c>
      <c r="B87" s="722" t="s">
        <v>102</v>
      </c>
      <c r="C87" s="722" t="s">
        <v>102</v>
      </c>
      <c r="D87" s="722">
        <f t="shared" ref="D87:L89" si="21">D29/D$28</f>
        <v>0.93894496229239166</v>
      </c>
      <c r="E87" s="722">
        <f t="shared" si="21"/>
        <v>0.95147223173653028</v>
      </c>
      <c r="F87" s="722">
        <f t="shared" si="21"/>
        <v>0.93439418250768769</v>
      </c>
      <c r="G87" s="722">
        <f t="shared" si="21"/>
        <v>0.94565364710499944</v>
      </c>
      <c r="H87" s="722">
        <f t="shared" si="21"/>
        <v>0.93539374612283877</v>
      </c>
      <c r="I87" s="722">
        <f t="shared" si="21"/>
        <v>0.92488997182579413</v>
      </c>
      <c r="J87" s="722">
        <f t="shared" si="21"/>
        <v>0.8957438411108537</v>
      </c>
      <c r="K87" s="722">
        <f t="shared" si="21"/>
        <v>0.89399589164895388</v>
      </c>
      <c r="L87" s="722">
        <f t="shared" si="21"/>
        <v>0.77523077142147456</v>
      </c>
      <c r="M87" s="723">
        <f t="shared" ref="M87:P87" si="22">M29/M$28</f>
        <v>0.93843966140987123</v>
      </c>
      <c r="N87" s="723">
        <f t="shared" si="22"/>
        <v>0.8633178400192697</v>
      </c>
      <c r="O87" s="723">
        <f t="shared" si="22"/>
        <v>0.88037418813556323</v>
      </c>
      <c r="P87" s="722">
        <f t="shared" si="22"/>
        <v>0.9010467131615556</v>
      </c>
    </row>
    <row r="88" spans="1:16" ht="15.75" customHeight="1" x14ac:dyDescent="0.2">
      <c r="A88" s="492" t="s">
        <v>179</v>
      </c>
      <c r="B88" s="724" t="s">
        <v>102</v>
      </c>
      <c r="C88" s="724" t="s">
        <v>102</v>
      </c>
      <c r="D88" s="724">
        <f t="shared" si="21"/>
        <v>1.2443169570363932E-2</v>
      </c>
      <c r="E88" s="724">
        <f t="shared" si="21"/>
        <v>2.6067403380156538E-2</v>
      </c>
      <c r="F88" s="724">
        <f t="shared" si="21"/>
        <v>3.8189427162375382E-2</v>
      </c>
      <c r="G88" s="724">
        <f t="shared" si="21"/>
        <v>3.0769855740305371E-2</v>
      </c>
      <c r="H88" s="724">
        <f t="shared" si="21"/>
        <v>3.7986879179296738E-2</v>
      </c>
      <c r="I88" s="724">
        <f t="shared" si="21"/>
        <v>4.8466109667555476E-2</v>
      </c>
      <c r="J88" s="724">
        <f t="shared" si="21"/>
        <v>4.5029879065932636E-2</v>
      </c>
      <c r="K88" s="724">
        <f t="shared" si="21"/>
        <v>6.0711347679568962E-2</v>
      </c>
      <c r="L88" s="724">
        <f t="shared" si="21"/>
        <v>0.16925228768728132</v>
      </c>
      <c r="M88" s="725">
        <f t="shared" ref="M88:P88" si="23">M30/M$28</f>
        <v>3.5663476935782083E-2</v>
      </c>
      <c r="N88" s="725">
        <f t="shared" si="23"/>
        <v>8.7645371812752365E-2</v>
      </c>
      <c r="O88" s="725">
        <f t="shared" si="23"/>
        <v>7.5842925087985374E-2</v>
      </c>
      <c r="P88" s="724">
        <f t="shared" si="23"/>
        <v>6.2061108910401036E-2</v>
      </c>
    </row>
    <row r="89" spans="1:16" ht="15.75" customHeight="1" x14ac:dyDescent="0.2">
      <c r="A89" s="495" t="s">
        <v>180</v>
      </c>
      <c r="B89" s="726" t="s">
        <v>102</v>
      </c>
      <c r="C89" s="726" t="s">
        <v>102</v>
      </c>
      <c r="D89" s="726">
        <f t="shared" si="21"/>
        <v>4.86118681408272E-2</v>
      </c>
      <c r="E89" s="726">
        <f t="shared" si="21"/>
        <v>2.2460364879818447E-2</v>
      </c>
      <c r="F89" s="726">
        <f t="shared" si="21"/>
        <v>2.74163903299369E-2</v>
      </c>
      <c r="G89" s="726">
        <f t="shared" si="21"/>
        <v>2.3576497154695137E-2</v>
      </c>
      <c r="H89" s="726">
        <f t="shared" si="21"/>
        <v>2.6619374697864441E-2</v>
      </c>
      <c r="I89" s="726">
        <f t="shared" si="21"/>
        <v>2.664391850366225E-2</v>
      </c>
      <c r="J89" s="726">
        <f t="shared" si="21"/>
        <v>5.9226279823213775E-2</v>
      </c>
      <c r="K89" s="726">
        <f t="shared" si="21"/>
        <v>4.5292760671477195E-2</v>
      </c>
      <c r="L89" s="726">
        <f t="shared" si="21"/>
        <v>5.5516940891244142E-2</v>
      </c>
      <c r="M89" s="727">
        <f t="shared" ref="M89:P89" si="24">M31/M$28</f>
        <v>2.5896861654346612E-2</v>
      </c>
      <c r="N89" s="727">
        <f t="shared" si="24"/>
        <v>4.903678817070576E-2</v>
      </c>
      <c r="O89" s="727">
        <f t="shared" si="24"/>
        <v>4.3782886776451493E-2</v>
      </c>
      <c r="P89" s="726">
        <f t="shared" si="24"/>
        <v>3.6892177928043439E-2</v>
      </c>
    </row>
    <row r="90" spans="1:16" ht="16.5" customHeight="1" x14ac:dyDescent="0.25">
      <c r="A90" s="498" t="s">
        <v>289</v>
      </c>
      <c r="B90" s="728" t="s">
        <v>102</v>
      </c>
      <c r="C90" s="728" t="s">
        <v>102</v>
      </c>
      <c r="D90" s="728">
        <f t="shared" ref="D90:P90" si="25">D32/D$32</f>
        <v>1</v>
      </c>
      <c r="E90" s="728">
        <f t="shared" si="25"/>
        <v>1</v>
      </c>
      <c r="F90" s="728">
        <f t="shared" si="25"/>
        <v>1</v>
      </c>
      <c r="G90" s="728">
        <f t="shared" si="25"/>
        <v>1</v>
      </c>
      <c r="H90" s="728">
        <f t="shared" si="25"/>
        <v>1</v>
      </c>
      <c r="I90" s="728">
        <f t="shared" si="25"/>
        <v>1</v>
      </c>
      <c r="J90" s="728">
        <f t="shared" si="25"/>
        <v>1</v>
      </c>
      <c r="K90" s="728">
        <f t="shared" si="25"/>
        <v>1</v>
      </c>
      <c r="L90" s="728">
        <f t="shared" si="25"/>
        <v>1</v>
      </c>
      <c r="M90" s="729">
        <f t="shared" si="25"/>
        <v>1</v>
      </c>
      <c r="N90" s="729">
        <f t="shared" si="25"/>
        <v>1</v>
      </c>
      <c r="O90" s="729">
        <f t="shared" si="25"/>
        <v>1</v>
      </c>
      <c r="P90" s="728">
        <f t="shared" si="25"/>
        <v>1</v>
      </c>
    </row>
    <row r="91" spans="1:16" ht="16.5" customHeight="1" x14ac:dyDescent="0.2">
      <c r="A91" s="490" t="s">
        <v>182</v>
      </c>
      <c r="B91" s="722" t="s">
        <v>102</v>
      </c>
      <c r="C91" s="722" t="s">
        <v>102</v>
      </c>
      <c r="D91" s="722">
        <f t="shared" ref="D91:L93" si="26">D33/D$32</f>
        <v>0.22390793895310118</v>
      </c>
      <c r="E91" s="722">
        <f t="shared" si="26"/>
        <v>0.21697491359254328</v>
      </c>
      <c r="F91" s="722">
        <f t="shared" si="26"/>
        <v>0.2331032258264665</v>
      </c>
      <c r="G91" s="722">
        <f t="shared" si="26"/>
        <v>0.23966470078893501</v>
      </c>
      <c r="H91" s="722">
        <f t="shared" si="26"/>
        <v>0.24704244673321729</v>
      </c>
      <c r="I91" s="722">
        <f t="shared" si="26"/>
        <v>0.24735482029901393</v>
      </c>
      <c r="J91" s="722">
        <f t="shared" si="26"/>
        <v>0.23885151275087801</v>
      </c>
      <c r="K91" s="722">
        <f t="shared" si="26"/>
        <v>0.23427294161996931</v>
      </c>
      <c r="L91" s="722">
        <f t="shared" si="26"/>
        <v>0.23979901240361501</v>
      </c>
      <c r="M91" s="723">
        <f t="shared" ref="M91:P91" si="27">M33/M$32</f>
        <v>0.2401739125188635</v>
      </c>
      <c r="N91" s="723">
        <f t="shared" si="27"/>
        <v>0.2401068062491801</v>
      </c>
      <c r="O91" s="723">
        <f t="shared" si="27"/>
        <v>0.24012387017083092</v>
      </c>
      <c r="P91" s="722">
        <f t="shared" si="27"/>
        <v>0.23324028818065731</v>
      </c>
    </row>
    <row r="92" spans="1:16" ht="16.5" customHeight="1" x14ac:dyDescent="0.2">
      <c r="A92" s="492" t="s">
        <v>183</v>
      </c>
      <c r="B92" s="724" t="s">
        <v>102</v>
      </c>
      <c r="C92" s="724" t="s">
        <v>102</v>
      </c>
      <c r="D92" s="724">
        <f t="shared" si="26"/>
        <v>0.64749889511107261</v>
      </c>
      <c r="E92" s="724">
        <f t="shared" si="26"/>
        <v>0.59658792077856571</v>
      </c>
      <c r="F92" s="724">
        <f t="shared" si="26"/>
        <v>0.54729530660161652</v>
      </c>
      <c r="G92" s="724">
        <f t="shared" si="26"/>
        <v>0.57121277391823433</v>
      </c>
      <c r="H92" s="724">
        <f t="shared" si="26"/>
        <v>0.55334543732461372</v>
      </c>
      <c r="I92" s="724">
        <f t="shared" si="26"/>
        <v>0.5380833490261292</v>
      </c>
      <c r="J92" s="724">
        <f t="shared" si="26"/>
        <v>0.47684772731017999</v>
      </c>
      <c r="K92" s="724">
        <f t="shared" si="26"/>
        <v>0.50795475269103196</v>
      </c>
      <c r="L92" s="724">
        <f t="shared" si="26"/>
        <v>0.36530891349480032</v>
      </c>
      <c r="M92" s="725">
        <f t="shared" ref="M92:P92" si="28">M34/M$32</f>
        <v>0.55988760884858446</v>
      </c>
      <c r="N92" s="725">
        <f t="shared" si="28"/>
        <v>0.46812674278528082</v>
      </c>
      <c r="O92" s="725">
        <f t="shared" si="28"/>
        <v>0.49145988884914316</v>
      </c>
      <c r="P92" s="724">
        <f t="shared" si="28"/>
        <v>0.53660472001425819</v>
      </c>
    </row>
    <row r="93" spans="1:16" ht="16.5" customHeight="1" x14ac:dyDescent="0.2">
      <c r="A93" s="490" t="s">
        <v>184</v>
      </c>
      <c r="B93" s="726" t="s">
        <v>102</v>
      </c>
      <c r="C93" s="726" t="s">
        <v>102</v>
      </c>
      <c r="D93" s="726">
        <f t="shared" si="26"/>
        <v>0.12859316593582615</v>
      </c>
      <c r="E93" s="726">
        <f t="shared" si="26"/>
        <v>0.18643716562889096</v>
      </c>
      <c r="F93" s="726">
        <f t="shared" si="26"/>
        <v>0.21960146756587554</v>
      </c>
      <c r="G93" s="726">
        <f t="shared" si="26"/>
        <v>0.18912252529283063</v>
      </c>
      <c r="H93" s="726">
        <f t="shared" si="26"/>
        <v>0.19961211594216902</v>
      </c>
      <c r="I93" s="726">
        <f t="shared" si="26"/>
        <v>0.21456183068095236</v>
      </c>
      <c r="J93" s="726">
        <f t="shared" si="26"/>
        <v>0.28430075993894194</v>
      </c>
      <c r="K93" s="726">
        <f t="shared" si="26"/>
        <v>0.25777230568899862</v>
      </c>
      <c r="L93" s="726">
        <f t="shared" si="26"/>
        <v>0.3948920741090316</v>
      </c>
      <c r="M93" s="727">
        <f t="shared" ref="M93:P93" si="29">M35/M$32</f>
        <v>0.19993847862624217</v>
      </c>
      <c r="N93" s="727">
        <f t="shared" si="29"/>
        <v>0.29176645097179049</v>
      </c>
      <c r="O93" s="727">
        <f t="shared" si="29"/>
        <v>0.26841624098002592</v>
      </c>
      <c r="P93" s="726">
        <f t="shared" si="29"/>
        <v>0.23015499180508442</v>
      </c>
    </row>
    <row r="94" spans="1:16" ht="16.5" customHeight="1" x14ac:dyDescent="0.25">
      <c r="A94" s="544" t="s">
        <v>226</v>
      </c>
      <c r="B94" s="733"/>
      <c r="C94" s="733"/>
      <c r="D94" s="733"/>
      <c r="E94" s="733"/>
      <c r="F94" s="733"/>
      <c r="G94" s="733"/>
      <c r="H94" s="733"/>
      <c r="I94" s="733"/>
      <c r="J94" s="733"/>
      <c r="K94" s="733"/>
      <c r="L94" s="733"/>
      <c r="M94" s="734"/>
      <c r="N94" s="734"/>
      <c r="O94" s="734"/>
      <c r="P94" s="735"/>
    </row>
    <row r="95" spans="1:16" ht="16.5" customHeight="1" x14ac:dyDescent="0.2">
      <c r="A95" s="550" t="s">
        <v>817</v>
      </c>
      <c r="B95" s="736" t="s">
        <v>102</v>
      </c>
      <c r="C95" s="736" t="s">
        <v>102</v>
      </c>
      <c r="D95" s="736">
        <v>0.26097827600000001</v>
      </c>
      <c r="E95" s="736">
        <v>0.20024324199999999</v>
      </c>
      <c r="F95" s="736">
        <v>0.18567269</v>
      </c>
      <c r="G95" s="736">
        <v>0.16560777099999999</v>
      </c>
      <c r="H95" s="736">
        <v>0.159146233</v>
      </c>
      <c r="I95" s="736">
        <v>0.139025654</v>
      </c>
      <c r="J95" s="736">
        <v>0.124840522</v>
      </c>
      <c r="K95" s="736">
        <v>0.13398201600000001</v>
      </c>
      <c r="L95" s="736">
        <v>0.10818172600000001</v>
      </c>
      <c r="M95" s="737">
        <v>0.167273899</v>
      </c>
      <c r="N95" s="737">
        <v>0.12333889000000001</v>
      </c>
      <c r="O95" s="737">
        <v>0.131846188</v>
      </c>
      <c r="P95" s="736">
        <v>0.150824189</v>
      </c>
    </row>
    <row r="96" spans="1:16" ht="16.5" customHeight="1" x14ac:dyDescent="0.2">
      <c r="A96" s="562" t="s">
        <v>410</v>
      </c>
      <c r="B96" s="742" t="s">
        <v>102</v>
      </c>
      <c r="C96" s="742" t="s">
        <v>102</v>
      </c>
      <c r="D96" s="742">
        <v>0.37017138799999999</v>
      </c>
      <c r="E96" s="742">
        <v>0.466449277</v>
      </c>
      <c r="F96" s="742">
        <v>0.52328897699999999</v>
      </c>
      <c r="G96" s="742">
        <v>0.55146628900000005</v>
      </c>
      <c r="H96" s="742">
        <v>0.57729376799999998</v>
      </c>
      <c r="I96" s="742">
        <v>0.60040192299999995</v>
      </c>
      <c r="J96" s="742">
        <v>0.61707078400000004</v>
      </c>
      <c r="K96" s="742">
        <v>0.62018484200000001</v>
      </c>
      <c r="L96" s="742">
        <v>0.498792982</v>
      </c>
      <c r="M96" s="743">
        <v>0.55718288100000002</v>
      </c>
      <c r="N96" s="743">
        <v>0.57309335100000003</v>
      </c>
      <c r="O96" s="743">
        <v>0.57013826899999998</v>
      </c>
      <c r="P96" s="722">
        <v>0.54557454400000005</v>
      </c>
    </row>
    <row r="97" spans="1:16" ht="16.5" customHeight="1" x14ac:dyDescent="0.25">
      <c r="A97" s="546" t="s">
        <v>423</v>
      </c>
      <c r="B97" s="738" t="s">
        <v>102</v>
      </c>
      <c r="C97" s="738" t="s">
        <v>102</v>
      </c>
      <c r="D97" s="738">
        <v>0.806356607</v>
      </c>
      <c r="E97" s="738">
        <v>0.87589686300000003</v>
      </c>
      <c r="F97" s="738">
        <v>0.88682141299999995</v>
      </c>
      <c r="G97" s="738">
        <v>0.89749561499999997</v>
      </c>
      <c r="H97" s="738">
        <v>0.90379576900000003</v>
      </c>
      <c r="I97" s="738">
        <v>0.922356548</v>
      </c>
      <c r="J97" s="738">
        <v>0.93868235799999999</v>
      </c>
      <c r="K97" s="738">
        <v>0.94696825799999995</v>
      </c>
      <c r="L97" s="738">
        <v>0.95378774300000002</v>
      </c>
      <c r="M97" s="739">
        <v>0.89808538100000002</v>
      </c>
      <c r="N97" s="739">
        <v>0.94238882099999999</v>
      </c>
      <c r="O97" s="739">
        <v>0.93381018299999996</v>
      </c>
      <c r="P97" s="738">
        <v>0.91787082099999995</v>
      </c>
    </row>
    <row r="98" spans="1:16" ht="16.5" customHeight="1" x14ac:dyDescent="0.2">
      <c r="A98" s="562" t="s">
        <v>465</v>
      </c>
      <c r="B98" s="722" t="s">
        <v>102</v>
      </c>
      <c r="C98" s="722" t="s">
        <v>102</v>
      </c>
      <c r="D98" s="722">
        <v>0.38290118200000001</v>
      </c>
      <c r="E98" s="722">
        <v>0.34669323800000001</v>
      </c>
      <c r="F98" s="722">
        <v>0.30113656100000002</v>
      </c>
      <c r="G98" s="722">
        <v>0.286164796</v>
      </c>
      <c r="H98" s="722">
        <v>0.26276516300000002</v>
      </c>
      <c r="I98" s="722">
        <v>0.24185072499999999</v>
      </c>
      <c r="J98" s="722">
        <v>0.227267301</v>
      </c>
      <c r="K98" s="722">
        <v>0.224819993</v>
      </c>
      <c r="L98" s="722">
        <v>0.17278957</v>
      </c>
      <c r="M98" s="723">
        <v>0.27859062600000001</v>
      </c>
      <c r="N98" s="723">
        <v>0.210702786</v>
      </c>
      <c r="O98" s="723">
        <v>0.22384815899999999</v>
      </c>
      <c r="P98" s="722">
        <v>0.25684131399999999</v>
      </c>
    </row>
    <row r="99" spans="1:16" ht="16.5" customHeight="1" x14ac:dyDescent="0.25">
      <c r="A99" s="492" t="s">
        <v>412</v>
      </c>
      <c r="B99" s="724" t="s">
        <v>102</v>
      </c>
      <c r="C99" s="724" t="s">
        <v>102</v>
      </c>
      <c r="D99" s="724">
        <v>0.56077589900000002</v>
      </c>
      <c r="E99" s="724">
        <v>0.67007101499999999</v>
      </c>
      <c r="F99" s="724">
        <v>0.67509012199999996</v>
      </c>
      <c r="G99" s="724">
        <v>0.610797378</v>
      </c>
      <c r="H99" s="724">
        <v>0.637309456</v>
      </c>
      <c r="I99" s="724">
        <v>0.59139818799999999</v>
      </c>
      <c r="J99" s="724">
        <v>0.66621878400000001</v>
      </c>
      <c r="K99" s="724">
        <v>0.82105194000000004</v>
      </c>
      <c r="L99" s="724">
        <v>0.96081364499999999</v>
      </c>
      <c r="M99" s="725">
        <v>0.64096926099999996</v>
      </c>
      <c r="N99" s="725">
        <v>0.78199816200000005</v>
      </c>
      <c r="O99" s="725">
        <v>0.754690215</v>
      </c>
      <c r="P99" s="724">
        <v>0.73624920900000002</v>
      </c>
    </row>
    <row r="100" spans="1:16" ht="16.5" customHeight="1" x14ac:dyDescent="0.2">
      <c r="A100" s="495" t="s">
        <v>819</v>
      </c>
      <c r="B100" s="740" t="s">
        <v>102</v>
      </c>
      <c r="C100" s="740" t="s">
        <v>102</v>
      </c>
      <c r="D100" s="740">
        <v>2.1487455149999999</v>
      </c>
      <c r="E100" s="740">
        <v>3.3462852879999998</v>
      </c>
      <c r="F100" s="740">
        <v>3.6359150169999999</v>
      </c>
      <c r="G100" s="740">
        <v>3.6882168819999999</v>
      </c>
      <c r="H100" s="740">
        <v>4.004552576</v>
      </c>
      <c r="I100" s="740">
        <v>4.2538781270000001</v>
      </c>
      <c r="J100" s="740">
        <v>5.3365587909999999</v>
      </c>
      <c r="K100" s="740">
        <v>6.1280757179999998</v>
      </c>
      <c r="L100" s="740">
        <v>8.8814782349999994</v>
      </c>
      <c r="M100" s="741">
        <v>3.8318546069999999</v>
      </c>
      <c r="N100" s="741">
        <v>6.3402399750000002</v>
      </c>
      <c r="O100" s="741">
        <v>5.7240199870000001</v>
      </c>
      <c r="P100" s="740">
        <v>4.8815061630000001</v>
      </c>
    </row>
    <row r="101" spans="1:16" ht="15" customHeight="1" x14ac:dyDescent="0.2">
      <c r="A101" s="255" t="s">
        <v>473</v>
      </c>
      <c r="B101" s="13"/>
      <c r="C101" s="13"/>
      <c r="D101" s="13"/>
      <c r="E101" s="13"/>
      <c r="F101" s="13"/>
      <c r="G101" s="13"/>
      <c r="H101" s="13"/>
      <c r="I101" s="13"/>
      <c r="J101" s="13"/>
      <c r="K101" s="13"/>
      <c r="L101" s="13"/>
      <c r="M101" s="215"/>
      <c r="N101" s="215"/>
      <c r="O101" s="215"/>
      <c r="P101" s="39"/>
    </row>
    <row r="102" spans="1:16" ht="15" customHeight="1" x14ac:dyDescent="0.2">
      <c r="A102" s="168" t="s">
        <v>621</v>
      </c>
      <c r="B102" s="13"/>
      <c r="C102" s="13"/>
      <c r="D102" s="13"/>
      <c r="E102" s="13"/>
      <c r="F102" s="13"/>
      <c r="G102" s="13"/>
      <c r="H102" s="13"/>
      <c r="I102" s="13"/>
      <c r="J102" s="13"/>
      <c r="K102" s="13"/>
      <c r="L102" s="13"/>
      <c r="M102" s="215"/>
      <c r="N102" s="215"/>
      <c r="O102" s="215"/>
      <c r="P102" s="39"/>
    </row>
    <row r="103" spans="1:16" ht="15" customHeight="1" x14ac:dyDescent="0.2">
      <c r="A103" s="255" t="s">
        <v>958</v>
      </c>
      <c r="B103" s="3"/>
      <c r="C103" s="3"/>
      <c r="D103" s="3"/>
      <c r="G103" s="185"/>
      <c r="J103" s="185"/>
      <c r="M103" s="215"/>
      <c r="N103" s="215"/>
      <c r="O103" s="215"/>
    </row>
    <row r="104" spans="1:16" ht="15" customHeight="1" x14ac:dyDescent="0.2">
      <c r="A104" s="286" t="s">
        <v>934</v>
      </c>
      <c r="B104" s="3"/>
      <c r="C104" s="3"/>
      <c r="D104" s="3"/>
      <c r="G104" s="185"/>
      <c r="J104" s="185"/>
      <c r="M104" s="215"/>
      <c r="N104" s="215"/>
      <c r="O104" s="215"/>
    </row>
    <row r="105" spans="1:16" ht="15" customHeight="1" x14ac:dyDescent="0.2">
      <c r="A105" s="13"/>
      <c r="B105" s="13"/>
      <c r="C105" s="13"/>
      <c r="D105" s="13"/>
      <c r="E105" s="13"/>
      <c r="F105" s="13"/>
      <c r="G105" s="13"/>
      <c r="H105" s="13"/>
      <c r="I105" s="13"/>
      <c r="J105" s="13"/>
      <c r="K105" s="13"/>
      <c r="L105" s="13"/>
      <c r="M105" s="215"/>
      <c r="N105" s="215"/>
      <c r="O105" s="215"/>
      <c r="P105" s="39"/>
    </row>
    <row r="106" spans="1:16" ht="18" customHeight="1" x14ac:dyDescent="0.25">
      <c r="A106" s="280" t="s">
        <v>956</v>
      </c>
      <c r="B106" s="13"/>
      <c r="C106" s="13"/>
      <c r="D106" s="13"/>
      <c r="E106" s="13"/>
      <c r="F106" s="13"/>
      <c r="G106" s="13"/>
      <c r="H106" s="13"/>
      <c r="I106" s="13"/>
      <c r="J106" s="13"/>
      <c r="K106" s="13"/>
      <c r="L106" s="13"/>
      <c r="M106" s="215"/>
      <c r="N106" s="215"/>
      <c r="O106" s="215"/>
      <c r="P106" s="39"/>
    </row>
    <row r="107" spans="1:16" ht="15" customHeight="1" thickBot="1" x14ac:dyDescent="0.25">
      <c r="A107" s="13"/>
      <c r="B107" s="13"/>
      <c r="C107" s="13"/>
      <c r="D107" s="13"/>
      <c r="E107" s="13"/>
      <c r="F107" s="13"/>
      <c r="G107" s="13"/>
      <c r="H107" s="13"/>
      <c r="I107" s="13"/>
      <c r="J107" s="13"/>
      <c r="K107" s="13"/>
      <c r="L107" s="13"/>
      <c r="M107" s="215"/>
      <c r="N107" s="215"/>
      <c r="O107" s="215"/>
      <c r="P107" s="285" t="s">
        <v>23</v>
      </c>
    </row>
    <row r="108" spans="1:16" ht="15" customHeight="1" x14ac:dyDescent="0.2">
      <c r="A108" s="565" t="s">
        <v>81</v>
      </c>
      <c r="B108" s="42" t="s">
        <v>35</v>
      </c>
      <c r="C108" s="42" t="s">
        <v>121</v>
      </c>
      <c r="D108" s="42" t="s">
        <v>123</v>
      </c>
      <c r="E108" s="42" t="s">
        <v>36</v>
      </c>
      <c r="F108" s="42" t="s">
        <v>37</v>
      </c>
      <c r="G108" s="42" t="s">
        <v>38</v>
      </c>
      <c r="H108" s="42" t="s">
        <v>39</v>
      </c>
      <c r="I108" s="42" t="s">
        <v>125</v>
      </c>
      <c r="J108" s="42" t="s">
        <v>126</v>
      </c>
      <c r="K108" s="42" t="s">
        <v>127</v>
      </c>
      <c r="L108" s="252">
        <v>100000</v>
      </c>
      <c r="M108" s="250" t="s">
        <v>231</v>
      </c>
      <c r="N108" s="250" t="s">
        <v>229</v>
      </c>
      <c r="O108" s="257" t="s">
        <v>77</v>
      </c>
      <c r="P108" s="281" t="s">
        <v>220</v>
      </c>
    </row>
    <row r="109" spans="1:16" ht="15" customHeight="1" x14ac:dyDescent="0.2">
      <c r="A109" s="229" t="s">
        <v>225</v>
      </c>
      <c r="B109" s="43" t="s">
        <v>120</v>
      </c>
      <c r="C109" s="43" t="s">
        <v>40</v>
      </c>
      <c r="D109" s="43" t="s">
        <v>40</v>
      </c>
      <c r="E109" s="43" t="s">
        <v>40</v>
      </c>
      <c r="F109" s="43" t="s">
        <v>40</v>
      </c>
      <c r="G109" s="43" t="s">
        <v>40</v>
      </c>
      <c r="H109" s="43" t="s">
        <v>40</v>
      </c>
      <c r="I109" s="43" t="s">
        <v>40</v>
      </c>
      <c r="J109" s="43" t="s">
        <v>40</v>
      </c>
      <c r="K109" s="43" t="s">
        <v>40</v>
      </c>
      <c r="L109" s="43" t="s">
        <v>43</v>
      </c>
      <c r="M109" s="239" t="s">
        <v>230</v>
      </c>
      <c r="N109" s="239" t="s">
        <v>138</v>
      </c>
      <c r="O109" s="256" t="s">
        <v>137</v>
      </c>
      <c r="P109" s="282" t="s">
        <v>294</v>
      </c>
    </row>
    <row r="110" spans="1:16" ht="15" customHeight="1" thickBot="1" x14ac:dyDescent="0.25">
      <c r="A110" s="423" t="s">
        <v>82</v>
      </c>
      <c r="B110" s="44" t="s">
        <v>43</v>
      </c>
      <c r="C110" s="44" t="s">
        <v>122</v>
      </c>
      <c r="D110" s="44" t="s">
        <v>124</v>
      </c>
      <c r="E110" s="44" t="s">
        <v>44</v>
      </c>
      <c r="F110" s="44" t="s">
        <v>45</v>
      </c>
      <c r="G110" s="44" t="s">
        <v>46</v>
      </c>
      <c r="H110" s="44" t="s">
        <v>42</v>
      </c>
      <c r="I110" s="44" t="s">
        <v>128</v>
      </c>
      <c r="J110" s="44" t="s">
        <v>129</v>
      </c>
      <c r="K110" s="44" t="s">
        <v>130</v>
      </c>
      <c r="L110" s="44" t="s">
        <v>131</v>
      </c>
      <c r="M110" s="251" t="s">
        <v>138</v>
      </c>
      <c r="N110" s="251" t="s">
        <v>131</v>
      </c>
      <c r="O110" s="258" t="s">
        <v>41</v>
      </c>
      <c r="P110" s="283" t="s">
        <v>295</v>
      </c>
    </row>
    <row r="111" spans="1:16" ht="15" customHeight="1" x14ac:dyDescent="0.25">
      <c r="A111" s="544" t="s">
        <v>223</v>
      </c>
      <c r="B111" s="192"/>
      <c r="C111" s="192"/>
      <c r="D111" s="192"/>
      <c r="E111" s="192"/>
      <c r="F111" s="192"/>
      <c r="G111" s="192"/>
      <c r="H111" s="192"/>
      <c r="I111" s="192"/>
      <c r="J111" s="192"/>
      <c r="K111" s="192"/>
      <c r="L111" s="192"/>
      <c r="M111" s="253"/>
      <c r="N111" s="253"/>
      <c r="O111" s="253"/>
    </row>
    <row r="112" spans="1:16" ht="16.5" customHeight="1" x14ac:dyDescent="0.25">
      <c r="A112" s="487" t="s">
        <v>291</v>
      </c>
      <c r="B112" s="572" t="s">
        <v>102</v>
      </c>
      <c r="C112" s="572" t="s">
        <v>102</v>
      </c>
      <c r="D112" s="572">
        <v>4.1243484160000001</v>
      </c>
      <c r="E112" s="572">
        <v>6.5585110359999996</v>
      </c>
      <c r="F112" s="572">
        <v>7.2461287590000003</v>
      </c>
      <c r="G112" s="572">
        <v>7.2551549609999997</v>
      </c>
      <c r="H112" s="572">
        <v>6.774084963</v>
      </c>
      <c r="I112" s="572">
        <v>6.2022758680000001</v>
      </c>
      <c r="J112" s="572">
        <v>5.7735923480000002</v>
      </c>
      <c r="K112" s="572">
        <v>4.9648132059999996</v>
      </c>
      <c r="L112" s="572">
        <v>4.5411887049999997</v>
      </c>
      <c r="M112" s="573">
        <v>6.8953661970000004</v>
      </c>
      <c r="N112" s="573">
        <v>5.2704047149999997</v>
      </c>
      <c r="O112" s="573">
        <v>5.5684654870000001</v>
      </c>
      <c r="P112" s="572">
        <v>5.8780962729999997</v>
      </c>
    </row>
    <row r="113" spans="1:16" ht="15.75" customHeight="1" x14ac:dyDescent="0.2">
      <c r="A113" s="490" t="s">
        <v>161</v>
      </c>
      <c r="B113" s="574" t="s">
        <v>102</v>
      </c>
      <c r="C113" s="574" t="s">
        <v>102</v>
      </c>
      <c r="D113" s="574">
        <v>3.5068113310000002</v>
      </c>
      <c r="E113" s="574">
        <v>10.935452044</v>
      </c>
      <c r="F113" s="574">
        <v>11.228661527</v>
      </c>
      <c r="G113" s="574">
        <v>12.527285521</v>
      </c>
      <c r="H113" s="574">
        <v>12.313767416999999</v>
      </c>
      <c r="I113" s="574">
        <v>12.471194109000001</v>
      </c>
      <c r="J113" s="574">
        <v>12.210640796</v>
      </c>
      <c r="K113" s="574">
        <v>10.309295012</v>
      </c>
      <c r="L113" s="574">
        <v>9.4640351949999992</v>
      </c>
      <c r="M113" s="575">
        <v>12.045479329999999</v>
      </c>
      <c r="N113" s="575">
        <v>11.122358634999999</v>
      </c>
      <c r="O113" s="575">
        <v>11.339343127999999</v>
      </c>
      <c r="P113" s="574">
        <v>11.118196304</v>
      </c>
    </row>
    <row r="114" spans="1:16" ht="15.75" customHeight="1" x14ac:dyDescent="0.2">
      <c r="A114" s="492" t="s">
        <v>162</v>
      </c>
      <c r="B114" s="576" t="s">
        <v>102</v>
      </c>
      <c r="C114" s="577" t="s">
        <v>102</v>
      </c>
      <c r="D114" s="576">
        <v>3.2112173309999998</v>
      </c>
      <c r="E114" s="576">
        <v>5.6504320100000003</v>
      </c>
      <c r="F114" s="576">
        <v>6.2671663430000004</v>
      </c>
      <c r="G114" s="576">
        <v>6.542488595</v>
      </c>
      <c r="H114" s="576">
        <v>5.6414560460000001</v>
      </c>
      <c r="I114" s="576">
        <v>5.0345929009999999</v>
      </c>
      <c r="J114" s="576">
        <v>4.3617387870000002</v>
      </c>
      <c r="K114" s="576">
        <v>4.5150356870000001</v>
      </c>
      <c r="L114" s="576">
        <v>3.2366349560000001</v>
      </c>
      <c r="M114" s="578">
        <v>5.8606614920000002</v>
      </c>
      <c r="N114" s="578">
        <v>4.1702365349999999</v>
      </c>
      <c r="O114" s="578">
        <v>4.4730460670000003</v>
      </c>
      <c r="P114" s="576">
        <v>4.8945044940000004</v>
      </c>
    </row>
    <row r="115" spans="1:16" ht="15.75" customHeight="1" x14ac:dyDescent="0.2">
      <c r="A115" s="490" t="s">
        <v>163</v>
      </c>
      <c r="B115" s="574" t="s">
        <v>102</v>
      </c>
      <c r="C115" s="574" t="s">
        <v>102</v>
      </c>
      <c r="D115" s="574">
        <v>-4.107934577</v>
      </c>
      <c r="E115" s="574">
        <v>-6.5174731640000001</v>
      </c>
      <c r="F115" s="574">
        <v>-5.0841486319999998</v>
      </c>
      <c r="G115" s="574">
        <v>-15.339065879</v>
      </c>
      <c r="H115" s="574">
        <v>-7.2575160079999996</v>
      </c>
      <c r="I115" s="574">
        <v>-12.634646007000001</v>
      </c>
      <c r="J115" s="574">
        <v>-3.746927017</v>
      </c>
      <c r="K115" s="574">
        <v>-0.76173785299999996</v>
      </c>
      <c r="L115" s="574">
        <v>-5.0887860380000003</v>
      </c>
      <c r="M115" s="575">
        <v>-8.1728000989999998</v>
      </c>
      <c r="N115" s="575">
        <v>-5.1447114120000004</v>
      </c>
      <c r="O115" s="575">
        <v>-5.7221010960000003</v>
      </c>
      <c r="P115" s="574">
        <v>-6.108271373</v>
      </c>
    </row>
    <row r="116" spans="1:16" ht="15.75" customHeight="1" x14ac:dyDescent="0.2">
      <c r="A116" s="492" t="s">
        <v>164</v>
      </c>
      <c r="B116" s="576" t="s">
        <v>102</v>
      </c>
      <c r="C116" s="576" t="s">
        <v>102</v>
      </c>
      <c r="D116" s="576">
        <v>1.855041239</v>
      </c>
      <c r="E116" s="576">
        <v>4.3590083499999999</v>
      </c>
      <c r="F116" s="576">
        <v>3.867979938</v>
      </c>
      <c r="G116" s="576">
        <v>5.0527573349999999</v>
      </c>
      <c r="H116" s="576">
        <v>4.2916075239999998</v>
      </c>
      <c r="I116" s="576">
        <v>3.6353590279999999</v>
      </c>
      <c r="J116" s="576">
        <v>3.0159911570000002</v>
      </c>
      <c r="K116" s="576">
        <v>3.5956267529999999</v>
      </c>
      <c r="L116" s="576">
        <v>2.0333217010000002</v>
      </c>
      <c r="M116" s="578">
        <v>4.3504469730000004</v>
      </c>
      <c r="N116" s="578">
        <v>2.580098301</v>
      </c>
      <c r="O116" s="578">
        <v>2.774716604</v>
      </c>
      <c r="P116" s="576">
        <v>3.1380674220000002</v>
      </c>
    </row>
    <row r="117" spans="1:16" ht="15.75" customHeight="1" x14ac:dyDescent="0.2">
      <c r="A117" s="495" t="s">
        <v>165</v>
      </c>
      <c r="B117" s="579" t="s">
        <v>102</v>
      </c>
      <c r="C117" s="579" t="s">
        <v>102</v>
      </c>
      <c r="D117" s="579">
        <v>11.44279004</v>
      </c>
      <c r="E117" s="579">
        <v>0.20177911200000001</v>
      </c>
      <c r="F117" s="579">
        <v>4.0864747320000001</v>
      </c>
      <c r="G117" s="579">
        <v>-2.1407369780000001</v>
      </c>
      <c r="H117" s="579">
        <v>-1.3772689650000001</v>
      </c>
      <c r="I117" s="579">
        <v>0.65057345499999997</v>
      </c>
      <c r="J117" s="579">
        <v>1.3561248699999999</v>
      </c>
      <c r="K117" s="579">
        <v>-12.001763079</v>
      </c>
      <c r="L117" s="579">
        <v>27.366301934999999</v>
      </c>
      <c r="M117" s="580">
        <v>-0.27978702700000002</v>
      </c>
      <c r="N117" s="580">
        <v>7.9889427550000001</v>
      </c>
      <c r="O117" s="580">
        <v>5.9325679029999998</v>
      </c>
      <c r="P117" s="579">
        <v>4.0100952699999999</v>
      </c>
    </row>
    <row r="118" spans="1:16" ht="16.5" customHeight="1" x14ac:dyDescent="0.25">
      <c r="A118" s="498" t="s">
        <v>290</v>
      </c>
      <c r="B118" s="581" t="s">
        <v>102</v>
      </c>
      <c r="C118" s="581" t="s">
        <v>102</v>
      </c>
      <c r="D118" s="581">
        <v>6.2019975069999997</v>
      </c>
      <c r="E118" s="581">
        <v>6.9609079510000003</v>
      </c>
      <c r="F118" s="581">
        <v>6.6079932140000004</v>
      </c>
      <c r="G118" s="581">
        <v>6.3002084890000001</v>
      </c>
      <c r="H118" s="581">
        <v>5.4457220209999999</v>
      </c>
      <c r="I118" s="581">
        <v>4.7166859939999997</v>
      </c>
      <c r="J118" s="581">
        <v>4.1038634219999999</v>
      </c>
      <c r="K118" s="581">
        <v>4.0640895710000002</v>
      </c>
      <c r="L118" s="581">
        <v>5.2800451920000002</v>
      </c>
      <c r="M118" s="582">
        <v>5.861094391</v>
      </c>
      <c r="N118" s="582">
        <v>4.612397423</v>
      </c>
      <c r="O118" s="582">
        <v>4.851882153</v>
      </c>
      <c r="P118" s="581">
        <v>5.2955834230000001</v>
      </c>
    </row>
    <row r="119" spans="1:16" ht="16.5" customHeight="1" x14ac:dyDescent="0.2">
      <c r="A119" s="490" t="s">
        <v>520</v>
      </c>
      <c r="B119" s="574" t="s">
        <v>102</v>
      </c>
      <c r="C119" s="574" t="s">
        <v>102</v>
      </c>
      <c r="D119" s="574">
        <v>6.6141842630000003</v>
      </c>
      <c r="E119" s="574">
        <v>6.518757076</v>
      </c>
      <c r="F119" s="574">
        <v>5.83453234</v>
      </c>
      <c r="G119" s="574">
        <v>5.9538365259999999</v>
      </c>
      <c r="H119" s="574">
        <v>4.9046000049999998</v>
      </c>
      <c r="I119" s="574">
        <v>3.9081465999999998</v>
      </c>
      <c r="J119" s="574">
        <v>3.723769646</v>
      </c>
      <c r="K119" s="574">
        <v>3.4782237600000001</v>
      </c>
      <c r="L119" s="574">
        <v>3.824175221</v>
      </c>
      <c r="M119" s="575">
        <v>5.323669722</v>
      </c>
      <c r="N119" s="575">
        <v>3.7482458790000002</v>
      </c>
      <c r="O119" s="575">
        <v>4.0426594099999997</v>
      </c>
      <c r="P119" s="574">
        <v>4.5914899480000004</v>
      </c>
    </row>
    <row r="120" spans="1:16" ht="16.5" customHeight="1" x14ac:dyDescent="0.2">
      <c r="A120" s="693" t="s">
        <v>521</v>
      </c>
      <c r="B120" s="576" t="s">
        <v>102</v>
      </c>
      <c r="C120" s="576" t="s">
        <v>102</v>
      </c>
      <c r="D120" s="576">
        <v>2.8712274940000002</v>
      </c>
      <c r="E120" s="576">
        <v>4.3330709450000002</v>
      </c>
      <c r="F120" s="576">
        <v>4.4267608679999997</v>
      </c>
      <c r="G120" s="576">
        <v>4.353898354</v>
      </c>
      <c r="H120" s="576">
        <v>4.4860794960000003</v>
      </c>
      <c r="I120" s="576">
        <v>3.3906863980000002</v>
      </c>
      <c r="J120" s="576">
        <v>3.630042956</v>
      </c>
      <c r="K120" s="576">
        <v>2.9299282259999999</v>
      </c>
      <c r="L120" s="576">
        <v>3.1129999530000001</v>
      </c>
      <c r="M120" s="578">
        <v>4.4425649419999997</v>
      </c>
      <c r="N120" s="578">
        <v>3.2938698999999998</v>
      </c>
      <c r="O120" s="578">
        <v>3.524757234</v>
      </c>
      <c r="P120" s="576">
        <v>3.6452903170000002</v>
      </c>
    </row>
    <row r="121" spans="1:16" ht="16.5" customHeight="1" x14ac:dyDescent="0.2">
      <c r="A121" s="490" t="s">
        <v>659</v>
      </c>
      <c r="B121" s="574" t="s">
        <v>102</v>
      </c>
      <c r="C121" s="574" t="s">
        <v>102</v>
      </c>
      <c r="D121" s="574">
        <v>-8.1476005199999992</v>
      </c>
      <c r="E121" s="574">
        <v>1.1591681650000001</v>
      </c>
      <c r="F121" s="574">
        <v>0.68913245999999995</v>
      </c>
      <c r="G121" s="574">
        <v>0.30469870700000001</v>
      </c>
      <c r="H121" s="574">
        <v>0.79643240299999996</v>
      </c>
      <c r="I121" s="574">
        <v>-0.626746731</v>
      </c>
      <c r="J121" s="574">
        <v>0.35237271799999997</v>
      </c>
      <c r="K121" s="574">
        <v>-1.559061094</v>
      </c>
      <c r="L121" s="574">
        <v>-0.86928714100000004</v>
      </c>
      <c r="M121" s="575">
        <v>0.71680692499999998</v>
      </c>
      <c r="N121" s="575">
        <v>-0.59570896699999998</v>
      </c>
      <c r="O121" s="575">
        <v>-0.32467195999999998</v>
      </c>
      <c r="P121" s="574">
        <v>-0.13886488999999999</v>
      </c>
    </row>
    <row r="122" spans="1:16" ht="16.5" customHeight="1" x14ac:dyDescent="0.2">
      <c r="A122" s="492" t="s">
        <v>168</v>
      </c>
      <c r="B122" s="576" t="s">
        <v>102</v>
      </c>
      <c r="C122" s="576" t="s">
        <v>102</v>
      </c>
      <c r="D122" s="576">
        <v>30.405018332000001</v>
      </c>
      <c r="E122" s="576">
        <v>30.232146543999999</v>
      </c>
      <c r="F122" s="576">
        <v>21.348658813</v>
      </c>
      <c r="G122" s="576">
        <v>20.474197790000002</v>
      </c>
      <c r="H122" s="576">
        <v>7.7571552849999996</v>
      </c>
      <c r="I122" s="576">
        <v>7.2897819630000003</v>
      </c>
      <c r="J122" s="576">
        <v>4.4465937450000004</v>
      </c>
      <c r="K122" s="576">
        <v>7.3335789809999996</v>
      </c>
      <c r="L122" s="576">
        <v>5.3706916549999999</v>
      </c>
      <c r="M122" s="578">
        <v>12.181998096999999</v>
      </c>
      <c r="N122" s="578">
        <v>5.6801898450000001</v>
      </c>
      <c r="O122" s="578">
        <v>6.4656998679999997</v>
      </c>
      <c r="P122" s="576">
        <v>9.3252263600000003</v>
      </c>
    </row>
    <row r="123" spans="1:16" ht="16.5" customHeight="1" x14ac:dyDescent="0.2">
      <c r="A123" s="490" t="s">
        <v>522</v>
      </c>
      <c r="B123" s="574" t="s">
        <v>102</v>
      </c>
      <c r="C123" s="574" t="s">
        <v>102</v>
      </c>
      <c r="D123" s="574">
        <v>-1.3397909139999999</v>
      </c>
      <c r="E123" s="574">
        <v>2.7024824490000001</v>
      </c>
      <c r="F123" s="574">
        <v>1.7838897090000001</v>
      </c>
      <c r="G123" s="574">
        <v>2.8012502769999998</v>
      </c>
      <c r="H123" s="574">
        <v>2.9870282879999999</v>
      </c>
      <c r="I123" s="574">
        <v>2.1873024409999999</v>
      </c>
      <c r="J123" s="574">
        <v>2.163233967</v>
      </c>
      <c r="K123" s="574">
        <v>2.8820312719999999</v>
      </c>
      <c r="L123" s="574">
        <v>1.6641013259999999</v>
      </c>
      <c r="M123" s="575">
        <v>2.7657083720000002</v>
      </c>
      <c r="N123" s="575">
        <v>2.177629907</v>
      </c>
      <c r="O123" s="575">
        <v>2.3001945840000002</v>
      </c>
      <c r="P123" s="574">
        <v>2.259423983</v>
      </c>
    </row>
    <row r="124" spans="1:16" ht="16.5" customHeight="1" x14ac:dyDescent="0.2">
      <c r="A124" s="693" t="s">
        <v>660</v>
      </c>
      <c r="B124" s="576" t="s">
        <v>102</v>
      </c>
      <c r="C124" s="576" t="s">
        <v>102</v>
      </c>
      <c r="D124" s="576">
        <v>-1.0006829209999999</v>
      </c>
      <c r="E124" s="576">
        <v>-2.0201400899999999</v>
      </c>
      <c r="F124" s="576">
        <v>-1.078744036</v>
      </c>
      <c r="G124" s="576">
        <v>-0.57537716900000002</v>
      </c>
      <c r="H124" s="576">
        <v>0.50033570299999997</v>
      </c>
      <c r="I124" s="576">
        <v>-0.34147080499999999</v>
      </c>
      <c r="J124" s="576">
        <v>0.76311167999999996</v>
      </c>
      <c r="K124" s="576">
        <v>1.5592521559999999</v>
      </c>
      <c r="L124" s="576">
        <v>-0.17301513399999999</v>
      </c>
      <c r="M124" s="578">
        <v>-5.5339741999999997E-2</v>
      </c>
      <c r="N124" s="578">
        <v>0.446160522</v>
      </c>
      <c r="O124" s="578">
        <v>0.35393478499999997</v>
      </c>
      <c r="P124" s="576">
        <v>0.63335517100000005</v>
      </c>
    </row>
    <row r="125" spans="1:16" ht="15.75" customHeight="1" x14ac:dyDescent="0.2">
      <c r="A125" s="490" t="s">
        <v>171</v>
      </c>
      <c r="B125" s="574" t="s">
        <v>102</v>
      </c>
      <c r="C125" s="574" t="s">
        <v>102</v>
      </c>
      <c r="D125" s="574">
        <v>5.174655424</v>
      </c>
      <c r="E125" s="574">
        <v>7.7902643669999998</v>
      </c>
      <c r="F125" s="574">
        <v>11.714258904999999</v>
      </c>
      <c r="G125" s="574">
        <v>16.956329073999999</v>
      </c>
      <c r="H125" s="574">
        <v>28.522534576999998</v>
      </c>
      <c r="I125" s="574">
        <v>14.750592823</v>
      </c>
      <c r="J125" s="574">
        <v>13.453268011</v>
      </c>
      <c r="K125" s="574">
        <v>8.0439861910000001</v>
      </c>
      <c r="L125" s="574">
        <v>3.1198122009999998</v>
      </c>
      <c r="M125" s="575">
        <v>20.624335363</v>
      </c>
      <c r="N125" s="575">
        <v>7.5572489459999996</v>
      </c>
      <c r="O125" s="575">
        <v>9.2459847160000006</v>
      </c>
      <c r="P125" s="574">
        <v>7.9757449840000003</v>
      </c>
    </row>
    <row r="126" spans="1:16" ht="15.75" customHeight="1" x14ac:dyDescent="0.2">
      <c r="A126" s="693" t="s">
        <v>612</v>
      </c>
      <c r="B126" s="576" t="s">
        <v>102</v>
      </c>
      <c r="C126" s="576" t="s">
        <v>102</v>
      </c>
      <c r="D126" s="576">
        <v>-3.6188378920000002</v>
      </c>
      <c r="E126" s="576">
        <v>12.568120009999999</v>
      </c>
      <c r="F126" s="576">
        <v>8.4154695549999996</v>
      </c>
      <c r="G126" s="576">
        <v>10.470593079</v>
      </c>
      <c r="H126" s="576">
        <v>8.955750063</v>
      </c>
      <c r="I126" s="576">
        <v>11.756631655</v>
      </c>
      <c r="J126" s="576">
        <v>8.8195297369999999</v>
      </c>
      <c r="K126" s="576">
        <v>11.182255947</v>
      </c>
      <c r="L126" s="576">
        <v>17.253690030000001</v>
      </c>
      <c r="M126" s="578">
        <v>9.4166302789999996</v>
      </c>
      <c r="N126" s="578">
        <v>11.652551154999999</v>
      </c>
      <c r="O126" s="578">
        <v>10.900111122</v>
      </c>
      <c r="P126" s="576">
        <v>8.5202849290000007</v>
      </c>
    </row>
    <row r="127" spans="1:16" ht="15.75" customHeight="1" x14ac:dyDescent="0.2">
      <c r="A127" s="490" t="s">
        <v>172</v>
      </c>
      <c r="B127" s="574" t="s">
        <v>102</v>
      </c>
      <c r="C127" s="574" t="s">
        <v>102</v>
      </c>
      <c r="D127" s="574">
        <v>5.3810072550000001</v>
      </c>
      <c r="E127" s="574">
        <v>7.0501561989999999</v>
      </c>
      <c r="F127" s="574">
        <v>16.678589716000001</v>
      </c>
      <c r="G127" s="574">
        <v>6.885800862</v>
      </c>
      <c r="H127" s="574">
        <v>11.853935272999999</v>
      </c>
      <c r="I127" s="574">
        <v>12.138134772000001</v>
      </c>
      <c r="J127" s="574">
        <v>7.7970627989999999</v>
      </c>
      <c r="K127" s="574">
        <v>5.7256051069999998</v>
      </c>
      <c r="L127" s="574">
        <v>-3.2023532509999999</v>
      </c>
      <c r="M127" s="575">
        <v>11.351326628000001</v>
      </c>
      <c r="N127" s="575">
        <v>4.8223942270000002</v>
      </c>
      <c r="O127" s="575">
        <v>6.0794763879999998</v>
      </c>
      <c r="P127" s="574">
        <v>7.2150852839999997</v>
      </c>
    </row>
    <row r="128" spans="1:16" ht="15.75" customHeight="1" x14ac:dyDescent="0.2">
      <c r="A128" s="492" t="s">
        <v>173</v>
      </c>
      <c r="B128" s="576" t="s">
        <v>102</v>
      </c>
      <c r="C128" s="576" t="s">
        <v>102</v>
      </c>
      <c r="D128" s="576">
        <v>6.4373815859999999</v>
      </c>
      <c r="E128" s="576">
        <v>13.055771322</v>
      </c>
      <c r="F128" s="576">
        <v>12.485973637000001</v>
      </c>
      <c r="G128" s="576">
        <v>15.771533056000001</v>
      </c>
      <c r="H128" s="576">
        <v>12.240568237</v>
      </c>
      <c r="I128" s="576">
        <v>14.615229038000001</v>
      </c>
      <c r="J128" s="576">
        <v>11.850873735</v>
      </c>
      <c r="K128" s="576">
        <v>8.3527219279999994</v>
      </c>
      <c r="L128" s="576">
        <v>16.906733196000001</v>
      </c>
      <c r="M128" s="578">
        <v>12.920766835</v>
      </c>
      <c r="N128" s="578">
        <v>13.541233602</v>
      </c>
      <c r="O128" s="578">
        <v>13.420691229999999</v>
      </c>
      <c r="P128" s="576">
        <v>13.523661164</v>
      </c>
    </row>
    <row r="129" spans="1:16" ht="15.75" customHeight="1" x14ac:dyDescent="0.2">
      <c r="A129" s="495" t="s">
        <v>174</v>
      </c>
      <c r="B129" s="579" t="s">
        <v>102</v>
      </c>
      <c r="C129" s="579" t="s">
        <v>102</v>
      </c>
      <c r="D129" s="579">
        <v>21.008824400000002</v>
      </c>
      <c r="E129" s="579">
        <v>17.525098949</v>
      </c>
      <c r="F129" s="579">
        <v>17.361704989</v>
      </c>
      <c r="G129" s="579">
        <v>6.8103436220000004</v>
      </c>
      <c r="H129" s="579">
        <v>5.8243404910000001</v>
      </c>
      <c r="I129" s="579">
        <v>4.6249740880000001</v>
      </c>
      <c r="J129" s="579">
        <v>-1.073453534</v>
      </c>
      <c r="K129" s="579">
        <v>12.877163899999999</v>
      </c>
      <c r="L129" s="579">
        <v>26.402858052999999</v>
      </c>
      <c r="M129" s="580">
        <v>9.1538591500000006</v>
      </c>
      <c r="N129" s="580">
        <v>14.907704717</v>
      </c>
      <c r="O129" s="580">
        <v>13.679191617000001</v>
      </c>
      <c r="P129" s="579">
        <v>13.40002496</v>
      </c>
    </row>
    <row r="130" spans="1:16" ht="16.5" customHeight="1" x14ac:dyDescent="0.25">
      <c r="A130" s="544" t="s">
        <v>224</v>
      </c>
      <c r="B130" s="583"/>
      <c r="C130" s="583"/>
      <c r="D130" s="583"/>
      <c r="E130" s="583"/>
      <c r="F130" s="583"/>
      <c r="G130" s="583"/>
      <c r="H130" s="583"/>
      <c r="I130" s="583"/>
      <c r="J130" s="583"/>
      <c r="K130" s="583"/>
      <c r="L130" s="583"/>
      <c r="M130" s="584"/>
      <c r="N130" s="584"/>
      <c r="O130" s="584"/>
      <c r="P130" s="583"/>
    </row>
    <row r="131" spans="1:16" ht="16.5" customHeight="1" x14ac:dyDescent="0.25">
      <c r="A131" s="487" t="s">
        <v>288</v>
      </c>
      <c r="B131" s="572" t="s">
        <v>102</v>
      </c>
      <c r="C131" s="572" t="s">
        <v>102</v>
      </c>
      <c r="D131" s="572">
        <v>35.135541087999997</v>
      </c>
      <c r="E131" s="572">
        <v>9.0708754660000004</v>
      </c>
      <c r="F131" s="572">
        <v>2.0836176399999999</v>
      </c>
      <c r="G131" s="572">
        <v>11.165641096</v>
      </c>
      <c r="H131" s="572">
        <v>11.819154341999999</v>
      </c>
      <c r="I131" s="572">
        <v>12.485516217000001</v>
      </c>
      <c r="J131" s="572">
        <v>10.174695301</v>
      </c>
      <c r="K131" s="572">
        <v>11.848112149</v>
      </c>
      <c r="L131" s="572">
        <v>10.138035361</v>
      </c>
      <c r="M131" s="573">
        <v>9.8612719959999993</v>
      </c>
      <c r="N131" s="573">
        <v>10.922233929000001</v>
      </c>
      <c r="O131" s="573">
        <v>10.67954917</v>
      </c>
      <c r="P131" s="572">
        <v>10.712413181000001</v>
      </c>
    </row>
    <row r="132" spans="1:16" ht="15.75" customHeight="1" x14ac:dyDescent="0.2">
      <c r="A132" s="545" t="s">
        <v>178</v>
      </c>
      <c r="B132" s="585" t="s">
        <v>102</v>
      </c>
      <c r="C132" s="585" t="s">
        <v>102</v>
      </c>
      <c r="D132" s="585">
        <v>36.111043264999999</v>
      </c>
      <c r="E132" s="585">
        <v>9.0951737470000005</v>
      </c>
      <c r="F132" s="585">
        <v>1.772358316</v>
      </c>
      <c r="G132" s="585">
        <v>13.58855108</v>
      </c>
      <c r="H132" s="585">
        <v>13.556621692</v>
      </c>
      <c r="I132" s="585">
        <v>13.677404539999999</v>
      </c>
      <c r="J132" s="585">
        <v>8.8407139140000002</v>
      </c>
      <c r="K132" s="585">
        <v>16.265795536999999</v>
      </c>
      <c r="L132" s="585">
        <v>17.650097793</v>
      </c>
      <c r="M132" s="586">
        <v>11.166125106000001</v>
      </c>
      <c r="N132" s="586">
        <v>13.666059423</v>
      </c>
      <c r="O132" s="586">
        <v>13.050757035</v>
      </c>
      <c r="P132" s="585">
        <v>12.503609165</v>
      </c>
    </row>
    <row r="133" spans="1:16" ht="15.75" customHeight="1" x14ac:dyDescent="0.2">
      <c r="A133" s="546" t="s">
        <v>179</v>
      </c>
      <c r="B133" s="848" t="s">
        <v>102</v>
      </c>
      <c r="C133" s="587" t="s">
        <v>102</v>
      </c>
      <c r="D133" s="587">
        <v>-65.257764301999998</v>
      </c>
      <c r="E133" s="587">
        <v>-2.2817673589999998</v>
      </c>
      <c r="F133" s="587">
        <v>13.704157246999999</v>
      </c>
      <c r="G133" s="587">
        <v>-17.289104648999999</v>
      </c>
      <c r="H133" s="587">
        <v>-0.49308800800000002</v>
      </c>
      <c r="I133" s="587">
        <v>1.114463201</v>
      </c>
      <c r="J133" s="587">
        <v>-6.7428300830000003</v>
      </c>
      <c r="K133" s="587">
        <v>-17.944597197</v>
      </c>
      <c r="L133" s="587">
        <v>-2.0817421939999998</v>
      </c>
      <c r="M133" s="588">
        <v>-1.4674814730000001</v>
      </c>
      <c r="N133" s="588">
        <v>-4.8715162159999998</v>
      </c>
      <c r="O133" s="588">
        <v>-4.5193413519999996</v>
      </c>
      <c r="P133" s="587">
        <v>-3.4045066570000002</v>
      </c>
    </row>
    <row r="134" spans="1:16" ht="15.75" customHeight="1" x14ac:dyDescent="0.2">
      <c r="A134" s="545" t="s">
        <v>180</v>
      </c>
      <c r="B134" s="605" t="s">
        <v>102</v>
      </c>
      <c r="C134" s="585" t="s">
        <v>102</v>
      </c>
      <c r="D134" s="585">
        <v>238.885399705</v>
      </c>
      <c r="E134" s="585">
        <v>24.709402693000001</v>
      </c>
      <c r="F134" s="585">
        <v>-1.665256208</v>
      </c>
      <c r="G134" s="585">
        <v>-20.967335927000001</v>
      </c>
      <c r="H134" s="585">
        <v>-17.845292468</v>
      </c>
      <c r="I134" s="585">
        <v>-2.9792595450000001</v>
      </c>
      <c r="J134" s="585">
        <v>62.809166058000002</v>
      </c>
      <c r="K134" s="585">
        <v>-11.463466657</v>
      </c>
      <c r="L134" s="585">
        <v>-27.116172961</v>
      </c>
      <c r="M134" s="586">
        <v>-13.291337706</v>
      </c>
      <c r="N134" s="586">
        <v>-1.6857749049999999</v>
      </c>
      <c r="O134" s="586">
        <v>-3.4217588239999999</v>
      </c>
      <c r="P134" s="585">
        <v>-3.13322777</v>
      </c>
    </row>
    <row r="135" spans="1:16" ht="16.5" customHeight="1" x14ac:dyDescent="0.25">
      <c r="A135" s="547" t="s">
        <v>289</v>
      </c>
      <c r="B135" s="589" t="s">
        <v>102</v>
      </c>
      <c r="C135" s="589" t="s">
        <v>102</v>
      </c>
      <c r="D135" s="589">
        <v>-21.223239329999998</v>
      </c>
      <c r="E135" s="589">
        <v>2.6985122179999999</v>
      </c>
      <c r="F135" s="589">
        <v>3.3099812179999999</v>
      </c>
      <c r="G135" s="589">
        <v>-1.6672720519999999</v>
      </c>
      <c r="H135" s="589">
        <v>0.55511938199999999</v>
      </c>
      <c r="I135" s="589">
        <v>6.5031566439999997</v>
      </c>
      <c r="J135" s="589">
        <v>5.62799432</v>
      </c>
      <c r="K135" s="589">
        <v>-3.904090923</v>
      </c>
      <c r="L135" s="589">
        <v>14.331694377</v>
      </c>
      <c r="M135" s="590">
        <v>0.84916391700000005</v>
      </c>
      <c r="N135" s="590">
        <v>5.8678249830000002</v>
      </c>
      <c r="O135" s="590">
        <v>4.5449030260000001</v>
      </c>
      <c r="P135" s="589">
        <v>5.266922117</v>
      </c>
    </row>
    <row r="136" spans="1:16" ht="15.75" customHeight="1" x14ac:dyDescent="0.2">
      <c r="A136" s="545" t="s">
        <v>182</v>
      </c>
      <c r="B136" s="585" t="s">
        <v>102</v>
      </c>
      <c r="C136" s="585" t="s">
        <v>102</v>
      </c>
      <c r="D136" s="585">
        <v>-36.485021054000001</v>
      </c>
      <c r="E136" s="585">
        <v>-11.636017716</v>
      </c>
      <c r="F136" s="585">
        <v>-9.3931920810000005</v>
      </c>
      <c r="G136" s="585">
        <v>-7.9879525459999998</v>
      </c>
      <c r="H136" s="585">
        <v>-6.0529576900000004</v>
      </c>
      <c r="I136" s="585">
        <v>-3.981382891</v>
      </c>
      <c r="J136" s="585">
        <v>-4.5047541310000003</v>
      </c>
      <c r="K136" s="585">
        <v>-10.73385427</v>
      </c>
      <c r="L136" s="585">
        <v>-2.9360778500000002</v>
      </c>
      <c r="M136" s="586">
        <v>-7.5710080230000001</v>
      </c>
      <c r="N136" s="586">
        <v>-5.2223117339999998</v>
      </c>
      <c r="O136" s="586">
        <v>-5.8309136229999998</v>
      </c>
      <c r="P136" s="585">
        <v>-4.9196173569999999</v>
      </c>
    </row>
    <row r="137" spans="1:16" ht="15.75" customHeight="1" x14ac:dyDescent="0.2">
      <c r="A137" s="548" t="s">
        <v>183</v>
      </c>
      <c r="B137" s="587" t="s">
        <v>102</v>
      </c>
      <c r="C137" s="587" t="s">
        <v>102</v>
      </c>
      <c r="D137" s="587">
        <v>-10.114164500999999</v>
      </c>
      <c r="E137" s="587">
        <v>5.295612577</v>
      </c>
      <c r="F137" s="587">
        <v>0.59875663300000004</v>
      </c>
      <c r="G137" s="587">
        <v>11.157795764999999</v>
      </c>
      <c r="H137" s="587">
        <v>2.9314797029999999</v>
      </c>
      <c r="I137" s="587">
        <v>10.305629671</v>
      </c>
      <c r="J137" s="587">
        <v>3.0029647719999999</v>
      </c>
      <c r="K137" s="587">
        <v>3.9550125039999999</v>
      </c>
      <c r="L137" s="587">
        <v>3.2087964659999999</v>
      </c>
      <c r="M137" s="588">
        <v>3.9903733739999998</v>
      </c>
      <c r="N137" s="588">
        <v>5.0112544589999999</v>
      </c>
      <c r="O137" s="588">
        <v>4.713462399</v>
      </c>
      <c r="P137" s="587">
        <v>5.8824931170000001</v>
      </c>
    </row>
    <row r="138" spans="1:16" ht="15.75" customHeight="1" x14ac:dyDescent="0.2">
      <c r="A138" s="545" t="s">
        <v>184</v>
      </c>
      <c r="B138" s="585" t="s">
        <v>102</v>
      </c>
      <c r="C138" s="585" t="s">
        <v>102</v>
      </c>
      <c r="D138" s="585">
        <v>-34.566558673000003</v>
      </c>
      <c r="E138" s="585">
        <v>15.374299432999999</v>
      </c>
      <c r="F138" s="585">
        <v>31.771019744</v>
      </c>
      <c r="G138" s="585">
        <v>-22.046313164000001</v>
      </c>
      <c r="H138" s="585">
        <v>2.9278676149999998</v>
      </c>
      <c r="I138" s="585">
        <v>10.875113835000001</v>
      </c>
      <c r="J138" s="585">
        <v>21.675786361</v>
      </c>
      <c r="K138" s="585">
        <v>-10.976212266999999</v>
      </c>
      <c r="L138" s="585">
        <v>44.308638264000002</v>
      </c>
      <c r="M138" s="586">
        <v>3.4184465190000002</v>
      </c>
      <c r="N138" s="586">
        <v>18.870019179</v>
      </c>
      <c r="O138" s="586">
        <v>15.598640680000001</v>
      </c>
      <c r="P138" s="585">
        <v>16.317317856999999</v>
      </c>
    </row>
    <row r="139" spans="1:16" ht="16.5" customHeight="1" x14ac:dyDescent="0.25">
      <c r="A139" s="549" t="s">
        <v>226</v>
      </c>
      <c r="B139" s="591"/>
      <c r="C139" s="591"/>
      <c r="D139" s="591"/>
      <c r="E139" s="591"/>
      <c r="F139" s="591"/>
      <c r="G139" s="591"/>
      <c r="H139" s="591"/>
      <c r="I139" s="591"/>
      <c r="J139" s="591"/>
      <c r="K139" s="591"/>
      <c r="L139" s="591"/>
      <c r="M139" s="592"/>
      <c r="N139" s="592"/>
      <c r="O139" s="592"/>
      <c r="P139" s="591"/>
    </row>
    <row r="140" spans="1:16" ht="16.5" customHeight="1" x14ac:dyDescent="0.25">
      <c r="A140" s="550" t="s">
        <v>461</v>
      </c>
      <c r="B140" s="593" t="s">
        <v>102</v>
      </c>
      <c r="C140" s="593" t="s">
        <v>102</v>
      </c>
      <c r="D140" s="593">
        <v>4.1045119689999998</v>
      </c>
      <c r="E140" s="593">
        <v>6.1686266539999997</v>
      </c>
      <c r="F140" s="593">
        <v>6.6890251799999998</v>
      </c>
      <c r="G140" s="593">
        <v>6.6898896939999997</v>
      </c>
      <c r="H140" s="593">
        <v>6.2913290550000003</v>
      </c>
      <c r="I140" s="593">
        <v>5.7239310239999996</v>
      </c>
      <c r="J140" s="593">
        <v>5.1942552470000001</v>
      </c>
      <c r="K140" s="593">
        <v>4.5656152849999998</v>
      </c>
      <c r="L140" s="593">
        <v>3.924394495</v>
      </c>
      <c r="M140" s="594">
        <v>6.3998566219999997</v>
      </c>
      <c r="N140" s="594">
        <v>4.729469141</v>
      </c>
      <c r="O140" s="594">
        <v>5.035486798</v>
      </c>
      <c r="P140" s="593">
        <v>5.4711493950000003</v>
      </c>
    </row>
    <row r="141" spans="1:16" ht="16.5" customHeight="1" x14ac:dyDescent="0.2">
      <c r="A141" s="551" t="s">
        <v>405</v>
      </c>
      <c r="B141" s="595" t="s">
        <v>102</v>
      </c>
      <c r="C141" s="595" t="s">
        <v>102</v>
      </c>
      <c r="D141" s="595">
        <v>4.9496491880000004</v>
      </c>
      <c r="E141" s="595">
        <v>4.8155632840000004</v>
      </c>
      <c r="F141" s="595">
        <v>4.7557700120000002</v>
      </c>
      <c r="G141" s="595">
        <v>4.9845702999999997</v>
      </c>
      <c r="H141" s="595">
        <v>5.0920008760000002</v>
      </c>
      <c r="I141" s="595">
        <v>4.196952188</v>
      </c>
      <c r="J141" s="595">
        <v>4.1817836000000002</v>
      </c>
      <c r="K141" s="595">
        <v>4.0822776129999996</v>
      </c>
      <c r="L141" s="595">
        <v>3.2485637559999998</v>
      </c>
      <c r="M141" s="596">
        <v>5.0057108210000001</v>
      </c>
      <c r="N141" s="596">
        <v>3.8589215069999998</v>
      </c>
      <c r="O141" s="596">
        <v>4.0817534039999996</v>
      </c>
      <c r="P141" s="595">
        <v>4.2244341539999999</v>
      </c>
    </row>
    <row r="142" spans="1:16" ht="16.5" customHeight="1" x14ac:dyDescent="0.25">
      <c r="A142" s="552" t="s">
        <v>406</v>
      </c>
      <c r="B142" s="597" t="s">
        <v>102</v>
      </c>
      <c r="C142" s="597" t="s">
        <v>102</v>
      </c>
      <c r="D142" s="597">
        <v>2.7854429810000001</v>
      </c>
      <c r="E142" s="597">
        <v>3.907891797</v>
      </c>
      <c r="F142" s="597">
        <v>3.7892759699999998</v>
      </c>
      <c r="G142" s="597">
        <v>3.7222226790000001</v>
      </c>
      <c r="H142" s="597">
        <v>3.9141886779999999</v>
      </c>
      <c r="I142" s="597">
        <v>2.8515891199999999</v>
      </c>
      <c r="J142" s="597">
        <v>3.016796378</v>
      </c>
      <c r="K142" s="597">
        <v>2.455454783</v>
      </c>
      <c r="L142" s="597">
        <v>2.5046224650000002</v>
      </c>
      <c r="M142" s="598">
        <v>3.866568118</v>
      </c>
      <c r="N142" s="598">
        <v>2.7226441659999998</v>
      </c>
      <c r="O142" s="598">
        <v>2.9526560050000001</v>
      </c>
      <c r="P142" s="597">
        <v>3.1909118759999999</v>
      </c>
    </row>
    <row r="143" spans="1:16" ht="16.5" customHeight="1" x14ac:dyDescent="0.25">
      <c r="A143" s="553" t="s">
        <v>407</v>
      </c>
      <c r="B143" s="595" t="s">
        <v>102</v>
      </c>
      <c r="C143" s="595" t="s">
        <v>102</v>
      </c>
      <c r="D143" s="595">
        <v>6.1134354589999997</v>
      </c>
      <c r="E143" s="595">
        <v>6.5250198160000004</v>
      </c>
      <c r="F143" s="595">
        <v>5.9571927379999998</v>
      </c>
      <c r="G143" s="595">
        <v>5.6567513969999998</v>
      </c>
      <c r="H143" s="595">
        <v>4.8685787249999999</v>
      </c>
      <c r="I143" s="595">
        <v>4.1706747200000001</v>
      </c>
      <c r="J143" s="595">
        <v>3.4878129389999999</v>
      </c>
      <c r="K143" s="595">
        <v>3.5843880119999998</v>
      </c>
      <c r="L143" s="595">
        <v>4.6588819109999999</v>
      </c>
      <c r="M143" s="596">
        <v>5.2772744310000004</v>
      </c>
      <c r="N143" s="596">
        <v>4.0338800959999999</v>
      </c>
      <c r="O143" s="596">
        <v>4.2724469320000003</v>
      </c>
      <c r="P143" s="595">
        <v>4.8339701359999996</v>
      </c>
    </row>
    <row r="144" spans="1:16" ht="16.5" customHeight="1" x14ac:dyDescent="0.25">
      <c r="A144" s="548" t="s">
        <v>474</v>
      </c>
      <c r="B144" s="599" t="s">
        <v>102</v>
      </c>
      <c r="C144" s="599" t="s">
        <v>102</v>
      </c>
      <c r="D144" s="599">
        <v>38.370839496000002</v>
      </c>
      <c r="E144" s="599">
        <v>8.2063035230000008</v>
      </c>
      <c r="F144" s="599">
        <v>0.92589822200000005</v>
      </c>
      <c r="G144" s="599">
        <v>11.660774407</v>
      </c>
      <c r="H144" s="599">
        <v>12.015143780000001</v>
      </c>
      <c r="I144" s="599">
        <v>12.445047153000001</v>
      </c>
      <c r="J144" s="599">
        <v>8.4837134820000006</v>
      </c>
      <c r="K144" s="599">
        <v>15.484207203</v>
      </c>
      <c r="L144" s="599">
        <v>15.814339305000001</v>
      </c>
      <c r="M144" s="600">
        <v>9.7711679250000003</v>
      </c>
      <c r="N144" s="600">
        <v>12.646849022</v>
      </c>
      <c r="O144" s="600">
        <v>11.940171233999999</v>
      </c>
      <c r="P144" s="599">
        <v>11.577931573000001</v>
      </c>
    </row>
    <row r="145" spans="1:17" ht="16.5" customHeight="1" x14ac:dyDescent="0.25">
      <c r="A145" s="554" t="s">
        <v>408</v>
      </c>
      <c r="B145" s="595" t="s">
        <v>102</v>
      </c>
      <c r="C145" s="595" t="s">
        <v>102</v>
      </c>
      <c r="D145" s="595">
        <v>16.633995810999998</v>
      </c>
      <c r="E145" s="595">
        <v>0.97218753999999996</v>
      </c>
      <c r="F145" s="595">
        <v>0.28820971099999998</v>
      </c>
      <c r="G145" s="595">
        <v>1.458460385</v>
      </c>
      <c r="H145" s="595">
        <v>4.2716590999999998E-2</v>
      </c>
      <c r="I145" s="595">
        <v>-1.0247962370000001</v>
      </c>
      <c r="J145" s="595">
        <v>-0.71696530000000003</v>
      </c>
      <c r="K145" s="595">
        <v>-2.4728226719999999</v>
      </c>
      <c r="L145" s="595">
        <v>4.0252799359999996</v>
      </c>
      <c r="M145" s="596">
        <v>0.38367616900000001</v>
      </c>
      <c r="N145" s="596">
        <v>0.84870730800000005</v>
      </c>
      <c r="O145" s="596">
        <v>0.772073958</v>
      </c>
      <c r="P145" s="595">
        <v>0.81586141099999998</v>
      </c>
    </row>
    <row r="146" spans="1:17" ht="16.5" customHeight="1" x14ac:dyDescent="0.25">
      <c r="A146" s="546" t="s">
        <v>409</v>
      </c>
      <c r="B146" s="601" t="s">
        <v>102</v>
      </c>
      <c r="C146" s="601" t="s">
        <v>102</v>
      </c>
      <c r="D146" s="601">
        <v>-1.08323864</v>
      </c>
      <c r="E146" s="601">
        <v>-2.4194285710000001</v>
      </c>
      <c r="F146" s="601">
        <v>-1.68261996</v>
      </c>
      <c r="G146" s="601">
        <v>-1.1772149220000001</v>
      </c>
      <c r="H146" s="601">
        <v>-4.9739670999999999E-2</v>
      </c>
      <c r="I146" s="601">
        <v>-0.86110795699999998</v>
      </c>
      <c r="J146" s="601">
        <v>0.16683060499999999</v>
      </c>
      <c r="K146" s="601">
        <v>1.0910970820000001</v>
      </c>
      <c r="L146" s="601">
        <v>-0.76200478900000002</v>
      </c>
      <c r="M146" s="602">
        <v>-0.60653079099999996</v>
      </c>
      <c r="N146" s="602">
        <v>-0.10931708599999999</v>
      </c>
      <c r="O146" s="602">
        <v>-0.200643762</v>
      </c>
      <c r="P146" s="601">
        <v>0.19218098</v>
      </c>
    </row>
    <row r="147" spans="1:17" ht="16.5" customHeight="1" x14ac:dyDescent="0.2">
      <c r="A147" s="551" t="s">
        <v>420</v>
      </c>
      <c r="B147" s="595" t="s">
        <v>102</v>
      </c>
      <c r="C147" s="595" t="s">
        <v>102</v>
      </c>
      <c r="D147" s="595">
        <v>-0.32749831800000001</v>
      </c>
      <c r="E147" s="595">
        <v>-0.40091914200000001</v>
      </c>
      <c r="F147" s="595">
        <v>-0.48206822399999999</v>
      </c>
      <c r="G147" s="595">
        <v>-0.36887769500000001</v>
      </c>
      <c r="H147" s="595">
        <v>-0.61894225899999999</v>
      </c>
      <c r="I147" s="595">
        <v>-0.66747447699999995</v>
      </c>
      <c r="J147" s="595">
        <v>-0.83480171299999995</v>
      </c>
      <c r="K147" s="595">
        <v>-0.26689480399999999</v>
      </c>
      <c r="L147" s="595">
        <v>-0.63030168900000005</v>
      </c>
      <c r="M147" s="596">
        <v>-0.54460244300000005</v>
      </c>
      <c r="N147" s="596">
        <v>-0.60525836300000002</v>
      </c>
      <c r="O147" s="596">
        <v>-0.59780063400000005</v>
      </c>
      <c r="P147" s="595">
        <v>-0.51158958300000001</v>
      </c>
    </row>
    <row r="148" spans="1:17" ht="16.5" customHeight="1" x14ac:dyDescent="0.2">
      <c r="A148" s="552" t="s">
        <v>815</v>
      </c>
      <c r="B148" s="597" t="s">
        <v>102</v>
      </c>
      <c r="C148" s="597" t="s">
        <v>102</v>
      </c>
      <c r="D148" s="597">
        <v>1.474609769</v>
      </c>
      <c r="E148" s="597">
        <v>0.30201215199999998</v>
      </c>
      <c r="F148" s="597">
        <v>-0.48454075400000002</v>
      </c>
      <c r="G148" s="597">
        <v>-0.742901276</v>
      </c>
      <c r="H148" s="597">
        <v>-1.0460955810000001</v>
      </c>
      <c r="I148" s="597">
        <v>-1.204357213</v>
      </c>
      <c r="J148" s="597">
        <v>-1.3815159939999999</v>
      </c>
      <c r="K148" s="597">
        <v>-0.74314700600000005</v>
      </c>
      <c r="L148" s="597">
        <v>0.63030249199999999</v>
      </c>
      <c r="M148" s="598">
        <v>-0.80570857200000001</v>
      </c>
      <c r="N148" s="598">
        <v>-0.54796920800000004</v>
      </c>
      <c r="O148" s="598">
        <v>-0.58929013500000005</v>
      </c>
      <c r="P148" s="597">
        <v>-0.46719517199999999</v>
      </c>
    </row>
    <row r="149" spans="1:17" s="3" customFormat="1" ht="16.5" customHeight="1" x14ac:dyDescent="0.25">
      <c r="A149" s="553" t="s">
        <v>421</v>
      </c>
      <c r="B149" s="595" t="s">
        <v>102</v>
      </c>
      <c r="C149" s="595" t="s">
        <v>102</v>
      </c>
      <c r="D149" s="595">
        <v>-2.1251030289999999</v>
      </c>
      <c r="E149" s="595">
        <v>-0.88509303699999997</v>
      </c>
      <c r="F149" s="595">
        <v>-8.3649103000000002E-2</v>
      </c>
      <c r="G149" s="595">
        <v>0.51935507800000003</v>
      </c>
      <c r="H149" s="595">
        <v>0.74899330799999997</v>
      </c>
      <c r="I149" s="595">
        <v>1.0813871799999999</v>
      </c>
      <c r="J149" s="595">
        <v>1.0696304940000001</v>
      </c>
      <c r="K149" s="595">
        <v>0.30184539399999999</v>
      </c>
      <c r="L149" s="595">
        <v>-0.81268505499999999</v>
      </c>
      <c r="M149" s="596">
        <v>0.46129436499999998</v>
      </c>
      <c r="N149" s="596">
        <v>0.28971111199999999</v>
      </c>
      <c r="O149" s="596">
        <v>0.31444034399999998</v>
      </c>
      <c r="P149" s="595">
        <v>9.0459771999999994E-2</v>
      </c>
      <c r="Q149"/>
    </row>
    <row r="150" spans="1:17" ht="16.5" customHeight="1" x14ac:dyDescent="0.25">
      <c r="A150" s="548" t="s">
        <v>466</v>
      </c>
      <c r="B150" s="599" t="s">
        <v>102</v>
      </c>
      <c r="C150" s="599" t="s">
        <v>102</v>
      </c>
      <c r="D150" s="599">
        <v>8.9263013650000005</v>
      </c>
      <c r="E150" s="599">
        <v>0.538683676</v>
      </c>
      <c r="F150" s="599">
        <v>-1.5012070769999999</v>
      </c>
      <c r="G150" s="599">
        <v>1.5387140429999999</v>
      </c>
      <c r="H150" s="599">
        <v>1.67644148</v>
      </c>
      <c r="I150" s="599">
        <v>1.779680852</v>
      </c>
      <c r="J150" s="599">
        <v>1.046613172</v>
      </c>
      <c r="K150" s="599">
        <v>2.3166087630000001</v>
      </c>
      <c r="L150" s="599">
        <v>1.664341995</v>
      </c>
      <c r="M150" s="600">
        <v>1.1405149699999999</v>
      </c>
      <c r="N150" s="600">
        <v>1.611031791</v>
      </c>
      <c r="O150" s="600">
        <v>1.533324409</v>
      </c>
      <c r="P150" s="599">
        <v>1.552276934</v>
      </c>
    </row>
    <row r="151" spans="1:17" ht="16.5" customHeight="1" x14ac:dyDescent="0.25">
      <c r="A151" s="554" t="s">
        <v>422</v>
      </c>
      <c r="B151" s="595" t="s">
        <v>102</v>
      </c>
      <c r="C151" s="595" t="s">
        <v>102</v>
      </c>
      <c r="D151" s="595">
        <v>5.0582822370000002</v>
      </c>
      <c r="E151" s="595">
        <v>-3.6849671700000002</v>
      </c>
      <c r="F151" s="595">
        <v>-3.8160761409999999</v>
      </c>
      <c r="G151" s="595">
        <v>-2.527443382</v>
      </c>
      <c r="H151" s="595">
        <v>-3.0742543530000002</v>
      </c>
      <c r="I151" s="595">
        <v>-3.1044059470000001</v>
      </c>
      <c r="J151" s="595">
        <v>-2.821531647</v>
      </c>
      <c r="K151" s="595">
        <v>-5.0993832890000004</v>
      </c>
      <c r="L151" s="595">
        <v>-0.58521680899999995</v>
      </c>
      <c r="M151" s="596">
        <v>-3.124657494</v>
      </c>
      <c r="N151" s="596">
        <v>-2.469837573</v>
      </c>
      <c r="O151" s="596">
        <v>-2.6214576420000002</v>
      </c>
      <c r="P151" s="595">
        <v>-2.9343609439999998</v>
      </c>
    </row>
    <row r="152" spans="1:17" ht="16.5" customHeight="1" x14ac:dyDescent="0.2">
      <c r="A152" s="555" t="s">
        <v>820</v>
      </c>
      <c r="B152" s="603" t="s">
        <v>102</v>
      </c>
      <c r="C152" s="603" t="s">
        <v>102</v>
      </c>
      <c r="D152" s="603">
        <v>7.6745497999999995E-2</v>
      </c>
      <c r="E152" s="603">
        <v>-0.23808496600000001</v>
      </c>
      <c r="F152" s="603">
        <v>-0.10782845100000001</v>
      </c>
      <c r="G152" s="603">
        <v>1.2282802000000001E-2</v>
      </c>
      <c r="H152" s="603">
        <v>6.5733676000000005E-2</v>
      </c>
      <c r="I152" s="603">
        <v>0.13363296499999999</v>
      </c>
      <c r="J152" s="603">
        <v>0.32822381499999997</v>
      </c>
      <c r="K152" s="603">
        <v>-3.8562246000000001E-2</v>
      </c>
      <c r="L152" s="603">
        <v>-0.60692123099999995</v>
      </c>
      <c r="M152" s="604">
        <v>-2.12737E-3</v>
      </c>
      <c r="N152" s="604">
        <v>7.7971570000000004E-2</v>
      </c>
      <c r="O152" s="604">
        <v>5.4570628000000003E-2</v>
      </c>
      <c r="P152" s="603">
        <v>-4.2042058E-2</v>
      </c>
    </row>
    <row r="153" spans="1:17" x14ac:dyDescent="0.2">
      <c r="A153" s="255" t="s">
        <v>921</v>
      </c>
      <c r="B153" s="13"/>
      <c r="C153" s="13"/>
      <c r="D153" s="13"/>
      <c r="E153" s="13"/>
      <c r="F153" s="13"/>
      <c r="G153" s="13"/>
      <c r="H153" s="13"/>
      <c r="I153" s="13"/>
      <c r="J153" s="13"/>
      <c r="K153" s="13"/>
      <c r="L153" s="13"/>
      <c r="M153" s="13"/>
      <c r="N153" s="13"/>
      <c r="O153" s="13"/>
      <c r="P153" s="39"/>
    </row>
    <row r="154" spans="1:17" x14ac:dyDescent="0.2">
      <c r="A154" s="255" t="s">
        <v>658</v>
      </c>
      <c r="B154" s="13"/>
      <c r="C154" s="13"/>
      <c r="D154" s="13"/>
      <c r="E154" s="13"/>
      <c r="F154" s="13"/>
      <c r="G154" s="13"/>
      <c r="H154" s="13"/>
      <c r="I154" s="13"/>
      <c r="J154" s="13"/>
      <c r="K154" s="13"/>
      <c r="L154" s="13"/>
      <c r="M154" s="13"/>
      <c r="N154" s="13"/>
      <c r="O154" s="13"/>
      <c r="P154" s="39"/>
    </row>
    <row r="155" spans="1:17" x14ac:dyDescent="0.2">
      <c r="A155" s="286" t="s">
        <v>915</v>
      </c>
      <c r="B155" s="13"/>
      <c r="C155" s="13"/>
      <c r="D155" s="13"/>
      <c r="E155" s="13"/>
      <c r="F155" s="13"/>
      <c r="G155" s="13"/>
      <c r="H155" s="13"/>
      <c r="I155" s="13"/>
      <c r="J155" s="13"/>
      <c r="K155" s="13"/>
      <c r="L155" s="13"/>
      <c r="M155" s="13"/>
      <c r="N155" s="13"/>
      <c r="O155" s="13"/>
      <c r="P155" s="39"/>
    </row>
    <row r="156" spans="1:17" x14ac:dyDescent="0.2">
      <c r="A156" s="37" t="s">
        <v>562</v>
      </c>
      <c r="B156" s="13"/>
      <c r="C156" s="13"/>
      <c r="D156" s="13"/>
      <c r="E156" s="13"/>
      <c r="F156" s="13"/>
      <c r="G156" s="13"/>
      <c r="H156" s="13"/>
      <c r="I156" s="13"/>
      <c r="J156" s="13"/>
      <c r="K156" s="13"/>
      <c r="L156" s="13"/>
      <c r="M156" s="13"/>
      <c r="N156" s="13"/>
      <c r="O156" s="13"/>
      <c r="P156" s="39"/>
    </row>
    <row r="157" spans="1:17" x14ac:dyDescent="0.2">
      <c r="A157" s="286" t="s">
        <v>916</v>
      </c>
      <c r="B157" s="13"/>
      <c r="C157" s="13"/>
      <c r="D157" s="13"/>
      <c r="E157" s="13"/>
      <c r="F157" s="13"/>
      <c r="G157" s="13"/>
      <c r="H157" s="13"/>
      <c r="I157" s="13"/>
      <c r="J157" s="13"/>
      <c r="K157" s="13"/>
      <c r="L157" s="13"/>
      <c r="M157" s="13"/>
      <c r="N157" s="13"/>
      <c r="O157" s="13"/>
      <c r="P157" s="39"/>
    </row>
    <row r="158" spans="1:17" x14ac:dyDescent="0.2">
      <c r="A158" s="255" t="s">
        <v>957</v>
      </c>
      <c r="B158" s="13"/>
      <c r="C158" s="13"/>
      <c r="D158" s="13"/>
      <c r="E158" s="13"/>
      <c r="F158" s="13"/>
      <c r="G158" s="13"/>
      <c r="H158" s="13"/>
      <c r="I158" s="13"/>
      <c r="J158" s="13"/>
      <c r="K158" s="13"/>
      <c r="L158" s="13"/>
      <c r="M158" s="13"/>
      <c r="N158" s="13"/>
      <c r="O158" s="13"/>
      <c r="P158" s="39"/>
    </row>
    <row r="159" spans="1:17" x14ac:dyDescent="0.2">
      <c r="A159" s="286" t="s">
        <v>934</v>
      </c>
      <c r="B159" s="13"/>
      <c r="C159" s="13"/>
      <c r="D159" s="13"/>
      <c r="E159" s="13"/>
      <c r="F159" s="13"/>
      <c r="G159" s="13"/>
      <c r="H159" s="13"/>
      <c r="I159" s="13"/>
      <c r="J159" s="13"/>
      <c r="K159" s="13"/>
      <c r="L159" s="13"/>
      <c r="M159" s="13"/>
      <c r="N159" s="13"/>
      <c r="O159" s="13"/>
      <c r="P159" s="39"/>
    </row>
    <row r="161" spans="1:16" ht="12.75" customHeight="1" x14ac:dyDescent="0.2">
      <c r="A161" s="1008" t="s">
        <v>685</v>
      </c>
      <c r="B161" s="1008"/>
      <c r="C161" s="1008"/>
      <c r="D161" s="1008"/>
      <c r="E161" s="1008"/>
      <c r="F161" s="1008"/>
      <c r="G161" s="1008"/>
      <c r="H161" s="1008"/>
      <c r="I161" s="1008"/>
      <c r="J161" s="1008"/>
      <c r="K161" s="1008"/>
      <c r="L161" s="1008"/>
      <c r="M161" s="1008"/>
      <c r="N161" s="1008"/>
      <c r="O161" s="1008"/>
      <c r="P161" s="1008"/>
    </row>
    <row r="162" spans="1:16" x14ac:dyDescent="0.2">
      <c r="A162" s="1008"/>
      <c r="B162" s="1008"/>
      <c r="C162" s="1008"/>
      <c r="D162" s="1008"/>
      <c r="E162" s="1008"/>
      <c r="F162" s="1008"/>
      <c r="G162" s="1008"/>
      <c r="H162" s="1008"/>
      <c r="I162" s="1008"/>
      <c r="J162" s="1008"/>
      <c r="K162" s="1008"/>
      <c r="L162" s="1008"/>
      <c r="M162" s="1008"/>
      <c r="N162" s="1008"/>
      <c r="O162" s="1008"/>
      <c r="P162" s="1008"/>
    </row>
    <row r="163" spans="1:16" x14ac:dyDescent="0.2">
      <c r="A163" s="932"/>
      <c r="B163" s="932"/>
      <c r="C163" s="932"/>
      <c r="D163" s="932"/>
      <c r="E163" s="932"/>
      <c r="F163" s="932"/>
      <c r="G163" s="306"/>
      <c r="H163" s="306"/>
      <c r="I163" s="306"/>
      <c r="J163" s="306"/>
      <c r="K163" s="306"/>
      <c r="L163" s="306"/>
      <c r="M163" s="306"/>
      <c r="N163" s="306"/>
      <c r="O163" s="306"/>
      <c r="P163" s="306"/>
    </row>
    <row r="164" spans="1:16" ht="162.75" customHeight="1" x14ac:dyDescent="0.2">
      <c r="A164" s="1008" t="s">
        <v>699</v>
      </c>
      <c r="B164" s="1008"/>
      <c r="C164" s="1008"/>
      <c r="D164" s="1008"/>
      <c r="E164" s="1008"/>
      <c r="F164" s="1008"/>
      <c r="G164" s="1008"/>
      <c r="H164" s="1008"/>
      <c r="I164" s="1008"/>
      <c r="J164" s="1008"/>
      <c r="K164" s="1008"/>
      <c r="L164" s="1008"/>
      <c r="M164" s="1008"/>
      <c r="N164" s="1008"/>
      <c r="O164" s="1008"/>
      <c r="P164" s="1008"/>
    </row>
  </sheetData>
  <mergeCells count="2">
    <mergeCell ref="A161:P162"/>
    <mergeCell ref="A164:P164"/>
  </mergeCells>
  <phoneticPr fontId="0" type="noConversion"/>
  <pageMargins left="0.59055118110236227" right="0.59055118110236227" top="0.78740157480314965" bottom="0.78740157480314965" header="0.39370078740157483" footer="0.39370078740157483"/>
  <pageSetup paperSize="9" scale="48" firstPageNumber="46" fitToHeight="0" orientation="landscape" useFirstPageNumber="1" r:id="rId1"/>
  <headerFooter alignWithMargins="0">
    <oddHeader xml:space="preserve">&amp;R&amp;12Les finances des communes en 2022
</oddHeader>
    <oddFooter>&amp;L&amp;12Direction Générale des Collectivités Locales / DESL&amp;C&amp;12&amp;P&amp;R&amp;12Mise en ligne : janvier 2024</oddFooter>
  </headerFooter>
  <rowBreaks count="2" manualBreakCount="2">
    <brk id="59" max="15" man="1"/>
    <brk id="104" max="15" man="1"/>
  </rowBreaks>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167"/>
  <sheetViews>
    <sheetView zoomScale="85" zoomScaleNormal="85" zoomScalePageLayoutView="85" workbookViewId="0"/>
  </sheetViews>
  <sheetFormatPr baseColWidth="10" defaultRowHeight="12.75" x14ac:dyDescent="0.2"/>
  <cols>
    <col min="1" max="1" width="91" customWidth="1"/>
    <col min="13" max="14" width="15.5703125" customWidth="1"/>
    <col min="15" max="15" width="14.28515625" customWidth="1"/>
    <col min="16" max="16" width="18.7109375" customWidth="1"/>
  </cols>
  <sheetData>
    <row r="1" spans="1:16" ht="25.5" customHeight="1" x14ac:dyDescent="0.2">
      <c r="A1" s="46" t="s">
        <v>961</v>
      </c>
    </row>
    <row r="3" spans="1:16" ht="13.5" thickBot="1" x14ac:dyDescent="0.25">
      <c r="A3" s="13"/>
      <c r="P3" s="259" t="s">
        <v>213</v>
      </c>
    </row>
    <row r="4" spans="1:16" ht="12.75" customHeight="1" x14ac:dyDescent="0.2">
      <c r="A4" s="41"/>
      <c r="B4" s="42" t="s">
        <v>35</v>
      </c>
      <c r="C4" s="42" t="s">
        <v>121</v>
      </c>
      <c r="D4" s="42" t="s">
        <v>123</v>
      </c>
      <c r="E4" s="42" t="s">
        <v>36</v>
      </c>
      <c r="F4" s="42" t="s">
        <v>37</v>
      </c>
      <c r="G4" s="42" t="s">
        <v>38</v>
      </c>
      <c r="H4" s="42" t="s">
        <v>39</v>
      </c>
      <c r="I4" s="42" t="s">
        <v>125</v>
      </c>
      <c r="J4" s="42" t="s">
        <v>126</v>
      </c>
      <c r="K4" s="42" t="s">
        <v>127</v>
      </c>
      <c r="L4" s="252">
        <v>100000</v>
      </c>
      <c r="M4" s="250" t="s">
        <v>231</v>
      </c>
      <c r="N4" s="250" t="s">
        <v>231</v>
      </c>
      <c r="O4" s="257" t="s">
        <v>77</v>
      </c>
      <c r="P4" s="281" t="s">
        <v>220</v>
      </c>
    </row>
    <row r="5" spans="1:16" x14ac:dyDescent="0.2">
      <c r="A5" s="566" t="s">
        <v>81</v>
      </c>
      <c r="B5" s="43" t="s">
        <v>120</v>
      </c>
      <c r="C5" s="43" t="s">
        <v>40</v>
      </c>
      <c r="D5" s="43" t="s">
        <v>40</v>
      </c>
      <c r="E5" s="43" t="s">
        <v>40</v>
      </c>
      <c r="F5" s="43" t="s">
        <v>40</v>
      </c>
      <c r="G5" s="43" t="s">
        <v>40</v>
      </c>
      <c r="H5" s="43" t="s">
        <v>40</v>
      </c>
      <c r="I5" s="43" t="s">
        <v>40</v>
      </c>
      <c r="J5" s="43" t="s">
        <v>40</v>
      </c>
      <c r="K5" s="43" t="s">
        <v>40</v>
      </c>
      <c r="L5" s="43" t="s">
        <v>43</v>
      </c>
      <c r="M5" s="239" t="s">
        <v>230</v>
      </c>
      <c r="N5" s="239" t="s">
        <v>138</v>
      </c>
      <c r="O5" s="256" t="s">
        <v>137</v>
      </c>
      <c r="P5" s="282" t="s">
        <v>284</v>
      </c>
    </row>
    <row r="6" spans="1:16" ht="15" customHeight="1" thickBot="1" x14ac:dyDescent="0.25">
      <c r="A6" s="423" t="s">
        <v>213</v>
      </c>
      <c r="B6" s="44" t="s">
        <v>43</v>
      </c>
      <c r="C6" s="44" t="s">
        <v>122</v>
      </c>
      <c r="D6" s="44" t="s">
        <v>124</v>
      </c>
      <c r="E6" s="44" t="s">
        <v>44</v>
      </c>
      <c r="F6" s="44" t="s">
        <v>45</v>
      </c>
      <c r="G6" s="44" t="s">
        <v>46</v>
      </c>
      <c r="H6" s="44" t="s">
        <v>42</v>
      </c>
      <c r="I6" s="44" t="s">
        <v>128</v>
      </c>
      <c r="J6" s="44" t="s">
        <v>129</v>
      </c>
      <c r="K6" s="44" t="s">
        <v>130</v>
      </c>
      <c r="L6" s="44" t="s">
        <v>131</v>
      </c>
      <c r="M6" s="251" t="s">
        <v>138</v>
      </c>
      <c r="N6" s="251" t="s">
        <v>131</v>
      </c>
      <c r="O6" s="258" t="s">
        <v>41</v>
      </c>
      <c r="P6" s="283" t="s">
        <v>239</v>
      </c>
    </row>
    <row r="7" spans="1:16" ht="12.75" customHeight="1" x14ac:dyDescent="0.2">
      <c r="A7" s="227"/>
    </row>
    <row r="8" spans="1:16" ht="15.75" customHeight="1" x14ac:dyDescent="0.25">
      <c r="A8" s="474" t="s">
        <v>160</v>
      </c>
      <c r="B8" s="466">
        <v>905.65904086600005</v>
      </c>
      <c r="C8" s="466">
        <v>742.13040592200002</v>
      </c>
      <c r="D8" s="466">
        <v>685.46106985599999</v>
      </c>
      <c r="E8" s="466">
        <v>645.19858410400002</v>
      </c>
      <c r="F8" s="466">
        <v>699.80358884099996</v>
      </c>
      <c r="G8" s="466">
        <v>812.95583246299998</v>
      </c>
      <c r="H8" s="466">
        <v>949.49065724499997</v>
      </c>
      <c r="I8" s="466">
        <v>1078.2021983469999</v>
      </c>
      <c r="J8" s="466">
        <v>1149.4925779160001</v>
      </c>
      <c r="K8" s="466" t="s">
        <v>102</v>
      </c>
      <c r="L8" s="466">
        <v>1351.970759991</v>
      </c>
      <c r="M8" s="479">
        <v>740.523169134</v>
      </c>
      <c r="N8" s="479">
        <v>1190.708191335</v>
      </c>
      <c r="O8" s="479">
        <v>837.23817390399995</v>
      </c>
      <c r="P8" s="466">
        <v>1041.7707718070001</v>
      </c>
    </row>
    <row r="9" spans="1:16" ht="15.75" customHeight="1" x14ac:dyDescent="0.2">
      <c r="A9" s="465" t="s">
        <v>161</v>
      </c>
      <c r="B9" s="467">
        <v>358.84291899800002</v>
      </c>
      <c r="C9" s="467">
        <v>280.98570568999997</v>
      </c>
      <c r="D9" s="467">
        <v>247.01860645299999</v>
      </c>
      <c r="E9" s="467">
        <v>221.55049684799999</v>
      </c>
      <c r="F9" s="467">
        <v>229.301501153</v>
      </c>
      <c r="G9" s="467">
        <v>250.37972999499999</v>
      </c>
      <c r="H9" s="467">
        <v>267.81646673400002</v>
      </c>
      <c r="I9" s="467">
        <v>274.503306657</v>
      </c>
      <c r="J9" s="467">
        <v>271.18095240899999</v>
      </c>
      <c r="K9" s="467" t="s">
        <v>102</v>
      </c>
      <c r="L9" s="467">
        <v>280.98076242500002</v>
      </c>
      <c r="M9" s="480">
        <v>244.05989482800001</v>
      </c>
      <c r="N9" s="480">
        <v>275.81450473000001</v>
      </c>
      <c r="O9" s="480">
        <v>250.88186156800001</v>
      </c>
      <c r="P9" s="467">
        <v>266.31133254700001</v>
      </c>
    </row>
    <row r="10" spans="1:16" ht="15.75" customHeight="1" x14ac:dyDescent="0.2">
      <c r="A10" s="465" t="s">
        <v>162</v>
      </c>
      <c r="B10" s="467">
        <v>238.46974239799999</v>
      </c>
      <c r="C10" s="467">
        <v>240.374980204</v>
      </c>
      <c r="D10" s="467">
        <v>258.85058514000002</v>
      </c>
      <c r="E10" s="467">
        <v>283.82052872000003</v>
      </c>
      <c r="F10" s="467">
        <v>341.77325343299998</v>
      </c>
      <c r="G10" s="467">
        <v>428.454932654</v>
      </c>
      <c r="H10" s="467">
        <v>523.56579261100001</v>
      </c>
      <c r="I10" s="467">
        <v>617.25408884800004</v>
      </c>
      <c r="J10" s="467">
        <v>700.09278409499996</v>
      </c>
      <c r="K10" s="467" t="s">
        <v>102</v>
      </c>
      <c r="L10" s="467">
        <v>822.63438109900005</v>
      </c>
      <c r="M10" s="480">
        <v>340.32847017300003</v>
      </c>
      <c r="N10" s="480">
        <v>709.57195342</v>
      </c>
      <c r="O10" s="480">
        <v>419.65448832599998</v>
      </c>
      <c r="P10" s="467">
        <v>563.74882568800001</v>
      </c>
    </row>
    <row r="11" spans="1:16" ht="15.75" customHeight="1" x14ac:dyDescent="0.2">
      <c r="A11" s="465" t="s">
        <v>163</v>
      </c>
      <c r="B11" s="467">
        <v>14.083544270999999</v>
      </c>
      <c r="C11" s="467">
        <v>11.341658775999999</v>
      </c>
      <c r="D11" s="467">
        <v>15.471440533999999</v>
      </c>
      <c r="E11" s="467">
        <v>13.906647763</v>
      </c>
      <c r="F11" s="467">
        <v>16.318557073000001</v>
      </c>
      <c r="G11" s="467">
        <v>13.763901451000001</v>
      </c>
      <c r="H11" s="467">
        <v>18.981201352999999</v>
      </c>
      <c r="I11" s="467">
        <v>24.432808813000001</v>
      </c>
      <c r="J11" s="467">
        <v>21.670845245999999</v>
      </c>
      <c r="K11" s="467" t="s">
        <v>102</v>
      </c>
      <c r="L11" s="467">
        <v>37.789980655000001</v>
      </c>
      <c r="M11" s="480">
        <v>15.266328843</v>
      </c>
      <c r="N11" s="480">
        <v>28.239270364999999</v>
      </c>
      <c r="O11" s="480">
        <v>18.053356485999998</v>
      </c>
      <c r="P11" s="467">
        <v>18.641662649000001</v>
      </c>
    </row>
    <row r="12" spans="1:16" ht="15.75" customHeight="1" x14ac:dyDescent="0.2">
      <c r="A12" s="465" t="s">
        <v>164</v>
      </c>
      <c r="B12" s="467">
        <v>93.077019703000005</v>
      </c>
      <c r="C12" s="467">
        <v>86.395804878999996</v>
      </c>
      <c r="D12" s="467">
        <v>85.758735806000004</v>
      </c>
      <c r="E12" s="467">
        <v>64.247853089000003</v>
      </c>
      <c r="F12" s="467">
        <v>68.429857104000007</v>
      </c>
      <c r="G12" s="467">
        <v>79.003415340999993</v>
      </c>
      <c r="H12" s="467">
        <v>104.05524747600001</v>
      </c>
      <c r="I12" s="467">
        <v>127.07603024300001</v>
      </c>
      <c r="J12" s="467">
        <v>124.876863499</v>
      </c>
      <c r="K12" s="467" t="s">
        <v>102</v>
      </c>
      <c r="L12" s="467">
        <v>166.94521609899999</v>
      </c>
      <c r="M12" s="480">
        <v>78.675385802999998</v>
      </c>
      <c r="N12" s="480">
        <v>140.067790167</v>
      </c>
      <c r="O12" s="480">
        <v>91.864555562000007</v>
      </c>
      <c r="P12" s="467">
        <v>145.48341965899999</v>
      </c>
    </row>
    <row r="13" spans="1:16" ht="15.75" customHeight="1" x14ac:dyDescent="0.2">
      <c r="A13" s="465" t="s">
        <v>165</v>
      </c>
      <c r="B13" s="467">
        <v>201.18581549500001</v>
      </c>
      <c r="C13" s="467">
        <v>123.032256373</v>
      </c>
      <c r="D13" s="467">
        <v>78.361701924000002</v>
      </c>
      <c r="E13" s="467">
        <v>61.673057684</v>
      </c>
      <c r="F13" s="467">
        <v>43.980420078999998</v>
      </c>
      <c r="G13" s="467">
        <v>41.353853022000003</v>
      </c>
      <c r="H13" s="467">
        <v>35.071949070999999</v>
      </c>
      <c r="I13" s="467">
        <v>34.935963786000002</v>
      </c>
      <c r="J13" s="467">
        <v>31.671132665999998</v>
      </c>
      <c r="K13" s="467" t="s">
        <v>102</v>
      </c>
      <c r="L13" s="467">
        <v>43.620419712999997</v>
      </c>
      <c r="M13" s="480">
        <v>62.193089485999998</v>
      </c>
      <c r="N13" s="480">
        <v>37.014672652999998</v>
      </c>
      <c r="O13" s="480">
        <v>56.783911961000001</v>
      </c>
      <c r="P13" s="467">
        <v>47.585531263</v>
      </c>
    </row>
    <row r="14" spans="1:16" ht="15.75" customHeight="1" x14ac:dyDescent="0.25">
      <c r="A14" s="474" t="s">
        <v>166</v>
      </c>
      <c r="B14" s="466">
        <v>1314.2939925810001</v>
      </c>
      <c r="C14" s="466">
        <v>1032.617402591</v>
      </c>
      <c r="D14" s="466">
        <v>902.69601960600005</v>
      </c>
      <c r="E14" s="466">
        <v>826.29802425399998</v>
      </c>
      <c r="F14" s="466">
        <v>896.204421787</v>
      </c>
      <c r="G14" s="466">
        <v>1006.836428508</v>
      </c>
      <c r="H14" s="466">
        <v>1150.3519804</v>
      </c>
      <c r="I14" s="466">
        <v>1265.401093188</v>
      </c>
      <c r="J14" s="466">
        <v>1341.741590957</v>
      </c>
      <c r="K14" s="466" t="s">
        <v>102</v>
      </c>
      <c r="L14" s="466">
        <v>1527.047460512</v>
      </c>
      <c r="M14" s="479">
        <v>945.48928498199996</v>
      </c>
      <c r="N14" s="479">
        <v>1375.1384355560001</v>
      </c>
      <c r="O14" s="479">
        <v>1037.792488327</v>
      </c>
      <c r="P14" s="466">
        <v>1229.650346617</v>
      </c>
    </row>
    <row r="15" spans="1:16" ht="15.75" customHeight="1" x14ac:dyDescent="0.2">
      <c r="A15" s="465" t="s">
        <v>79</v>
      </c>
      <c r="B15" s="467">
        <v>523.97084650900001</v>
      </c>
      <c r="C15" s="467">
        <v>426.67982167899999</v>
      </c>
      <c r="D15" s="467">
        <v>394.02530339399999</v>
      </c>
      <c r="E15" s="467">
        <v>445.459399851</v>
      </c>
      <c r="F15" s="467">
        <v>541.25208576499995</v>
      </c>
      <c r="G15" s="467">
        <v>639.65892816799999</v>
      </c>
      <c r="H15" s="467">
        <v>757.60497623100002</v>
      </c>
      <c r="I15" s="467">
        <v>858.64582235900002</v>
      </c>
      <c r="J15" s="467">
        <v>875.14199201199995</v>
      </c>
      <c r="K15" s="467" t="s">
        <v>102</v>
      </c>
      <c r="L15" s="467">
        <v>994.52211092499999</v>
      </c>
      <c r="M15" s="480">
        <v>524.66863879599998</v>
      </c>
      <c r="N15" s="480">
        <v>909.39173204300005</v>
      </c>
      <c r="O15" s="480">
        <v>607.32020196099995</v>
      </c>
      <c r="P15" s="467">
        <v>813.62027824200004</v>
      </c>
    </row>
    <row r="16" spans="1:16" ht="15.75" customHeight="1" x14ac:dyDescent="0.2">
      <c r="A16" s="465" t="s">
        <v>167</v>
      </c>
      <c r="B16" s="467">
        <v>331.34259340800003</v>
      </c>
      <c r="C16" s="467">
        <v>306.727261715</v>
      </c>
      <c r="D16" s="467">
        <v>316.40867255799998</v>
      </c>
      <c r="E16" s="467">
        <v>387.667095593</v>
      </c>
      <c r="F16" s="467">
        <v>490.80502000000001</v>
      </c>
      <c r="G16" s="467">
        <v>574.769116489</v>
      </c>
      <c r="H16" s="467">
        <v>676.71122857600005</v>
      </c>
      <c r="I16" s="467">
        <v>786.99384140500001</v>
      </c>
      <c r="J16" s="467">
        <v>803.76126387500005</v>
      </c>
      <c r="K16" s="467" t="s">
        <v>102</v>
      </c>
      <c r="L16" s="467">
        <v>895.26803485899995</v>
      </c>
      <c r="M16" s="480">
        <v>453.11617151299998</v>
      </c>
      <c r="N16" s="480">
        <v>828.40793101300005</v>
      </c>
      <c r="O16" s="480">
        <v>533.74156445200003</v>
      </c>
      <c r="P16" s="467">
        <v>684.22057665800003</v>
      </c>
    </row>
    <row r="17" spans="1:16" ht="15.75" customHeight="1" x14ac:dyDescent="0.2">
      <c r="A17" s="465" t="s">
        <v>199</v>
      </c>
      <c r="B17" s="467">
        <v>73.995054973999999</v>
      </c>
      <c r="C17" s="467">
        <v>65.015558214999999</v>
      </c>
      <c r="D17" s="467">
        <v>65.804680403000006</v>
      </c>
      <c r="E17" s="467">
        <v>84.587416752999999</v>
      </c>
      <c r="F17" s="467">
        <v>130.69501739</v>
      </c>
      <c r="G17" s="467">
        <v>136.20431841000001</v>
      </c>
      <c r="H17" s="467">
        <v>194.06008079599999</v>
      </c>
      <c r="I17" s="467">
        <v>220.784814646</v>
      </c>
      <c r="J17" s="467">
        <v>166.66817178900001</v>
      </c>
      <c r="K17" s="467" t="s">
        <v>102</v>
      </c>
      <c r="L17" s="467">
        <v>292.96561261099998</v>
      </c>
      <c r="M17" s="480">
        <v>110.956847072</v>
      </c>
      <c r="N17" s="480">
        <v>230.78642135800001</v>
      </c>
      <c r="O17" s="480">
        <v>136.700302045</v>
      </c>
      <c r="P17" s="467">
        <v>152.43905340500001</v>
      </c>
    </row>
    <row r="18" spans="1:16" ht="15.75" customHeight="1" x14ac:dyDescent="0.2">
      <c r="A18" s="465" t="s">
        <v>168</v>
      </c>
      <c r="B18" s="467">
        <v>192.62825310100001</v>
      </c>
      <c r="C18" s="467">
        <v>119.952559964</v>
      </c>
      <c r="D18" s="467">
        <v>77.616630835999999</v>
      </c>
      <c r="E18" s="467">
        <v>57.792304258999998</v>
      </c>
      <c r="F18" s="467">
        <v>50.447065764999998</v>
      </c>
      <c r="G18" s="467">
        <v>64.889811679999994</v>
      </c>
      <c r="H18" s="467">
        <v>80.893747654999999</v>
      </c>
      <c r="I18" s="467">
        <v>71.651980953000006</v>
      </c>
      <c r="J18" s="467">
        <v>71.380728137000006</v>
      </c>
      <c r="K18" s="467" t="s">
        <v>102</v>
      </c>
      <c r="L18" s="467">
        <v>99.254076065000007</v>
      </c>
      <c r="M18" s="480">
        <v>71.552467282999999</v>
      </c>
      <c r="N18" s="480">
        <v>80.983801030999999</v>
      </c>
      <c r="O18" s="480">
        <v>73.578637509000004</v>
      </c>
      <c r="P18" s="467">
        <v>129.39970158400001</v>
      </c>
    </row>
    <row r="19" spans="1:16" ht="15.75" customHeight="1" x14ac:dyDescent="0.2">
      <c r="A19" s="465" t="s">
        <v>169</v>
      </c>
      <c r="B19" s="467">
        <v>449.16770189699997</v>
      </c>
      <c r="C19" s="467">
        <v>336.11269743600002</v>
      </c>
      <c r="D19" s="467">
        <v>283.79695539699998</v>
      </c>
      <c r="E19" s="467">
        <v>200.991975185</v>
      </c>
      <c r="F19" s="467">
        <v>167.89200322400001</v>
      </c>
      <c r="G19" s="467">
        <v>181.57794384100001</v>
      </c>
      <c r="H19" s="467">
        <v>173.91241575800001</v>
      </c>
      <c r="I19" s="467">
        <v>203.83821628800001</v>
      </c>
      <c r="J19" s="467">
        <v>266.87758424700002</v>
      </c>
      <c r="K19" s="467" t="s">
        <v>102</v>
      </c>
      <c r="L19" s="467">
        <v>201.84084720199999</v>
      </c>
      <c r="M19" s="480">
        <v>216.379774486</v>
      </c>
      <c r="N19" s="480">
        <v>220.156528761</v>
      </c>
      <c r="O19" s="480">
        <v>217.19114934199999</v>
      </c>
      <c r="P19" s="467">
        <v>209.41028417199999</v>
      </c>
    </row>
    <row r="20" spans="1:16" ht="15.75" customHeight="1" x14ac:dyDescent="0.2">
      <c r="A20" s="465" t="s">
        <v>170</v>
      </c>
      <c r="B20" s="467">
        <v>298.96093322799999</v>
      </c>
      <c r="C20" s="467">
        <v>247.219292268</v>
      </c>
      <c r="D20" s="467">
        <v>195.15410256300001</v>
      </c>
      <c r="E20" s="467">
        <v>159.52334712999999</v>
      </c>
      <c r="F20" s="467">
        <v>125.416343798</v>
      </c>
      <c r="G20" s="467">
        <v>129.82719374199999</v>
      </c>
      <c r="H20" s="467">
        <v>125.15342912</v>
      </c>
      <c r="I20" s="467">
        <v>149.53752598599999</v>
      </c>
      <c r="J20" s="467">
        <v>234.351347033</v>
      </c>
      <c r="K20" s="467" t="s">
        <v>102</v>
      </c>
      <c r="L20" s="467">
        <v>176.285027453</v>
      </c>
      <c r="M20" s="480">
        <v>160.11750859599999</v>
      </c>
      <c r="N20" s="480">
        <v>181.52177645</v>
      </c>
      <c r="O20" s="480">
        <v>164.71587097099999</v>
      </c>
      <c r="P20" s="467">
        <v>162.72321535200001</v>
      </c>
    </row>
    <row r="21" spans="1:16" ht="15.75" customHeight="1" x14ac:dyDescent="0.2">
      <c r="A21" s="465" t="s">
        <v>171</v>
      </c>
      <c r="B21" s="467">
        <v>59.940316832999997</v>
      </c>
      <c r="C21" s="467">
        <v>32.045990217000003</v>
      </c>
      <c r="D21" s="467">
        <v>14.767182662</v>
      </c>
      <c r="E21" s="467">
        <v>4.5329923809999997</v>
      </c>
      <c r="F21" s="467">
        <v>2.6688503749999999</v>
      </c>
      <c r="G21" s="467">
        <v>2.5057354900000002</v>
      </c>
      <c r="H21" s="467">
        <v>2.1580722099999998</v>
      </c>
      <c r="I21" s="467">
        <v>2.992790651</v>
      </c>
      <c r="J21" s="467">
        <v>5.4117523619999996</v>
      </c>
      <c r="K21" s="467" t="s">
        <v>102</v>
      </c>
      <c r="L21" s="467">
        <v>9.7176453970000001</v>
      </c>
      <c r="M21" s="480">
        <v>8.1416149709999992</v>
      </c>
      <c r="N21" s="480">
        <v>5.9364607029999998</v>
      </c>
      <c r="O21" s="480">
        <v>7.6678730760000002</v>
      </c>
      <c r="P21" s="467">
        <v>5.424275239</v>
      </c>
    </row>
    <row r="22" spans="1:16" ht="15.75" customHeight="1" x14ac:dyDescent="0.2">
      <c r="A22" s="687" t="s">
        <v>612</v>
      </c>
      <c r="B22" s="467">
        <v>90.266451837000005</v>
      </c>
      <c r="C22" s="467">
        <v>56.847414950999998</v>
      </c>
      <c r="D22" s="467">
        <v>73.875670170999996</v>
      </c>
      <c r="E22" s="467">
        <v>36.935635673999997</v>
      </c>
      <c r="F22" s="467">
        <v>39.806809051000002</v>
      </c>
      <c r="G22" s="467">
        <v>49.245014609999998</v>
      </c>
      <c r="H22" s="467">
        <v>46.600914428000003</v>
      </c>
      <c r="I22" s="467">
        <v>51.307899652000003</v>
      </c>
      <c r="J22" s="467">
        <v>27.114484852</v>
      </c>
      <c r="K22" s="467" t="s">
        <v>102</v>
      </c>
      <c r="L22" s="467">
        <v>15.838174352999999</v>
      </c>
      <c r="M22" s="480">
        <v>48.120650918999999</v>
      </c>
      <c r="N22" s="480">
        <v>32.698291609000002</v>
      </c>
      <c r="O22" s="480">
        <v>44.807405295999999</v>
      </c>
      <c r="P22" s="467">
        <v>41.262793580999997</v>
      </c>
    </row>
    <row r="23" spans="1:16" ht="15.75" customHeight="1" x14ac:dyDescent="0.2">
      <c r="A23" s="465" t="s">
        <v>172</v>
      </c>
      <c r="B23" s="467">
        <v>43.721792508</v>
      </c>
      <c r="C23" s="467">
        <v>32.299454249</v>
      </c>
      <c r="D23" s="467">
        <v>27.831800281</v>
      </c>
      <c r="E23" s="467">
        <v>38.062064454999998</v>
      </c>
      <c r="F23" s="467">
        <v>64.119033912000006</v>
      </c>
      <c r="G23" s="467">
        <v>52.454879685000002</v>
      </c>
      <c r="H23" s="467">
        <v>76.529303429999999</v>
      </c>
      <c r="I23" s="467">
        <v>73.412630702000001</v>
      </c>
      <c r="J23" s="467">
        <v>71.320962274999999</v>
      </c>
      <c r="K23" s="467" t="s">
        <v>102</v>
      </c>
      <c r="L23" s="467">
        <v>91.464891847999994</v>
      </c>
      <c r="M23" s="480">
        <v>48.048106838000002</v>
      </c>
      <c r="N23" s="480">
        <v>78.999616000000003</v>
      </c>
      <c r="O23" s="480">
        <v>54.697540312000001</v>
      </c>
      <c r="P23" s="467">
        <v>53.908166272000003</v>
      </c>
    </row>
    <row r="24" spans="1:16" ht="15.75" customHeight="1" x14ac:dyDescent="0.2">
      <c r="A24" s="465" t="s">
        <v>173</v>
      </c>
      <c r="B24" s="467">
        <v>119.331631841</v>
      </c>
      <c r="C24" s="467">
        <v>102.560590632</v>
      </c>
      <c r="D24" s="467">
        <v>90.691945258000004</v>
      </c>
      <c r="E24" s="467">
        <v>69.941228866000003</v>
      </c>
      <c r="F24" s="467">
        <v>69.146411021000006</v>
      </c>
      <c r="G24" s="467">
        <v>88.860547265999998</v>
      </c>
      <c r="H24" s="467">
        <v>92.920814233000002</v>
      </c>
      <c r="I24" s="467">
        <v>83.946904627999999</v>
      </c>
      <c r="J24" s="467">
        <v>105.34182182000001</v>
      </c>
      <c r="K24" s="467" t="s">
        <v>102</v>
      </c>
      <c r="L24" s="467">
        <v>182.72194051700001</v>
      </c>
      <c r="M24" s="480">
        <v>81.827888912000006</v>
      </c>
      <c r="N24" s="480">
        <v>123.372138155</v>
      </c>
      <c r="O24" s="480">
        <v>90.753002066999997</v>
      </c>
      <c r="P24" s="467">
        <v>97.277676690000007</v>
      </c>
    </row>
    <row r="25" spans="1:16" ht="15.75" customHeight="1" x14ac:dyDescent="0.2">
      <c r="A25" s="475" t="s">
        <v>174</v>
      </c>
      <c r="B25" s="468">
        <v>178.10201982500001</v>
      </c>
      <c r="C25" s="468">
        <v>134.964838595</v>
      </c>
      <c r="D25" s="468">
        <v>106.35001527599999</v>
      </c>
      <c r="E25" s="468">
        <v>71.843355896999995</v>
      </c>
      <c r="F25" s="468">
        <v>53.794887865</v>
      </c>
      <c r="G25" s="468">
        <v>44.284129546000003</v>
      </c>
      <c r="H25" s="468">
        <v>49.384470747000002</v>
      </c>
      <c r="I25" s="468">
        <v>45.557519212999999</v>
      </c>
      <c r="J25" s="468">
        <v>23.059230603</v>
      </c>
      <c r="K25" s="468" t="s">
        <v>102</v>
      </c>
      <c r="L25" s="468">
        <v>56.497670020000001</v>
      </c>
      <c r="M25" s="481">
        <v>74.564875950000001</v>
      </c>
      <c r="N25" s="481">
        <v>43.218420596000001</v>
      </c>
      <c r="O25" s="481">
        <v>67.830594644000001</v>
      </c>
      <c r="P25" s="468">
        <v>55.433941240999999</v>
      </c>
    </row>
    <row r="26" spans="1:16" ht="15.75" customHeight="1" x14ac:dyDescent="0.25">
      <c r="A26" s="474" t="s">
        <v>175</v>
      </c>
      <c r="B26" s="466">
        <v>408.634951715</v>
      </c>
      <c r="C26" s="466">
        <v>290.48699666900001</v>
      </c>
      <c r="D26" s="466">
        <v>217.23494975</v>
      </c>
      <c r="E26" s="466">
        <v>181.09944014999999</v>
      </c>
      <c r="F26" s="466">
        <v>196.40083294600001</v>
      </c>
      <c r="G26" s="466">
        <v>193.88059604399999</v>
      </c>
      <c r="H26" s="466">
        <v>200.86132315500001</v>
      </c>
      <c r="I26" s="466">
        <v>187.19889484199999</v>
      </c>
      <c r="J26" s="466">
        <v>192.24901304100001</v>
      </c>
      <c r="K26" s="466" t="s">
        <v>102</v>
      </c>
      <c r="L26" s="466">
        <v>175.07670052099999</v>
      </c>
      <c r="M26" s="479">
        <v>204.96611584799999</v>
      </c>
      <c r="N26" s="479">
        <v>184.43024422100001</v>
      </c>
      <c r="O26" s="479">
        <v>200.55431442299999</v>
      </c>
      <c r="P26" s="466">
        <v>187.87957481000001</v>
      </c>
    </row>
    <row r="27" spans="1:16" ht="15.75" customHeight="1" x14ac:dyDescent="0.25">
      <c r="A27" s="476" t="s">
        <v>176</v>
      </c>
      <c r="B27" s="469">
        <v>301.38724227699998</v>
      </c>
      <c r="C27" s="469">
        <v>204.47686872899999</v>
      </c>
      <c r="D27" s="469">
        <v>124.13999633100001</v>
      </c>
      <c r="E27" s="469">
        <v>102.618238762</v>
      </c>
      <c r="F27" s="469">
        <v>116.62306600300001</v>
      </c>
      <c r="G27" s="469">
        <v>115.193035673</v>
      </c>
      <c r="H27" s="469">
        <v>99.980548557000006</v>
      </c>
      <c r="I27" s="469">
        <v>82.594412949000002</v>
      </c>
      <c r="J27" s="469">
        <v>98.136536457000005</v>
      </c>
      <c r="K27" s="469" t="s">
        <v>102</v>
      </c>
      <c r="L27" s="469">
        <v>76.883120063000007</v>
      </c>
      <c r="M27" s="482">
        <v>118.708160093</v>
      </c>
      <c r="N27" s="482">
        <v>84.839394818000002</v>
      </c>
      <c r="O27" s="482">
        <v>111.432001106</v>
      </c>
      <c r="P27" s="469">
        <v>99.647221094000002</v>
      </c>
    </row>
    <row r="28" spans="1:16" ht="15.75" customHeight="1" x14ac:dyDescent="0.25">
      <c r="A28" s="474" t="s">
        <v>177</v>
      </c>
      <c r="B28" s="466">
        <v>770.67168705899996</v>
      </c>
      <c r="C28" s="466">
        <v>527.093161646</v>
      </c>
      <c r="D28" s="466">
        <v>396.33759744899999</v>
      </c>
      <c r="E28" s="466">
        <v>357.33080533700002</v>
      </c>
      <c r="F28" s="466">
        <v>364.97054083400002</v>
      </c>
      <c r="G28" s="466">
        <v>356.068948541</v>
      </c>
      <c r="H28" s="466">
        <v>384.74007431000001</v>
      </c>
      <c r="I28" s="466">
        <v>346.19160745300002</v>
      </c>
      <c r="J28" s="466">
        <v>385.76011147700001</v>
      </c>
      <c r="K28" s="466" t="s">
        <v>102</v>
      </c>
      <c r="L28" s="466">
        <v>310.194011929</v>
      </c>
      <c r="M28" s="479">
        <v>388.931268295</v>
      </c>
      <c r="N28" s="479">
        <v>344.59585919300002</v>
      </c>
      <c r="O28" s="479">
        <v>379.40651937799998</v>
      </c>
      <c r="P28" s="466">
        <v>346.63824887099997</v>
      </c>
    </row>
    <row r="29" spans="1:16" ht="15.75" customHeight="1" x14ac:dyDescent="0.2">
      <c r="A29" s="465" t="s">
        <v>178</v>
      </c>
      <c r="B29" s="467">
        <v>731.34576915599996</v>
      </c>
      <c r="C29" s="467">
        <v>512.74514370400004</v>
      </c>
      <c r="D29" s="467">
        <v>380.26484092599998</v>
      </c>
      <c r="E29" s="467">
        <v>339.94293545800002</v>
      </c>
      <c r="F29" s="467">
        <v>342.53431758599999</v>
      </c>
      <c r="G29" s="467">
        <v>339.458147645</v>
      </c>
      <c r="H29" s="467">
        <v>353.37636887299999</v>
      </c>
      <c r="I29" s="467">
        <v>324.03264717799999</v>
      </c>
      <c r="J29" s="467">
        <v>317.65350943599998</v>
      </c>
      <c r="K29" s="467" t="s">
        <v>102</v>
      </c>
      <c r="L29" s="467">
        <v>282.14179451199999</v>
      </c>
      <c r="M29" s="480">
        <v>368.14515333399999</v>
      </c>
      <c r="N29" s="480">
        <v>308.03885411800002</v>
      </c>
      <c r="O29" s="480">
        <v>355.23228256200002</v>
      </c>
      <c r="P29" s="467">
        <v>312.11579862600001</v>
      </c>
    </row>
    <row r="30" spans="1:16" ht="15.75" customHeight="1" x14ac:dyDescent="0.2">
      <c r="A30" s="465" t="s">
        <v>179</v>
      </c>
      <c r="B30" s="467">
        <v>20.768611044</v>
      </c>
      <c r="C30" s="467">
        <v>8.9554939559999998</v>
      </c>
      <c r="D30" s="467">
        <v>9.4106275690000007</v>
      </c>
      <c r="E30" s="467">
        <v>9.4931390090000001</v>
      </c>
      <c r="F30" s="467">
        <v>8.4150693870000008</v>
      </c>
      <c r="G30" s="467">
        <v>11.603222712999999</v>
      </c>
      <c r="H30" s="467">
        <v>16.964434486999998</v>
      </c>
      <c r="I30" s="467">
        <v>13.58472776</v>
      </c>
      <c r="J30" s="467">
        <v>24.294011423000001</v>
      </c>
      <c r="K30" s="467" t="s">
        <v>102</v>
      </c>
      <c r="L30" s="467">
        <v>14.142296884</v>
      </c>
      <c r="M30" s="480">
        <v>11.160395882</v>
      </c>
      <c r="N30" s="480">
        <v>16.662522715000001</v>
      </c>
      <c r="O30" s="480">
        <v>12.342439256</v>
      </c>
      <c r="P30" s="467">
        <v>21.778532898999998</v>
      </c>
    </row>
    <row r="31" spans="1:16" ht="15.75" customHeight="1" x14ac:dyDescent="0.2">
      <c r="A31" s="465" t="s">
        <v>180</v>
      </c>
      <c r="B31" s="467">
        <v>18.557306860000001</v>
      </c>
      <c r="C31" s="467">
        <v>5.3925239859999996</v>
      </c>
      <c r="D31" s="467">
        <v>6.662128955</v>
      </c>
      <c r="E31" s="467">
        <v>7.894730869</v>
      </c>
      <c r="F31" s="467">
        <v>14.021153861</v>
      </c>
      <c r="G31" s="467">
        <v>5.0075781819999996</v>
      </c>
      <c r="H31" s="467">
        <v>14.39927095</v>
      </c>
      <c r="I31" s="467">
        <v>8.5742325150000003</v>
      </c>
      <c r="J31" s="467">
        <v>43.812590618000002</v>
      </c>
      <c r="K31" s="467" t="s">
        <v>102</v>
      </c>
      <c r="L31" s="467">
        <v>13.909920532999999</v>
      </c>
      <c r="M31" s="480">
        <v>9.6257190789999996</v>
      </c>
      <c r="N31" s="480">
        <v>19.894482360000001</v>
      </c>
      <c r="O31" s="480">
        <v>11.83179756</v>
      </c>
      <c r="P31" s="467">
        <v>12.743917346</v>
      </c>
    </row>
    <row r="32" spans="1:16" ht="15.75" customHeight="1" x14ac:dyDescent="0.25">
      <c r="A32" s="474" t="s">
        <v>181</v>
      </c>
      <c r="B32" s="466">
        <v>470.12624106099997</v>
      </c>
      <c r="C32" s="466">
        <v>309.21282731399998</v>
      </c>
      <c r="D32" s="466">
        <v>230.43648545400001</v>
      </c>
      <c r="E32" s="466">
        <v>210.275311738</v>
      </c>
      <c r="F32" s="466">
        <v>194.75806722799999</v>
      </c>
      <c r="G32" s="466">
        <v>187.10161207499999</v>
      </c>
      <c r="H32" s="466">
        <v>162.86634367299999</v>
      </c>
      <c r="I32" s="466">
        <v>193.814316443</v>
      </c>
      <c r="J32" s="466">
        <v>185.06416567799999</v>
      </c>
      <c r="K32" s="466" t="s">
        <v>102</v>
      </c>
      <c r="L32" s="466">
        <v>111.36921194</v>
      </c>
      <c r="M32" s="479">
        <v>212.47688199300001</v>
      </c>
      <c r="N32" s="479">
        <v>163.36296635100001</v>
      </c>
      <c r="O32" s="479">
        <v>201.92554787200001</v>
      </c>
      <c r="P32" s="466">
        <v>164.02539531599999</v>
      </c>
    </row>
    <row r="33" spans="1:16" ht="15.75" customHeight="1" x14ac:dyDescent="0.2">
      <c r="A33" s="465" t="s">
        <v>182</v>
      </c>
      <c r="B33" s="467">
        <v>78.488772197000003</v>
      </c>
      <c r="C33" s="467">
        <v>63.742617048</v>
      </c>
      <c r="D33" s="467">
        <v>46.051411025</v>
      </c>
      <c r="E33" s="467">
        <v>42.374813498999998</v>
      </c>
      <c r="F33" s="467">
        <v>42.181242974</v>
      </c>
      <c r="G33" s="467">
        <v>38.768663478999997</v>
      </c>
      <c r="H33" s="467">
        <v>38.141434549000003</v>
      </c>
      <c r="I33" s="467">
        <v>36.352300962000001</v>
      </c>
      <c r="J33" s="467">
        <v>42.799734548000004</v>
      </c>
      <c r="K33" s="467" t="s">
        <v>102</v>
      </c>
      <c r="L33" s="467">
        <v>25.23327141</v>
      </c>
      <c r="M33" s="480">
        <v>43.912523446000002</v>
      </c>
      <c r="N33" s="480">
        <v>34.302255553000002</v>
      </c>
      <c r="O33" s="480">
        <v>41.847912098999998</v>
      </c>
      <c r="P33" s="467">
        <v>38.715323804999997</v>
      </c>
    </row>
    <row r="34" spans="1:16" ht="15.75" customHeight="1" x14ac:dyDescent="0.2">
      <c r="A34" s="465" t="s">
        <v>183</v>
      </c>
      <c r="B34" s="467">
        <v>342.28422111399999</v>
      </c>
      <c r="C34" s="467">
        <v>218.11527850499999</v>
      </c>
      <c r="D34" s="467">
        <v>156.59241108699999</v>
      </c>
      <c r="E34" s="467">
        <v>133.32578188299999</v>
      </c>
      <c r="F34" s="467">
        <v>114.51237750999999</v>
      </c>
      <c r="G34" s="467">
        <v>108.89521317499999</v>
      </c>
      <c r="H34" s="467">
        <v>87.480587338000007</v>
      </c>
      <c r="I34" s="467">
        <v>93.902630536000004</v>
      </c>
      <c r="J34" s="467">
        <v>77.552096458999998</v>
      </c>
      <c r="K34" s="467" t="s">
        <v>102</v>
      </c>
      <c r="L34" s="467">
        <v>54.645156546999999</v>
      </c>
      <c r="M34" s="480">
        <v>133.74852662200001</v>
      </c>
      <c r="N34" s="480">
        <v>76.117281101000003</v>
      </c>
      <c r="O34" s="480">
        <v>121.367381292</v>
      </c>
      <c r="P34" s="467">
        <v>86.840280329999999</v>
      </c>
    </row>
    <row r="35" spans="1:16" ht="15.75" customHeight="1" x14ac:dyDescent="0.2">
      <c r="A35" s="475" t="s">
        <v>184</v>
      </c>
      <c r="B35" s="468">
        <v>49.353247750000001</v>
      </c>
      <c r="C35" s="468">
        <v>27.354931762</v>
      </c>
      <c r="D35" s="468">
        <v>27.792663342000001</v>
      </c>
      <c r="E35" s="468">
        <v>34.574716356000003</v>
      </c>
      <c r="F35" s="468">
        <v>38.064446744000001</v>
      </c>
      <c r="G35" s="468">
        <v>39.437735420000003</v>
      </c>
      <c r="H35" s="468">
        <v>37.244321786</v>
      </c>
      <c r="I35" s="468">
        <v>63.559384944999998</v>
      </c>
      <c r="J35" s="468">
        <v>64.712334670999994</v>
      </c>
      <c r="K35" s="468" t="s">
        <v>102</v>
      </c>
      <c r="L35" s="468">
        <v>31.490783983</v>
      </c>
      <c r="M35" s="481">
        <v>34.815831924999998</v>
      </c>
      <c r="N35" s="481">
        <v>52.943429696999999</v>
      </c>
      <c r="O35" s="481">
        <v>38.710254481</v>
      </c>
      <c r="P35" s="468">
        <v>38.469791180999998</v>
      </c>
    </row>
    <row r="36" spans="1:16" ht="15.75" customHeight="1" x14ac:dyDescent="0.25">
      <c r="A36" s="477" t="s">
        <v>185</v>
      </c>
      <c r="B36" s="466">
        <v>1676.330727925</v>
      </c>
      <c r="C36" s="466">
        <v>1269.2235675679999</v>
      </c>
      <c r="D36" s="466">
        <v>1081.798667305</v>
      </c>
      <c r="E36" s="466">
        <v>1002.52938944</v>
      </c>
      <c r="F36" s="466">
        <v>1064.774129676</v>
      </c>
      <c r="G36" s="466">
        <v>1169.024781004</v>
      </c>
      <c r="H36" s="466">
        <v>1334.2307315549999</v>
      </c>
      <c r="I36" s="466">
        <v>1424.3938058000001</v>
      </c>
      <c r="J36" s="466">
        <v>1535.2526893930001</v>
      </c>
      <c r="K36" s="466" t="s">
        <v>102</v>
      </c>
      <c r="L36" s="466">
        <v>1662.164771921</v>
      </c>
      <c r="M36" s="479">
        <v>1129.4544374290001</v>
      </c>
      <c r="N36" s="479">
        <v>1535.3040505290001</v>
      </c>
      <c r="O36" s="479">
        <v>1216.6446932809999</v>
      </c>
      <c r="P36" s="466">
        <v>1388.4090206779999</v>
      </c>
    </row>
    <row r="37" spans="1:16" ht="15.75" customHeight="1" x14ac:dyDescent="0.25">
      <c r="A37" s="477" t="s">
        <v>186</v>
      </c>
      <c r="B37" s="466">
        <v>1784.4202336410001</v>
      </c>
      <c r="C37" s="466">
        <v>1341.8302299060001</v>
      </c>
      <c r="D37" s="466">
        <v>1133.1325050600001</v>
      </c>
      <c r="E37" s="466">
        <v>1036.573335992</v>
      </c>
      <c r="F37" s="466">
        <v>1090.9624890150001</v>
      </c>
      <c r="G37" s="466">
        <v>1193.938040582</v>
      </c>
      <c r="H37" s="466">
        <v>1313.2183240720001</v>
      </c>
      <c r="I37" s="466">
        <v>1459.2154096310001</v>
      </c>
      <c r="J37" s="466">
        <v>1526.8057566350001</v>
      </c>
      <c r="K37" s="466" t="s">
        <v>102</v>
      </c>
      <c r="L37" s="466">
        <v>1638.4166724510001</v>
      </c>
      <c r="M37" s="479">
        <v>1157.9661669750001</v>
      </c>
      <c r="N37" s="479">
        <v>1538.5014019069999</v>
      </c>
      <c r="O37" s="479">
        <v>1239.7180361989999</v>
      </c>
      <c r="P37" s="466">
        <v>1393.6757419329999</v>
      </c>
    </row>
    <row r="38" spans="1:16" ht="15.75" customHeight="1" x14ac:dyDescent="0.25">
      <c r="A38" s="476" t="s">
        <v>187</v>
      </c>
      <c r="B38" s="469">
        <v>108.08950571600001</v>
      </c>
      <c r="C38" s="469">
        <v>72.606662337000003</v>
      </c>
      <c r="D38" s="469">
        <v>51.333837754999998</v>
      </c>
      <c r="E38" s="469">
        <v>34.043946552000001</v>
      </c>
      <c r="F38" s="469">
        <v>26.188359340000002</v>
      </c>
      <c r="G38" s="469">
        <v>24.913259578000002</v>
      </c>
      <c r="H38" s="469">
        <v>-21.012407482</v>
      </c>
      <c r="I38" s="469">
        <v>34.821603830999997</v>
      </c>
      <c r="J38" s="469">
        <v>-8.4469327580000009</v>
      </c>
      <c r="K38" s="469" t="s">
        <v>102</v>
      </c>
      <c r="L38" s="469">
        <v>-23.748099469</v>
      </c>
      <c r="M38" s="482">
        <v>28.511729546000002</v>
      </c>
      <c r="N38" s="482">
        <v>3.197351378</v>
      </c>
      <c r="O38" s="482">
        <v>23.073342917000002</v>
      </c>
      <c r="P38" s="469">
        <v>5.2667212540000001</v>
      </c>
    </row>
    <row r="39" spans="1:16" ht="15.75" customHeight="1" x14ac:dyDescent="0.2">
      <c r="A39" s="465" t="s">
        <v>188</v>
      </c>
      <c r="B39" s="467">
        <v>107.247709438</v>
      </c>
      <c r="C39" s="467">
        <v>86.010127940999993</v>
      </c>
      <c r="D39" s="467">
        <v>93.094953419000007</v>
      </c>
      <c r="E39" s="467">
        <v>78.481201389000006</v>
      </c>
      <c r="F39" s="467">
        <v>79.777766943000003</v>
      </c>
      <c r="G39" s="467">
        <v>78.687560371000004</v>
      </c>
      <c r="H39" s="467">
        <v>100.880774597</v>
      </c>
      <c r="I39" s="467">
        <v>104.604481893</v>
      </c>
      <c r="J39" s="467">
        <v>94.112476584000007</v>
      </c>
      <c r="K39" s="467" t="s">
        <v>102</v>
      </c>
      <c r="L39" s="467">
        <v>98.193580458</v>
      </c>
      <c r="M39" s="480">
        <v>86.257955754999998</v>
      </c>
      <c r="N39" s="480">
        <v>99.590849402999993</v>
      </c>
      <c r="O39" s="480">
        <v>89.122313317000007</v>
      </c>
      <c r="P39" s="467">
        <v>88.232353716000006</v>
      </c>
    </row>
    <row r="40" spans="1:16" ht="15.75" customHeight="1" x14ac:dyDescent="0.2">
      <c r="A40" s="465" t="s">
        <v>189</v>
      </c>
      <c r="B40" s="467">
        <v>129.887326685</v>
      </c>
      <c r="C40" s="467">
        <v>109.888064499</v>
      </c>
      <c r="D40" s="467">
        <v>92.688810446999994</v>
      </c>
      <c r="E40" s="467">
        <v>91.491799427000004</v>
      </c>
      <c r="F40" s="467">
        <v>91.417918080999996</v>
      </c>
      <c r="G40" s="467">
        <v>105.74174859</v>
      </c>
      <c r="H40" s="467">
        <v>110.162078339</v>
      </c>
      <c r="I40" s="467">
        <v>79.606493447999995</v>
      </c>
      <c r="J40" s="467">
        <v>156.77042977299999</v>
      </c>
      <c r="K40" s="467" t="s">
        <v>102</v>
      </c>
      <c r="L40" s="467">
        <v>98.060848719000006</v>
      </c>
      <c r="M40" s="480">
        <v>98.249666328999993</v>
      </c>
      <c r="N40" s="480">
        <v>106.702159298</v>
      </c>
      <c r="O40" s="480">
        <v>100.06554837199999</v>
      </c>
      <c r="P40" s="467">
        <v>104.9937204</v>
      </c>
    </row>
    <row r="41" spans="1:16" ht="15.75" customHeight="1" x14ac:dyDescent="0.2">
      <c r="A41" s="475" t="s">
        <v>190</v>
      </c>
      <c r="B41" s="468">
        <v>22.639617246</v>
      </c>
      <c r="C41" s="468">
        <v>23.877936558999998</v>
      </c>
      <c r="D41" s="468">
        <v>-0.40614297199999999</v>
      </c>
      <c r="E41" s="468">
        <v>13.010598037999999</v>
      </c>
      <c r="F41" s="468">
        <v>11.640151139</v>
      </c>
      <c r="G41" s="468">
        <v>27.05418822</v>
      </c>
      <c r="H41" s="468">
        <v>9.2813037410000003</v>
      </c>
      <c r="I41" s="468">
        <v>-24.997988445000001</v>
      </c>
      <c r="J41" s="468">
        <v>62.657953188</v>
      </c>
      <c r="K41" s="468" t="s">
        <v>102</v>
      </c>
      <c r="L41" s="468">
        <v>-0.13273173799999999</v>
      </c>
      <c r="M41" s="481">
        <v>11.991710574000001</v>
      </c>
      <c r="N41" s="481">
        <v>7.1113098949999998</v>
      </c>
      <c r="O41" s="481">
        <v>10.943235054000001</v>
      </c>
      <c r="P41" s="468">
        <v>16.761366683999999</v>
      </c>
    </row>
    <row r="42" spans="1:16" ht="15.75" customHeight="1" x14ac:dyDescent="0.25">
      <c r="A42" s="477" t="s">
        <v>191</v>
      </c>
      <c r="B42" s="466">
        <v>1783.5784373629999</v>
      </c>
      <c r="C42" s="466">
        <v>1355.233695509</v>
      </c>
      <c r="D42" s="466">
        <v>1174.8936207239999</v>
      </c>
      <c r="E42" s="466">
        <v>1081.010590829</v>
      </c>
      <c r="F42" s="466">
        <v>1144.551896618</v>
      </c>
      <c r="G42" s="466">
        <v>1247.7123413750001</v>
      </c>
      <c r="H42" s="466">
        <v>1435.1115061519999</v>
      </c>
      <c r="I42" s="466">
        <v>1528.9982876930001</v>
      </c>
      <c r="J42" s="466">
        <v>1629.3651659780001</v>
      </c>
      <c r="K42" s="466" t="s">
        <v>102</v>
      </c>
      <c r="L42" s="466">
        <v>1760.3583523780001</v>
      </c>
      <c r="M42" s="479">
        <v>1215.7123931839999</v>
      </c>
      <c r="N42" s="479">
        <v>1634.894899932</v>
      </c>
      <c r="O42" s="479">
        <v>1305.7670065990001</v>
      </c>
      <c r="P42" s="466">
        <v>1476.641374394</v>
      </c>
    </row>
    <row r="43" spans="1:16" ht="15.75" customHeight="1" x14ac:dyDescent="0.25">
      <c r="A43" s="477" t="s">
        <v>192</v>
      </c>
      <c r="B43" s="466">
        <v>1914.3075603259999</v>
      </c>
      <c r="C43" s="466">
        <v>1451.7182944050001</v>
      </c>
      <c r="D43" s="466">
        <v>1225.821315507</v>
      </c>
      <c r="E43" s="466">
        <v>1128.0651354189999</v>
      </c>
      <c r="F43" s="466">
        <v>1182.380407097</v>
      </c>
      <c r="G43" s="466">
        <v>1299.679789173</v>
      </c>
      <c r="H43" s="466">
        <v>1423.380402411</v>
      </c>
      <c r="I43" s="466">
        <v>1538.8219030800001</v>
      </c>
      <c r="J43" s="466">
        <v>1683.576186408</v>
      </c>
      <c r="K43" s="466" t="s">
        <v>102</v>
      </c>
      <c r="L43" s="466">
        <v>1736.477521171</v>
      </c>
      <c r="M43" s="479">
        <v>1256.2158333039999</v>
      </c>
      <c r="N43" s="479">
        <v>1645.2035612039999</v>
      </c>
      <c r="O43" s="479">
        <v>1339.7835845699999</v>
      </c>
      <c r="P43" s="466">
        <v>1498.669462333</v>
      </c>
    </row>
    <row r="44" spans="1:16" ht="15.75" customHeight="1" x14ac:dyDescent="0.2">
      <c r="A44" s="475" t="s">
        <v>193</v>
      </c>
      <c r="B44" s="468">
        <v>130.72912296300001</v>
      </c>
      <c r="C44" s="468">
        <v>96.484598895999994</v>
      </c>
      <c r="D44" s="468">
        <v>50.927694783</v>
      </c>
      <c r="E44" s="468">
        <v>47.054544589999999</v>
      </c>
      <c r="F44" s="468">
        <v>37.828510479000002</v>
      </c>
      <c r="G44" s="468">
        <v>51.967447798000002</v>
      </c>
      <c r="H44" s="468">
        <v>-11.731103741</v>
      </c>
      <c r="I44" s="468">
        <v>9.8236153870000003</v>
      </c>
      <c r="J44" s="468">
        <v>54.211020429999998</v>
      </c>
      <c r="K44" s="468" t="s">
        <v>102</v>
      </c>
      <c r="L44" s="468">
        <v>-23.880831208</v>
      </c>
      <c r="M44" s="481">
        <v>40.50344012</v>
      </c>
      <c r="N44" s="481">
        <v>10.308661273</v>
      </c>
      <c r="O44" s="481">
        <v>34.016577972</v>
      </c>
      <c r="P44" s="468">
        <v>22.028087938999999</v>
      </c>
    </row>
    <row r="45" spans="1:16" s="8" customFormat="1" ht="15.75" customHeight="1" x14ac:dyDescent="0.25">
      <c r="A45" s="478" t="s">
        <v>283</v>
      </c>
      <c r="B45" s="469">
        <v>693.18021539799997</v>
      </c>
      <c r="C45" s="469">
        <v>673.61728926199999</v>
      </c>
      <c r="D45" s="469">
        <v>658.81744781800001</v>
      </c>
      <c r="E45" s="469">
        <v>669.15085481400001</v>
      </c>
      <c r="F45" s="469">
        <v>717.25482709799996</v>
      </c>
      <c r="G45" s="469">
        <v>687.75296582399994</v>
      </c>
      <c r="H45" s="469">
        <v>921.00234347000003</v>
      </c>
      <c r="I45" s="469">
        <v>999.35889555999995</v>
      </c>
      <c r="J45" s="469">
        <v>934.01513817800003</v>
      </c>
      <c r="K45" s="469" t="s">
        <v>102</v>
      </c>
      <c r="L45" s="469">
        <v>1036.7085886919999</v>
      </c>
      <c r="M45" s="482">
        <v>723.72401602900004</v>
      </c>
      <c r="N45" s="482">
        <v>994.464922022</v>
      </c>
      <c r="O45" s="482">
        <v>781.88834119099999</v>
      </c>
      <c r="P45" s="469">
        <v>913.85846363400003</v>
      </c>
    </row>
    <row r="46" spans="1:16" ht="15.75" customHeight="1" x14ac:dyDescent="0.25">
      <c r="A46" s="474" t="s">
        <v>445</v>
      </c>
      <c r="B46" s="467"/>
      <c r="C46" s="467"/>
      <c r="D46" s="467"/>
      <c r="E46" s="467"/>
      <c r="F46" s="467"/>
      <c r="G46" s="467"/>
      <c r="H46" s="467"/>
      <c r="I46" s="467"/>
      <c r="J46" s="467"/>
      <c r="K46" s="467"/>
      <c r="L46" s="467"/>
      <c r="M46" s="483"/>
      <c r="N46" s="483"/>
      <c r="O46" s="483"/>
      <c r="P46" s="470"/>
    </row>
    <row r="47" spans="1:16" ht="15.75" customHeight="1" x14ac:dyDescent="0.25">
      <c r="A47" s="465" t="s">
        <v>462</v>
      </c>
      <c r="B47" s="467">
        <v>904.08805631200005</v>
      </c>
      <c r="C47" s="467">
        <v>741.47622619799995</v>
      </c>
      <c r="D47" s="467">
        <v>684.44036870800005</v>
      </c>
      <c r="E47" s="467">
        <v>643.446405422</v>
      </c>
      <c r="F47" s="467">
        <v>696.27913731199999</v>
      </c>
      <c r="G47" s="467">
        <v>806.48961517099997</v>
      </c>
      <c r="H47" s="467">
        <v>944.557114179</v>
      </c>
      <c r="I47" s="467">
        <v>1071.3396001000001</v>
      </c>
      <c r="J47" s="467">
        <v>1143.0178578079999</v>
      </c>
      <c r="K47" s="467" t="s">
        <v>102</v>
      </c>
      <c r="L47" s="467">
        <v>1351.970759991</v>
      </c>
      <c r="M47" s="480">
        <v>737.75998360599999</v>
      </c>
      <c r="N47" s="480">
        <v>1186.2885050689999</v>
      </c>
      <c r="O47" s="480">
        <v>834.11911585899998</v>
      </c>
      <c r="P47" s="467">
        <v>1039.091439112</v>
      </c>
    </row>
    <row r="48" spans="1:16" ht="15.75" customHeight="1" x14ac:dyDescent="0.25">
      <c r="A48" s="465" t="s">
        <v>413</v>
      </c>
      <c r="B48" s="467">
        <v>289.18387168599997</v>
      </c>
      <c r="C48" s="467">
        <v>253.793138865</v>
      </c>
      <c r="D48" s="467">
        <v>287.614392748</v>
      </c>
      <c r="E48" s="467">
        <v>309.525717719</v>
      </c>
      <c r="F48" s="467">
        <v>361.88264755</v>
      </c>
      <c r="G48" s="467">
        <v>427.23767973499997</v>
      </c>
      <c r="H48" s="467">
        <v>475.49902309999999</v>
      </c>
      <c r="I48" s="467">
        <v>542.71301210800004</v>
      </c>
      <c r="J48" s="467">
        <v>635.64255387100002</v>
      </c>
      <c r="K48" s="467" t="s">
        <v>102</v>
      </c>
      <c r="L48" s="467">
        <v>602.81123344000002</v>
      </c>
      <c r="M48" s="480">
        <v>349.67432336299998</v>
      </c>
      <c r="N48" s="480">
        <v>588.24942270199995</v>
      </c>
      <c r="O48" s="480">
        <v>400.92834278300001</v>
      </c>
      <c r="P48" s="467">
        <v>547.32808750300001</v>
      </c>
    </row>
    <row r="49" spans="1:25" ht="15.75" customHeight="1" x14ac:dyDescent="0.25">
      <c r="A49" s="465" t="s">
        <v>414</v>
      </c>
      <c r="B49" s="467">
        <v>331.34259340800003</v>
      </c>
      <c r="C49" s="467">
        <v>306.727261715</v>
      </c>
      <c r="D49" s="467">
        <v>316.40867255799998</v>
      </c>
      <c r="E49" s="467">
        <v>387.667095593</v>
      </c>
      <c r="F49" s="467">
        <v>490.80502000000001</v>
      </c>
      <c r="G49" s="467">
        <v>574.769116489</v>
      </c>
      <c r="H49" s="467">
        <v>676.71122857600005</v>
      </c>
      <c r="I49" s="467">
        <v>786.99384140500001</v>
      </c>
      <c r="J49" s="467">
        <v>803.76126387500005</v>
      </c>
      <c r="K49" s="467" t="s">
        <v>102</v>
      </c>
      <c r="L49" s="467">
        <v>895.26803485899995</v>
      </c>
      <c r="M49" s="480">
        <v>453.11617151299998</v>
      </c>
      <c r="N49" s="480">
        <v>828.40793101300005</v>
      </c>
      <c r="O49" s="480">
        <v>533.74156445200003</v>
      </c>
      <c r="P49" s="467">
        <v>684.22057665800003</v>
      </c>
    </row>
    <row r="50" spans="1:25" ht="15.75" customHeight="1" x14ac:dyDescent="0.25">
      <c r="A50" s="465" t="s">
        <v>415</v>
      </c>
      <c r="B50" s="467">
        <v>1314.2939925810001</v>
      </c>
      <c r="C50" s="467">
        <v>1032.617402591</v>
      </c>
      <c r="D50" s="467">
        <v>902.69601960600005</v>
      </c>
      <c r="E50" s="467">
        <v>826.29802425399998</v>
      </c>
      <c r="F50" s="467">
        <v>896.204421787</v>
      </c>
      <c r="G50" s="467">
        <v>1006.836428508</v>
      </c>
      <c r="H50" s="467">
        <v>1150.3519804</v>
      </c>
      <c r="I50" s="467">
        <v>1265.401093188</v>
      </c>
      <c r="J50" s="467">
        <v>1341.741590957</v>
      </c>
      <c r="K50" s="467" t="s">
        <v>102</v>
      </c>
      <c r="L50" s="467">
        <v>1527.047460512</v>
      </c>
      <c r="M50" s="480">
        <v>945.48928498199996</v>
      </c>
      <c r="N50" s="480">
        <v>1375.1384355560001</v>
      </c>
      <c r="O50" s="480">
        <v>1037.792488327</v>
      </c>
      <c r="P50" s="467">
        <v>1229.650346617</v>
      </c>
    </row>
    <row r="51" spans="1:25" ht="15.75" customHeight="1" x14ac:dyDescent="0.25">
      <c r="A51" s="465" t="s">
        <v>463</v>
      </c>
      <c r="B51" s="467">
        <v>738.99470019499995</v>
      </c>
      <c r="C51" s="467">
        <v>514.50616859000002</v>
      </c>
      <c r="D51" s="467">
        <v>383.18080301999998</v>
      </c>
      <c r="E51" s="467">
        <v>343.67423825899999</v>
      </c>
      <c r="F51" s="467">
        <v>349.66787098399999</v>
      </c>
      <c r="G51" s="467">
        <v>346.32358387099998</v>
      </c>
      <c r="H51" s="467">
        <v>362.77433268999999</v>
      </c>
      <c r="I51" s="467">
        <v>333.95657859200003</v>
      </c>
      <c r="J51" s="467">
        <v>327.61655930299997</v>
      </c>
      <c r="K51" s="467" t="s">
        <v>102</v>
      </c>
      <c r="L51" s="467">
        <v>283.35816053899998</v>
      </c>
      <c r="M51" s="480">
        <v>373.485535777</v>
      </c>
      <c r="N51" s="480">
        <v>315.00637280500001</v>
      </c>
      <c r="O51" s="480">
        <v>360.92222903300001</v>
      </c>
      <c r="P51" s="467">
        <v>318.35555411500002</v>
      </c>
    </row>
    <row r="52" spans="1:25" ht="15.75" customHeight="1" x14ac:dyDescent="0.25">
      <c r="A52" s="465" t="s">
        <v>416</v>
      </c>
      <c r="B52" s="467">
        <v>693.18021539799997</v>
      </c>
      <c r="C52" s="467">
        <v>673.61728926199999</v>
      </c>
      <c r="D52" s="467">
        <v>658.81744781800001</v>
      </c>
      <c r="E52" s="467">
        <v>669.15085481400001</v>
      </c>
      <c r="F52" s="467">
        <v>717.25482709799996</v>
      </c>
      <c r="G52" s="467">
        <v>687.75296582399994</v>
      </c>
      <c r="H52" s="467">
        <v>921.00234347000003</v>
      </c>
      <c r="I52" s="467">
        <v>999.35889555999995</v>
      </c>
      <c r="J52" s="467">
        <v>934.01513817800003</v>
      </c>
      <c r="K52" s="467" t="s">
        <v>102</v>
      </c>
      <c r="L52" s="467">
        <v>1036.7085886919999</v>
      </c>
      <c r="M52" s="480">
        <v>723.72401602900004</v>
      </c>
      <c r="N52" s="480">
        <v>994.464922022</v>
      </c>
      <c r="O52" s="480">
        <v>781.88834119099999</v>
      </c>
      <c r="P52" s="467">
        <v>913.85846363400003</v>
      </c>
    </row>
    <row r="53" spans="1:25" ht="15.75" customHeight="1" x14ac:dyDescent="0.25">
      <c r="A53" s="465" t="s">
        <v>417</v>
      </c>
      <c r="B53" s="467">
        <v>298.96093322799999</v>
      </c>
      <c r="C53" s="467">
        <v>247.219292268</v>
      </c>
      <c r="D53" s="467">
        <v>195.15410256300001</v>
      </c>
      <c r="E53" s="467">
        <v>159.52334712999999</v>
      </c>
      <c r="F53" s="467">
        <v>125.416343798</v>
      </c>
      <c r="G53" s="467">
        <v>129.82719374199999</v>
      </c>
      <c r="H53" s="467">
        <v>125.15342912</v>
      </c>
      <c r="I53" s="467">
        <v>149.53752598599999</v>
      </c>
      <c r="J53" s="467">
        <v>234.351347033</v>
      </c>
      <c r="K53" s="467" t="s">
        <v>102</v>
      </c>
      <c r="L53" s="467">
        <v>176.285027453</v>
      </c>
      <c r="M53" s="480">
        <v>160.11750859599999</v>
      </c>
      <c r="N53" s="480">
        <v>181.52177645</v>
      </c>
      <c r="O53" s="480">
        <v>164.71587097099999</v>
      </c>
      <c r="P53" s="467">
        <v>162.72321535200001</v>
      </c>
    </row>
    <row r="54" spans="1:25" ht="12.75" customHeight="1" x14ac:dyDescent="0.2">
      <c r="A54" s="37" t="s">
        <v>909</v>
      </c>
      <c r="B54" s="13"/>
      <c r="C54" s="13"/>
      <c r="D54" s="13"/>
      <c r="E54" s="13"/>
      <c r="F54" s="13"/>
      <c r="G54" s="13"/>
      <c r="H54" s="13"/>
      <c r="I54" s="13"/>
      <c r="J54" s="215"/>
      <c r="K54" s="215"/>
      <c r="L54" s="215"/>
      <c r="M54" s="39"/>
      <c r="N54" s="13"/>
      <c r="O54" s="13"/>
      <c r="P54" s="13"/>
      <c r="Q54" s="13"/>
      <c r="R54" s="13"/>
      <c r="S54" s="13"/>
      <c r="T54" s="13"/>
      <c r="U54" s="13"/>
      <c r="V54" s="215"/>
      <c r="W54" s="215"/>
      <c r="X54" s="215"/>
      <c r="Y54" s="39"/>
    </row>
    <row r="55" spans="1:25" ht="12.75" customHeight="1" x14ac:dyDescent="0.2">
      <c r="A55" s="255" t="s">
        <v>471</v>
      </c>
      <c r="B55" s="13"/>
      <c r="C55" s="13"/>
      <c r="D55" s="13"/>
      <c r="E55" s="13"/>
      <c r="F55" s="13"/>
      <c r="G55" s="13"/>
      <c r="H55" s="13"/>
      <c r="I55" s="13"/>
      <c r="J55" s="13"/>
      <c r="K55" s="13"/>
      <c r="L55" s="13"/>
      <c r="M55" s="215"/>
      <c r="N55" s="215"/>
      <c r="O55" s="215"/>
      <c r="P55" s="39"/>
    </row>
    <row r="56" spans="1:25" ht="12.75" customHeight="1" x14ac:dyDescent="0.2">
      <c r="A56" s="37" t="s">
        <v>464</v>
      </c>
      <c r="B56" s="13"/>
      <c r="C56" s="13"/>
      <c r="D56" s="13"/>
      <c r="E56" s="13"/>
      <c r="F56" s="13"/>
      <c r="G56" s="13"/>
      <c r="H56" s="13"/>
      <c r="I56" s="13"/>
      <c r="J56" s="13"/>
      <c r="K56" s="13"/>
      <c r="L56" s="13"/>
      <c r="M56" s="215"/>
      <c r="N56" s="215"/>
      <c r="O56" s="215"/>
      <c r="P56" s="39"/>
    </row>
    <row r="57" spans="1:25" ht="12.75" customHeight="1" x14ac:dyDescent="0.2">
      <c r="A57" s="168" t="s">
        <v>562</v>
      </c>
      <c r="B57" s="13"/>
      <c r="C57" s="13"/>
      <c r="D57" s="13"/>
      <c r="E57" s="13"/>
      <c r="F57" s="13"/>
      <c r="G57" s="13"/>
      <c r="H57" s="13"/>
      <c r="I57" s="13"/>
      <c r="J57" s="13"/>
      <c r="K57" s="13"/>
      <c r="L57" s="13"/>
      <c r="M57" s="215"/>
      <c r="N57" s="215"/>
      <c r="O57" s="215"/>
      <c r="P57" s="39"/>
    </row>
    <row r="58" spans="1:25" x14ac:dyDescent="0.2">
      <c r="A58" s="255" t="s">
        <v>966</v>
      </c>
      <c r="B58" s="3"/>
      <c r="C58" s="3"/>
      <c r="D58" s="3"/>
      <c r="G58" s="185"/>
      <c r="J58" s="185"/>
      <c r="M58" s="215"/>
      <c r="N58" s="215"/>
      <c r="O58" s="215"/>
    </row>
    <row r="59" spans="1:25" x14ac:dyDescent="0.2">
      <c r="A59" s="286" t="s">
        <v>934</v>
      </c>
      <c r="B59" s="3"/>
      <c r="C59" s="3"/>
      <c r="D59" s="3"/>
      <c r="G59" s="185"/>
      <c r="J59" s="185"/>
    </row>
    <row r="61" spans="1:25" ht="27.75" customHeight="1" x14ac:dyDescent="0.2">
      <c r="A61" s="46" t="s">
        <v>962</v>
      </c>
    </row>
    <row r="62" spans="1:25" ht="15" customHeight="1" thickBot="1" x14ac:dyDescent="0.25">
      <c r="P62" s="40"/>
    </row>
    <row r="63" spans="1:25" ht="15" customHeight="1" x14ac:dyDescent="0.2">
      <c r="A63" s="41"/>
      <c r="B63" s="42" t="s">
        <v>35</v>
      </c>
      <c r="C63" s="42" t="s">
        <v>121</v>
      </c>
      <c r="D63" s="42" t="s">
        <v>123</v>
      </c>
      <c r="E63" s="42" t="s">
        <v>36</v>
      </c>
      <c r="F63" s="42" t="s">
        <v>37</v>
      </c>
      <c r="G63" s="42" t="s">
        <v>38</v>
      </c>
      <c r="H63" s="42" t="s">
        <v>39</v>
      </c>
      <c r="I63" s="42" t="s">
        <v>125</v>
      </c>
      <c r="J63" s="42" t="s">
        <v>126</v>
      </c>
      <c r="K63" s="42" t="s">
        <v>127</v>
      </c>
      <c r="L63" s="252">
        <v>100000</v>
      </c>
      <c r="M63" s="250" t="s">
        <v>231</v>
      </c>
      <c r="N63" s="250" t="s">
        <v>231</v>
      </c>
      <c r="O63" s="257" t="s">
        <v>77</v>
      </c>
      <c r="P63" s="281" t="s">
        <v>220</v>
      </c>
    </row>
    <row r="64" spans="1:25" ht="15.95" customHeight="1" x14ac:dyDescent="0.2">
      <c r="A64" s="566" t="s">
        <v>81</v>
      </c>
      <c r="B64" s="43" t="s">
        <v>120</v>
      </c>
      <c r="C64" s="43" t="s">
        <v>40</v>
      </c>
      <c r="D64" s="43" t="s">
        <v>40</v>
      </c>
      <c r="E64" s="43" t="s">
        <v>40</v>
      </c>
      <c r="F64" s="43" t="s">
        <v>40</v>
      </c>
      <c r="G64" s="43" t="s">
        <v>40</v>
      </c>
      <c r="H64" s="43" t="s">
        <v>40</v>
      </c>
      <c r="I64" s="43" t="s">
        <v>40</v>
      </c>
      <c r="J64" s="43" t="s">
        <v>40</v>
      </c>
      <c r="K64" s="43" t="s">
        <v>40</v>
      </c>
      <c r="L64" s="43" t="s">
        <v>43</v>
      </c>
      <c r="M64" s="239" t="s">
        <v>230</v>
      </c>
      <c r="N64" s="239" t="s">
        <v>138</v>
      </c>
      <c r="O64" s="256" t="s">
        <v>137</v>
      </c>
      <c r="P64" s="282" t="s">
        <v>284</v>
      </c>
    </row>
    <row r="65" spans="1:16" ht="15.95" customHeight="1" thickBot="1" x14ac:dyDescent="0.25">
      <c r="A65" s="423" t="s">
        <v>99</v>
      </c>
      <c r="B65" s="44" t="s">
        <v>43</v>
      </c>
      <c r="C65" s="44" t="s">
        <v>122</v>
      </c>
      <c r="D65" s="44" t="s">
        <v>124</v>
      </c>
      <c r="E65" s="44" t="s">
        <v>44</v>
      </c>
      <c r="F65" s="44" t="s">
        <v>45</v>
      </c>
      <c r="G65" s="44" t="s">
        <v>46</v>
      </c>
      <c r="H65" s="44" t="s">
        <v>42</v>
      </c>
      <c r="I65" s="44" t="s">
        <v>128</v>
      </c>
      <c r="J65" s="44" t="s">
        <v>129</v>
      </c>
      <c r="K65" s="44" t="s">
        <v>130</v>
      </c>
      <c r="L65" s="44" t="s">
        <v>131</v>
      </c>
      <c r="M65" s="251" t="s">
        <v>138</v>
      </c>
      <c r="N65" s="251" t="s">
        <v>131</v>
      </c>
      <c r="O65" s="258" t="s">
        <v>41</v>
      </c>
      <c r="P65" s="283" t="s">
        <v>239</v>
      </c>
    </row>
    <row r="66" spans="1:16" ht="15.95" customHeight="1" x14ac:dyDescent="0.25">
      <c r="A66" s="544" t="s">
        <v>200</v>
      </c>
      <c r="B66" s="192"/>
      <c r="C66" s="192"/>
      <c r="D66" s="192"/>
      <c r="E66" s="192"/>
      <c r="F66" s="192"/>
      <c r="G66" s="192"/>
      <c r="H66" s="192"/>
      <c r="I66" s="192"/>
      <c r="J66" s="192"/>
      <c r="K66" s="192"/>
      <c r="L66" s="192"/>
      <c r="M66" s="192"/>
      <c r="N66" s="192"/>
      <c r="O66" s="192"/>
    </row>
    <row r="67" spans="1:16" s="465" customFormat="1" ht="16.5" customHeight="1" x14ac:dyDescent="0.25">
      <c r="A67" s="487" t="s">
        <v>291</v>
      </c>
      <c r="B67" s="720">
        <f t="shared" ref="B67:J72" si="0">B8/B$8</f>
        <v>1</v>
      </c>
      <c r="C67" s="720">
        <f t="shared" si="0"/>
        <v>1</v>
      </c>
      <c r="D67" s="720">
        <f t="shared" si="0"/>
        <v>1</v>
      </c>
      <c r="E67" s="720">
        <f t="shared" si="0"/>
        <v>1</v>
      </c>
      <c r="F67" s="720">
        <f t="shared" si="0"/>
        <v>1</v>
      </c>
      <c r="G67" s="720">
        <f t="shared" si="0"/>
        <v>1</v>
      </c>
      <c r="H67" s="720">
        <f t="shared" si="0"/>
        <v>1</v>
      </c>
      <c r="I67" s="720">
        <f t="shared" si="0"/>
        <v>1</v>
      </c>
      <c r="J67" s="720">
        <f t="shared" si="0"/>
        <v>1</v>
      </c>
      <c r="K67" s="720" t="s">
        <v>102</v>
      </c>
      <c r="L67" s="720">
        <f t="shared" ref="L67:O72" si="1">L8/L$8</f>
        <v>1</v>
      </c>
      <c r="M67" s="721">
        <f t="shared" si="1"/>
        <v>1</v>
      </c>
      <c r="N67" s="721">
        <f t="shared" si="1"/>
        <v>1</v>
      </c>
      <c r="O67" s="721">
        <f t="shared" si="1"/>
        <v>1</v>
      </c>
      <c r="P67" s="720">
        <f t="shared" ref="P67:P72" si="2">P8/P$8</f>
        <v>1</v>
      </c>
    </row>
    <row r="68" spans="1:16" s="465" customFormat="1" ht="15.75" customHeight="1" x14ac:dyDescent="0.2">
      <c r="A68" s="490" t="s">
        <v>161</v>
      </c>
      <c r="B68" s="722">
        <f t="shared" si="0"/>
        <v>0.39622297443734555</v>
      </c>
      <c r="C68" s="722">
        <f t="shared" si="0"/>
        <v>0.37862039265311054</v>
      </c>
      <c r="D68" s="722">
        <f t="shared" si="0"/>
        <v>0.36036854216227487</v>
      </c>
      <c r="E68" s="722">
        <f t="shared" si="0"/>
        <v>0.34338342071173567</v>
      </c>
      <c r="F68" s="722">
        <f t="shared" si="0"/>
        <v>0.32766551187993243</v>
      </c>
      <c r="G68" s="722">
        <f t="shared" si="0"/>
        <v>0.30798687947957554</v>
      </c>
      <c r="H68" s="722">
        <f t="shared" si="0"/>
        <v>0.28206329855955026</v>
      </c>
      <c r="I68" s="722">
        <f t="shared" si="0"/>
        <v>0.25459353271384821</v>
      </c>
      <c r="J68" s="722">
        <f t="shared" si="0"/>
        <v>0.23591361755518592</v>
      </c>
      <c r="K68" s="722" t="s">
        <v>102</v>
      </c>
      <c r="L68" s="722">
        <f t="shared" si="1"/>
        <v>0.20783050250796142</v>
      </c>
      <c r="M68" s="723">
        <f t="shared" si="1"/>
        <v>0.32957766211881562</v>
      </c>
      <c r="N68" s="723">
        <f t="shared" si="1"/>
        <v>0.23163904198959268</v>
      </c>
      <c r="O68" s="723">
        <f t="shared" si="1"/>
        <v>0.29965411204096243</v>
      </c>
      <c r="P68" s="722">
        <f t="shared" si="2"/>
        <v>0.25563333101107316</v>
      </c>
    </row>
    <row r="69" spans="1:16" s="465" customFormat="1" ht="15.75" customHeight="1" x14ac:dyDescent="0.2">
      <c r="A69" s="492" t="s">
        <v>162</v>
      </c>
      <c r="B69" s="724">
        <f t="shared" si="0"/>
        <v>0.26331072913485509</v>
      </c>
      <c r="C69" s="724">
        <f t="shared" si="0"/>
        <v>0.32389857400515143</v>
      </c>
      <c r="D69" s="724">
        <f t="shared" si="0"/>
        <v>0.37762988523094204</v>
      </c>
      <c r="E69" s="724">
        <f t="shared" si="0"/>
        <v>0.43989639114621926</v>
      </c>
      <c r="F69" s="724">
        <f t="shared" si="0"/>
        <v>0.48838453943775523</v>
      </c>
      <c r="G69" s="724">
        <f t="shared" si="0"/>
        <v>0.52703346915651816</v>
      </c>
      <c r="H69" s="724">
        <f t="shared" si="0"/>
        <v>0.55141752961546275</v>
      </c>
      <c r="I69" s="724">
        <f t="shared" si="0"/>
        <v>0.57248453935107624</v>
      </c>
      <c r="J69" s="724">
        <f t="shared" si="0"/>
        <v>0.60904506696706984</v>
      </c>
      <c r="K69" s="724" t="s">
        <v>102</v>
      </c>
      <c r="L69" s="724">
        <f t="shared" si="1"/>
        <v>0.60847054199935235</v>
      </c>
      <c r="M69" s="725">
        <f t="shared" si="1"/>
        <v>0.45957842287499923</v>
      </c>
      <c r="N69" s="725">
        <f t="shared" si="1"/>
        <v>0.59592430671400776</v>
      </c>
      <c r="O69" s="725">
        <f t="shared" si="1"/>
        <v>0.50123668677118716</v>
      </c>
      <c r="P69" s="724">
        <f t="shared" si="2"/>
        <v>0.54114479014433414</v>
      </c>
    </row>
    <row r="70" spans="1:16" s="465" customFormat="1" ht="15.75" customHeight="1" x14ac:dyDescent="0.2">
      <c r="A70" s="490" t="s">
        <v>163</v>
      </c>
      <c r="B70" s="722">
        <f t="shared" si="0"/>
        <v>1.5550603080750097E-2</v>
      </c>
      <c r="C70" s="722">
        <f t="shared" si="0"/>
        <v>1.5282568515582474E-2</v>
      </c>
      <c r="D70" s="722">
        <f t="shared" si="0"/>
        <v>2.2570852254600253E-2</v>
      </c>
      <c r="E70" s="722">
        <f t="shared" si="0"/>
        <v>2.1554058092536636E-2</v>
      </c>
      <c r="F70" s="722">
        <f t="shared" si="0"/>
        <v>2.3318767341600023E-2</v>
      </c>
      <c r="G70" s="722">
        <f t="shared" si="0"/>
        <v>1.6930687869351667E-2</v>
      </c>
      <c r="H70" s="722">
        <f t="shared" si="0"/>
        <v>1.9990930093061698E-2</v>
      </c>
      <c r="I70" s="722">
        <f t="shared" si="0"/>
        <v>2.2660692818525254E-2</v>
      </c>
      <c r="J70" s="722">
        <f t="shared" si="0"/>
        <v>1.8852531684274702E-2</v>
      </c>
      <c r="K70" s="722" t="s">
        <v>102</v>
      </c>
      <c r="L70" s="722">
        <f t="shared" si="1"/>
        <v>2.7951773642834972E-2</v>
      </c>
      <c r="M70" s="723">
        <f t="shared" si="1"/>
        <v>2.0615599186252484E-2</v>
      </c>
      <c r="N70" s="723">
        <f t="shared" si="1"/>
        <v>2.3716365244232217E-2</v>
      </c>
      <c r="O70" s="723">
        <f t="shared" si="1"/>
        <v>2.1562987747940465E-2</v>
      </c>
      <c r="P70" s="722">
        <f t="shared" si="2"/>
        <v>1.7894207779188473E-2</v>
      </c>
    </row>
    <row r="71" spans="1:16" s="465" customFormat="1" ht="15.75" customHeight="1" x14ac:dyDescent="0.2">
      <c r="A71" s="492" t="s">
        <v>164</v>
      </c>
      <c r="B71" s="724">
        <f t="shared" si="0"/>
        <v>0.1027726942514689</v>
      </c>
      <c r="C71" s="724">
        <f t="shared" si="0"/>
        <v>0.11641593470579406</v>
      </c>
      <c r="D71" s="724">
        <f t="shared" si="0"/>
        <v>0.1251110231891302</v>
      </c>
      <c r="E71" s="724">
        <f t="shared" si="0"/>
        <v>9.9578416121638369E-2</v>
      </c>
      <c r="F71" s="724">
        <f t="shared" si="0"/>
        <v>9.7784375780827451E-2</v>
      </c>
      <c r="G71" s="724">
        <f t="shared" si="0"/>
        <v>9.7180452106044354E-2</v>
      </c>
      <c r="H71" s="724">
        <f t="shared" si="0"/>
        <v>0.10959059647613817</v>
      </c>
      <c r="I71" s="724">
        <f t="shared" si="0"/>
        <v>0.11785918303433368</v>
      </c>
      <c r="J71" s="724">
        <f t="shared" si="0"/>
        <v>0.10863651135999371</v>
      </c>
      <c r="K71" s="724" t="s">
        <v>102</v>
      </c>
      <c r="L71" s="724">
        <f t="shared" si="1"/>
        <v>0.1234828600140075</v>
      </c>
      <c r="M71" s="725">
        <f t="shared" si="1"/>
        <v>0.10624297669849603</v>
      </c>
      <c r="N71" s="725">
        <f t="shared" si="1"/>
        <v>0.11763401913776925</v>
      </c>
      <c r="O71" s="725">
        <f t="shared" si="1"/>
        <v>0.1097233241690834</v>
      </c>
      <c r="P71" s="724">
        <f t="shared" si="2"/>
        <v>0.13965012610850294</v>
      </c>
    </row>
    <row r="72" spans="1:16" s="465" customFormat="1" ht="15.75" customHeight="1" x14ac:dyDescent="0.2">
      <c r="A72" s="495" t="s">
        <v>165</v>
      </c>
      <c r="B72" s="726">
        <f t="shared" si="0"/>
        <v>0.22214299909447618</v>
      </c>
      <c r="C72" s="726">
        <f t="shared" si="0"/>
        <v>0.1657825301203614</v>
      </c>
      <c r="D72" s="726">
        <f t="shared" si="0"/>
        <v>0.11431969716451153</v>
      </c>
      <c r="E72" s="726">
        <f t="shared" si="0"/>
        <v>9.5587713927870119E-2</v>
      </c>
      <c r="F72" s="726">
        <f t="shared" si="0"/>
        <v>6.2846805561313918E-2</v>
      </c>
      <c r="G72" s="726">
        <f t="shared" si="0"/>
        <v>5.0868511388510319E-2</v>
      </c>
      <c r="H72" s="726">
        <f t="shared" si="0"/>
        <v>3.6937645255787153E-2</v>
      </c>
      <c r="I72" s="726">
        <f t="shared" si="0"/>
        <v>3.2402052082216672E-2</v>
      </c>
      <c r="J72" s="726">
        <f t="shared" si="0"/>
        <v>2.7552272432605811E-2</v>
      </c>
      <c r="K72" s="726" t="s">
        <v>102</v>
      </c>
      <c r="L72" s="726">
        <f t="shared" si="1"/>
        <v>3.226432183584383E-2</v>
      </c>
      <c r="M72" s="727">
        <f t="shared" si="1"/>
        <v>8.398533912008628E-2</v>
      </c>
      <c r="N72" s="727">
        <f t="shared" si="1"/>
        <v>3.1086266914398086E-2</v>
      </c>
      <c r="O72" s="727">
        <f t="shared" si="1"/>
        <v>6.7822889269632133E-2</v>
      </c>
      <c r="P72" s="726">
        <f t="shared" si="2"/>
        <v>4.5677544955941382E-2</v>
      </c>
    </row>
    <row r="73" spans="1:16" s="465" customFormat="1" ht="16.5" customHeight="1" x14ac:dyDescent="0.25">
      <c r="A73" s="498" t="s">
        <v>287</v>
      </c>
      <c r="B73" s="728">
        <f t="shared" ref="B73:J84" si="3">B14/B$14</f>
        <v>1</v>
      </c>
      <c r="C73" s="728">
        <f t="shared" si="3"/>
        <v>1</v>
      </c>
      <c r="D73" s="728">
        <f t="shared" si="3"/>
        <v>1</v>
      </c>
      <c r="E73" s="728">
        <f t="shared" si="3"/>
        <v>1</v>
      </c>
      <c r="F73" s="728">
        <f t="shared" si="3"/>
        <v>1</v>
      </c>
      <c r="G73" s="728">
        <f t="shared" si="3"/>
        <v>1</v>
      </c>
      <c r="H73" s="728">
        <f t="shared" si="3"/>
        <v>1</v>
      </c>
      <c r="I73" s="728">
        <f t="shared" si="3"/>
        <v>1</v>
      </c>
      <c r="J73" s="728">
        <f t="shared" si="3"/>
        <v>1</v>
      </c>
      <c r="K73" s="728" t="s">
        <v>102</v>
      </c>
      <c r="L73" s="728">
        <f t="shared" ref="L73:O84" si="4">L14/L$14</f>
        <v>1</v>
      </c>
      <c r="M73" s="729">
        <f t="shared" si="4"/>
        <v>1</v>
      </c>
      <c r="N73" s="729">
        <f t="shared" si="4"/>
        <v>1</v>
      </c>
      <c r="O73" s="729">
        <f t="shared" si="4"/>
        <v>1</v>
      </c>
      <c r="P73" s="728">
        <f t="shared" ref="P73:P84" si="5">P14/P$14</f>
        <v>1</v>
      </c>
    </row>
    <row r="74" spans="1:16" s="465" customFormat="1" ht="15.75" customHeight="1" x14ac:dyDescent="0.2">
      <c r="A74" s="490" t="s">
        <v>79</v>
      </c>
      <c r="B74" s="722">
        <f t="shared" si="3"/>
        <v>0.39867095905995142</v>
      </c>
      <c r="C74" s="722">
        <f t="shared" si="3"/>
        <v>0.41320223793284233</v>
      </c>
      <c r="D74" s="722">
        <f t="shared" si="3"/>
        <v>0.43649832815921835</v>
      </c>
      <c r="E74" s="722">
        <f t="shared" si="3"/>
        <v>0.53910258378406573</v>
      </c>
      <c r="F74" s="722">
        <f t="shared" si="3"/>
        <v>0.60393820048975255</v>
      </c>
      <c r="G74" s="722">
        <f t="shared" si="3"/>
        <v>0.63531563822724502</v>
      </c>
      <c r="H74" s="722">
        <f t="shared" si="3"/>
        <v>0.65858536268835377</v>
      </c>
      <c r="I74" s="722">
        <f t="shared" si="3"/>
        <v>0.6785562514378447</v>
      </c>
      <c r="J74" s="722">
        <f t="shared" si="3"/>
        <v>0.65224332159801579</v>
      </c>
      <c r="K74" s="722" t="s">
        <v>102</v>
      </c>
      <c r="L74" s="722">
        <f t="shared" si="4"/>
        <v>0.65127125164240085</v>
      </c>
      <c r="M74" s="723">
        <f t="shared" si="4"/>
        <v>0.55491759359915804</v>
      </c>
      <c r="N74" s="723">
        <f t="shared" si="4"/>
        <v>0.66130922424207572</v>
      </c>
      <c r="O74" s="723">
        <f t="shared" si="4"/>
        <v>0.58520389075088231</v>
      </c>
      <c r="P74" s="722">
        <f t="shared" si="5"/>
        <v>0.66166799406060661</v>
      </c>
    </row>
    <row r="75" spans="1:16" s="465" customFormat="1" ht="15.75" customHeight="1" x14ac:dyDescent="0.2">
      <c r="A75" s="492" t="s">
        <v>167</v>
      </c>
      <c r="B75" s="724">
        <f t="shared" si="3"/>
        <v>0.25210690703783256</v>
      </c>
      <c r="C75" s="724">
        <f t="shared" si="3"/>
        <v>0.29703863303617867</v>
      </c>
      <c r="D75" s="724">
        <f t="shared" si="3"/>
        <v>0.35051519635159456</v>
      </c>
      <c r="E75" s="724">
        <f t="shared" si="3"/>
        <v>0.46916134882809912</v>
      </c>
      <c r="F75" s="724">
        <f t="shared" si="3"/>
        <v>0.54764851418759142</v>
      </c>
      <c r="G75" s="724">
        <f t="shared" si="3"/>
        <v>0.570866428959799</v>
      </c>
      <c r="H75" s="724">
        <f t="shared" si="3"/>
        <v>0.58826449652452828</v>
      </c>
      <c r="I75" s="724">
        <f t="shared" si="3"/>
        <v>0.6219323229935575</v>
      </c>
      <c r="J75" s="724">
        <f t="shared" si="3"/>
        <v>0.59904326532929164</v>
      </c>
      <c r="K75" s="724" t="s">
        <v>102</v>
      </c>
      <c r="L75" s="724">
        <f t="shared" si="4"/>
        <v>0.58627387688318977</v>
      </c>
      <c r="M75" s="725">
        <f t="shared" si="4"/>
        <v>0.47923988003907025</v>
      </c>
      <c r="N75" s="725">
        <f t="shared" si="4"/>
        <v>0.60241784361009132</v>
      </c>
      <c r="O75" s="725">
        <f t="shared" si="4"/>
        <v>0.51430470971362663</v>
      </c>
      <c r="P75" s="724">
        <f t="shared" si="5"/>
        <v>0.55643506996962178</v>
      </c>
    </row>
    <row r="76" spans="1:16" s="465" customFormat="1" ht="15.75" customHeight="1" x14ac:dyDescent="0.2">
      <c r="A76" s="490" t="s">
        <v>323</v>
      </c>
      <c r="B76" s="722">
        <f t="shared" si="3"/>
        <v>5.6300230687876082E-2</v>
      </c>
      <c r="C76" s="722">
        <f t="shared" si="3"/>
        <v>6.2961904430300808E-2</v>
      </c>
      <c r="D76" s="722">
        <f t="shared" si="3"/>
        <v>7.2897940141269033E-2</v>
      </c>
      <c r="E76" s="722">
        <f t="shared" si="3"/>
        <v>0.10236913833766864</v>
      </c>
      <c r="F76" s="722">
        <f t="shared" si="3"/>
        <v>0.14583170336227391</v>
      </c>
      <c r="G76" s="722">
        <f t="shared" si="3"/>
        <v>0.13527948984904828</v>
      </c>
      <c r="H76" s="722">
        <f t="shared" si="3"/>
        <v>0.16869626349364955</v>
      </c>
      <c r="I76" s="722">
        <f t="shared" si="3"/>
        <v>0.17447812858274345</v>
      </c>
      <c r="J76" s="722">
        <f t="shared" si="3"/>
        <v>0.12421778747286472</v>
      </c>
      <c r="K76" s="722" t="s">
        <v>102</v>
      </c>
      <c r="L76" s="722">
        <f t="shared" si="4"/>
        <v>0.19185101981884195</v>
      </c>
      <c r="M76" s="723">
        <f t="shared" si="4"/>
        <v>0.1173538916140254</v>
      </c>
      <c r="N76" s="723">
        <f t="shared" si="4"/>
        <v>0.16782777311048525</v>
      </c>
      <c r="O76" s="723">
        <f t="shared" si="4"/>
        <v>0.13172219261807458</v>
      </c>
      <c r="P76" s="722">
        <f t="shared" si="5"/>
        <v>0.12396943067953309</v>
      </c>
    </row>
    <row r="77" spans="1:16" s="465" customFormat="1" ht="15.75" customHeight="1" x14ac:dyDescent="0.2">
      <c r="A77" s="492" t="s">
        <v>168</v>
      </c>
      <c r="B77" s="724">
        <f t="shared" si="3"/>
        <v>0.14656405202211886</v>
      </c>
      <c r="C77" s="724">
        <f t="shared" si="3"/>
        <v>0.11616360489666366</v>
      </c>
      <c r="D77" s="724">
        <f t="shared" si="3"/>
        <v>8.5983131807623736E-2</v>
      </c>
      <c r="E77" s="724">
        <f t="shared" si="3"/>
        <v>6.9941234957176815E-2</v>
      </c>
      <c r="F77" s="724">
        <f t="shared" si="3"/>
        <v>5.6289686302161204E-2</v>
      </c>
      <c r="G77" s="724">
        <f t="shared" si="3"/>
        <v>6.4449209268439181E-2</v>
      </c>
      <c r="H77" s="724">
        <f t="shared" si="3"/>
        <v>7.0320866163825491E-2</v>
      </c>
      <c r="I77" s="724">
        <f t="shared" si="3"/>
        <v>5.6623928443496854E-2</v>
      </c>
      <c r="J77" s="724">
        <f t="shared" si="3"/>
        <v>5.3200056268724261E-2</v>
      </c>
      <c r="K77" s="724" t="s">
        <v>102</v>
      </c>
      <c r="L77" s="724">
        <f t="shared" si="4"/>
        <v>6.4997374758556187E-2</v>
      </c>
      <c r="M77" s="725">
        <f t="shared" si="4"/>
        <v>7.5677713560087775E-2</v>
      </c>
      <c r="N77" s="725">
        <f t="shared" si="4"/>
        <v>5.8891380632711633E-2</v>
      </c>
      <c r="O77" s="725">
        <f t="shared" si="4"/>
        <v>7.0899181037255662E-2</v>
      </c>
      <c r="P77" s="724">
        <f t="shared" si="5"/>
        <v>0.10523292409098489</v>
      </c>
    </row>
    <row r="78" spans="1:16" s="465" customFormat="1" ht="15.75" customHeight="1" x14ac:dyDescent="0.2">
      <c r="A78" s="490" t="s">
        <v>169</v>
      </c>
      <c r="B78" s="722">
        <f t="shared" si="3"/>
        <v>0.34175588143329183</v>
      </c>
      <c r="C78" s="722">
        <f t="shared" si="3"/>
        <v>0.32549586767823224</v>
      </c>
      <c r="D78" s="722">
        <f t="shared" si="3"/>
        <v>0.31438817634409078</v>
      </c>
      <c r="E78" s="722">
        <f t="shared" si="3"/>
        <v>0.24324392566042982</v>
      </c>
      <c r="F78" s="722">
        <f t="shared" si="3"/>
        <v>0.18733672713779884</v>
      </c>
      <c r="G78" s="722">
        <f t="shared" si="3"/>
        <v>0.18034502795064217</v>
      </c>
      <c r="H78" s="722">
        <f t="shared" si="3"/>
        <v>0.15118191537995809</v>
      </c>
      <c r="I78" s="722">
        <f t="shared" si="3"/>
        <v>0.16108585442617115</v>
      </c>
      <c r="J78" s="722">
        <f t="shared" si="3"/>
        <v>0.19890386199972307</v>
      </c>
      <c r="K78" s="722" t="s">
        <v>102</v>
      </c>
      <c r="L78" s="722">
        <f t="shared" si="4"/>
        <v>0.13217719319236174</v>
      </c>
      <c r="M78" s="723">
        <f t="shared" si="4"/>
        <v>0.22885481403432234</v>
      </c>
      <c r="N78" s="723">
        <f t="shared" si="4"/>
        <v>0.16009772039568196</v>
      </c>
      <c r="O78" s="723">
        <f t="shared" si="4"/>
        <v>0.20928186683267341</v>
      </c>
      <c r="P78" s="722">
        <f t="shared" si="5"/>
        <v>0.17030067510502248</v>
      </c>
    </row>
    <row r="79" spans="1:16" s="465" customFormat="1" ht="15.75" customHeight="1" x14ac:dyDescent="0.2">
      <c r="A79" s="492" t="s">
        <v>170</v>
      </c>
      <c r="B79" s="724">
        <f t="shared" si="3"/>
        <v>0.22746884252350791</v>
      </c>
      <c r="C79" s="724">
        <f t="shared" si="3"/>
        <v>0.23941034854505433</v>
      </c>
      <c r="D79" s="724">
        <f t="shared" si="3"/>
        <v>0.21619027704163243</v>
      </c>
      <c r="E79" s="724">
        <f t="shared" si="3"/>
        <v>0.19305788280689787</v>
      </c>
      <c r="F79" s="724">
        <f t="shared" si="3"/>
        <v>0.13994167039248059</v>
      </c>
      <c r="G79" s="724">
        <f t="shared" si="3"/>
        <v>0.12894566591555187</v>
      </c>
      <c r="H79" s="724">
        <f t="shared" si="3"/>
        <v>0.10879576968823203</v>
      </c>
      <c r="I79" s="724">
        <f t="shared" si="3"/>
        <v>0.11817401359221306</v>
      </c>
      <c r="J79" s="724">
        <f t="shared" si="3"/>
        <v>0.17466205759176653</v>
      </c>
      <c r="K79" s="724" t="s">
        <v>102</v>
      </c>
      <c r="L79" s="724">
        <f t="shared" si="4"/>
        <v>0.11544174756290405</v>
      </c>
      <c r="M79" s="725">
        <f t="shared" si="4"/>
        <v>0.16934883466082673</v>
      </c>
      <c r="N79" s="725">
        <f t="shared" si="4"/>
        <v>0.13200254734833775</v>
      </c>
      <c r="O79" s="725">
        <f t="shared" si="4"/>
        <v>0.15871754018622203</v>
      </c>
      <c r="P79" s="724">
        <f t="shared" si="5"/>
        <v>0.1323329154500564</v>
      </c>
    </row>
    <row r="80" spans="1:16" s="465" customFormat="1" ht="15.75" customHeight="1" x14ac:dyDescent="0.2">
      <c r="A80" s="490" t="s">
        <v>171</v>
      </c>
      <c r="B80" s="722">
        <f t="shared" si="3"/>
        <v>4.5606475546076018E-2</v>
      </c>
      <c r="C80" s="722">
        <f t="shared" si="3"/>
        <v>3.1033749902521068E-2</v>
      </c>
      <c r="D80" s="722">
        <f t="shared" si="3"/>
        <v>1.6358976157273226E-2</v>
      </c>
      <c r="E80" s="722">
        <f t="shared" si="3"/>
        <v>5.4859049010706337E-3</v>
      </c>
      <c r="F80" s="722">
        <f t="shared" si="3"/>
        <v>2.977948233817466E-3</v>
      </c>
      <c r="G80" s="722">
        <f t="shared" si="3"/>
        <v>2.4887215232301165E-3</v>
      </c>
      <c r="H80" s="722">
        <f t="shared" si="3"/>
        <v>1.8760103401131154E-3</v>
      </c>
      <c r="I80" s="722">
        <f t="shared" si="3"/>
        <v>2.3650925126515302E-3</v>
      </c>
      <c r="J80" s="722">
        <f t="shared" si="3"/>
        <v>4.0333790041792291E-3</v>
      </c>
      <c r="K80" s="722" t="s">
        <v>102</v>
      </c>
      <c r="L80" s="722">
        <f t="shared" si="4"/>
        <v>6.363682628267359E-3</v>
      </c>
      <c r="M80" s="723">
        <f t="shared" si="4"/>
        <v>8.6110071264900671E-3</v>
      </c>
      <c r="N80" s="723">
        <f t="shared" si="4"/>
        <v>4.3169913293855042E-3</v>
      </c>
      <c r="O80" s="723">
        <f t="shared" si="4"/>
        <v>7.3886380584245624E-3</v>
      </c>
      <c r="P80" s="722">
        <f t="shared" si="5"/>
        <v>4.4112338551550072E-3</v>
      </c>
    </row>
    <row r="81" spans="1:16" s="465" customFormat="1" ht="15.75" customHeight="1" x14ac:dyDescent="0.2">
      <c r="A81" s="693" t="s">
        <v>612</v>
      </c>
      <c r="B81" s="724">
        <f t="shared" si="3"/>
        <v>6.8680563364468761E-2</v>
      </c>
      <c r="C81" s="724">
        <f t="shared" si="3"/>
        <v>5.5051769230656841E-2</v>
      </c>
      <c r="D81" s="724">
        <f t="shared" si="3"/>
        <v>8.1838923144077369E-2</v>
      </c>
      <c r="E81" s="724">
        <f t="shared" si="3"/>
        <v>4.4700137952461284E-2</v>
      </c>
      <c r="F81" s="724">
        <f t="shared" si="3"/>
        <v>4.441710851150079E-2</v>
      </c>
      <c r="G81" s="724">
        <f t="shared" si="3"/>
        <v>4.8910640512853383E-2</v>
      </c>
      <c r="H81" s="724">
        <f t="shared" si="3"/>
        <v>4.0510135351612943E-2</v>
      </c>
      <c r="I81" s="724">
        <f t="shared" si="3"/>
        <v>4.0546748322096808E-2</v>
      </c>
      <c r="J81" s="724">
        <f t="shared" si="3"/>
        <v>2.0208425403777295E-2</v>
      </c>
      <c r="K81" s="724" t="s">
        <v>102</v>
      </c>
      <c r="L81" s="724">
        <f t="shared" si="4"/>
        <v>1.0371763001845179E-2</v>
      </c>
      <c r="M81" s="725">
        <f t="shared" si="4"/>
        <v>5.0894972247005538E-2</v>
      </c>
      <c r="N81" s="725">
        <f t="shared" si="4"/>
        <v>2.3778181718685894E-2</v>
      </c>
      <c r="O81" s="725">
        <f t="shared" si="4"/>
        <v>4.3175688588990395E-2</v>
      </c>
      <c r="P81" s="724">
        <f t="shared" si="5"/>
        <v>3.3556525799811082E-2</v>
      </c>
    </row>
    <row r="82" spans="1:16" s="465" customFormat="1" ht="15.75" customHeight="1" x14ac:dyDescent="0.2">
      <c r="A82" s="490" t="s">
        <v>172</v>
      </c>
      <c r="B82" s="722">
        <f t="shared" si="3"/>
        <v>3.3266371721093764E-2</v>
      </c>
      <c r="C82" s="722">
        <f t="shared" si="3"/>
        <v>3.1279207737498489E-2</v>
      </c>
      <c r="D82" s="722">
        <f t="shared" si="3"/>
        <v>3.0831863303382851E-2</v>
      </c>
      <c r="E82" s="722">
        <f t="shared" si="3"/>
        <v>4.6063361327002166E-2</v>
      </c>
      <c r="F82" s="722">
        <f t="shared" si="3"/>
        <v>7.1545098811439597E-2</v>
      </c>
      <c r="G82" s="722">
        <f t="shared" si="3"/>
        <v>5.2098710574796418E-2</v>
      </c>
      <c r="H82" s="722">
        <f t="shared" si="3"/>
        <v>6.6526858504115632E-2</v>
      </c>
      <c r="I82" s="722">
        <f t="shared" si="3"/>
        <v>5.8015305263445921E-2</v>
      </c>
      <c r="J82" s="722">
        <f t="shared" si="3"/>
        <v>5.3155512772120432E-2</v>
      </c>
      <c r="K82" s="722" t="s">
        <v>102</v>
      </c>
      <c r="L82" s="722">
        <f t="shared" si="4"/>
        <v>5.9896561314036013E-2</v>
      </c>
      <c r="M82" s="723">
        <f t="shared" si="4"/>
        <v>5.0818245749781006E-2</v>
      </c>
      <c r="N82" s="723">
        <f t="shared" si="4"/>
        <v>5.7448482245395636E-2</v>
      </c>
      <c r="O82" s="723">
        <f t="shared" si="4"/>
        <v>5.2705662188957038E-2</v>
      </c>
      <c r="P82" s="722">
        <f t="shared" si="5"/>
        <v>4.3840239967655466E-2</v>
      </c>
    </row>
    <row r="83" spans="1:16" s="465" customFormat="1" ht="15.75" customHeight="1" x14ac:dyDescent="0.2">
      <c r="A83" s="492" t="s">
        <v>173</v>
      </c>
      <c r="B83" s="724">
        <f t="shared" si="3"/>
        <v>9.0795234943330666E-2</v>
      </c>
      <c r="C83" s="724">
        <f t="shared" si="3"/>
        <v>9.9320997665407626E-2</v>
      </c>
      <c r="D83" s="724">
        <f t="shared" si="3"/>
        <v>0.10046786879328917</v>
      </c>
      <c r="E83" s="724">
        <f t="shared" si="3"/>
        <v>8.4644071283051278E-2</v>
      </c>
      <c r="F83" s="724">
        <f t="shared" si="3"/>
        <v>7.7154730929718585E-2</v>
      </c>
      <c r="G83" s="724">
        <f t="shared" si="3"/>
        <v>8.8257183341766562E-2</v>
      </c>
      <c r="H83" s="724">
        <f t="shared" si="3"/>
        <v>8.0775984930012118E-2</v>
      </c>
      <c r="I83" s="724">
        <f t="shared" si="3"/>
        <v>6.6340154975295287E-2</v>
      </c>
      <c r="J83" s="724">
        <f t="shared" si="3"/>
        <v>7.8511259194749064E-2</v>
      </c>
      <c r="K83" s="724" t="s">
        <v>102</v>
      </c>
      <c r="L83" s="724">
        <f t="shared" si="4"/>
        <v>0.11965701475691895</v>
      </c>
      <c r="M83" s="725">
        <f t="shared" si="4"/>
        <v>8.6545548650567558E-2</v>
      </c>
      <c r="N83" s="725">
        <f t="shared" si="4"/>
        <v>8.9716158726316025E-2</v>
      </c>
      <c r="O83" s="725">
        <f t="shared" si="4"/>
        <v>8.7448120012220076E-2</v>
      </c>
      <c r="P83" s="724">
        <f t="shared" si="5"/>
        <v>7.9110030715340535E-2</v>
      </c>
    </row>
    <row r="84" spans="1:16" s="465" customFormat="1" ht="15.75" customHeight="1" x14ac:dyDescent="0.2">
      <c r="A84" s="495" t="s">
        <v>174</v>
      </c>
      <c r="B84" s="726">
        <f t="shared" si="3"/>
        <v>0.13551155284157138</v>
      </c>
      <c r="C84" s="726">
        <f t="shared" si="3"/>
        <v>0.13070168898601933</v>
      </c>
      <c r="D84" s="726">
        <f t="shared" si="3"/>
        <v>0.11781376340001877</v>
      </c>
      <c r="E84" s="726">
        <f t="shared" si="3"/>
        <v>8.6946057945451044E-2</v>
      </c>
      <c r="F84" s="726">
        <f t="shared" si="3"/>
        <v>6.0025242631290401E-2</v>
      </c>
      <c r="G84" s="726">
        <f t="shared" si="3"/>
        <v>4.3983439903563376E-2</v>
      </c>
      <c r="H84" s="726">
        <f t="shared" si="3"/>
        <v>4.2929878496691116E-2</v>
      </c>
      <c r="I84" s="726">
        <f t="shared" si="3"/>
        <v>3.6002433898823523E-2</v>
      </c>
      <c r="J84" s="726">
        <f t="shared" si="3"/>
        <v>1.7186044435391585E-2</v>
      </c>
      <c r="K84" s="726" t="s">
        <v>102</v>
      </c>
      <c r="L84" s="726">
        <f t="shared" si="4"/>
        <v>3.6997979094282395E-2</v>
      </c>
      <c r="M84" s="727">
        <f t="shared" si="4"/>
        <v>7.8863797966171087E-2</v>
      </c>
      <c r="N84" s="727">
        <f t="shared" si="4"/>
        <v>3.1428414389803455E-2</v>
      </c>
      <c r="O84" s="727">
        <f t="shared" si="4"/>
        <v>6.5360460214303584E-2</v>
      </c>
      <c r="P84" s="726">
        <f t="shared" si="5"/>
        <v>4.5081060151374926E-2</v>
      </c>
    </row>
    <row r="85" spans="1:16" s="465" customFormat="1" ht="16.5" customHeight="1" x14ac:dyDescent="0.25">
      <c r="A85" s="501" t="s">
        <v>201</v>
      </c>
      <c r="B85" s="730"/>
      <c r="C85" s="730"/>
      <c r="D85" s="730"/>
      <c r="E85" s="730"/>
      <c r="F85" s="730"/>
      <c r="G85" s="730"/>
      <c r="H85" s="730"/>
      <c r="I85" s="730"/>
      <c r="J85" s="730"/>
      <c r="K85" s="730"/>
      <c r="L85" s="730"/>
      <c r="M85" s="731"/>
      <c r="N85" s="731"/>
      <c r="O85" s="731"/>
      <c r="P85" s="732"/>
    </row>
    <row r="86" spans="1:16" s="465" customFormat="1" ht="16.5" customHeight="1" x14ac:dyDescent="0.25">
      <c r="A86" s="498" t="s">
        <v>288</v>
      </c>
      <c r="B86" s="728">
        <f t="shared" ref="B86:J89" si="6">B28/B$28</f>
        <v>1</v>
      </c>
      <c r="C86" s="728">
        <f t="shared" si="6"/>
        <v>1</v>
      </c>
      <c r="D86" s="728">
        <f t="shared" si="6"/>
        <v>1</v>
      </c>
      <c r="E86" s="728">
        <f t="shared" si="6"/>
        <v>1</v>
      </c>
      <c r="F86" s="728">
        <f t="shared" si="6"/>
        <v>1</v>
      </c>
      <c r="G86" s="728">
        <f t="shared" si="6"/>
        <v>1</v>
      </c>
      <c r="H86" s="728">
        <f t="shared" si="6"/>
        <v>1</v>
      </c>
      <c r="I86" s="728">
        <f t="shared" si="6"/>
        <v>1</v>
      </c>
      <c r="J86" s="728">
        <f t="shared" si="6"/>
        <v>1</v>
      </c>
      <c r="K86" s="728" t="s">
        <v>102</v>
      </c>
      <c r="L86" s="728">
        <f t="shared" ref="L86:O89" si="7">L28/L$28</f>
        <v>1</v>
      </c>
      <c r="M86" s="729">
        <f t="shared" si="7"/>
        <v>1</v>
      </c>
      <c r="N86" s="729">
        <f t="shared" si="7"/>
        <v>1</v>
      </c>
      <c r="O86" s="729">
        <f t="shared" si="7"/>
        <v>1</v>
      </c>
      <c r="P86" s="728">
        <f t="shared" ref="P86:P89" si="8">P28/P$28</f>
        <v>1</v>
      </c>
    </row>
    <row r="87" spans="1:16" s="465" customFormat="1" ht="16.5" customHeight="1" x14ac:dyDescent="0.2">
      <c r="A87" s="490" t="s">
        <v>178</v>
      </c>
      <c r="B87" s="722">
        <f t="shared" si="6"/>
        <v>0.94897189222939582</v>
      </c>
      <c r="C87" s="722">
        <f t="shared" si="6"/>
        <v>0.97277897156321635</v>
      </c>
      <c r="D87" s="722">
        <f t="shared" si="6"/>
        <v>0.95944680336548638</v>
      </c>
      <c r="E87" s="722">
        <f t="shared" si="6"/>
        <v>0.95133957212952458</v>
      </c>
      <c r="F87" s="722">
        <f t="shared" si="6"/>
        <v>0.93852593363636783</v>
      </c>
      <c r="G87" s="722">
        <f t="shared" si="6"/>
        <v>0.95334948199200431</v>
      </c>
      <c r="H87" s="722">
        <f t="shared" si="6"/>
        <v>0.91848079383659664</v>
      </c>
      <c r="I87" s="722">
        <f t="shared" si="6"/>
        <v>0.93599220836684094</v>
      </c>
      <c r="J87" s="722">
        <f t="shared" si="6"/>
        <v>0.823448303713328</v>
      </c>
      <c r="K87" s="722" t="s">
        <v>102</v>
      </c>
      <c r="L87" s="722">
        <f t="shared" si="7"/>
        <v>0.90956557400140636</v>
      </c>
      <c r="M87" s="723">
        <f t="shared" si="7"/>
        <v>0.94655581421333812</v>
      </c>
      <c r="N87" s="723">
        <f t="shared" si="7"/>
        <v>0.89391339419860738</v>
      </c>
      <c r="O87" s="723">
        <f t="shared" si="7"/>
        <v>0.93628407636318089</v>
      </c>
      <c r="P87" s="722">
        <f t="shared" si="8"/>
        <v>0.90040784490044157</v>
      </c>
    </row>
    <row r="88" spans="1:16" s="465" customFormat="1" ht="16.5" customHeight="1" x14ac:dyDescent="0.2">
      <c r="A88" s="492" t="s">
        <v>179</v>
      </c>
      <c r="B88" s="724">
        <f t="shared" si="6"/>
        <v>2.6948714209621701E-2</v>
      </c>
      <c r="C88" s="724">
        <f t="shared" si="6"/>
        <v>1.699034365772057E-2</v>
      </c>
      <c r="D88" s="724">
        <f t="shared" si="6"/>
        <v>2.3743968852742877E-2</v>
      </c>
      <c r="E88" s="724">
        <f t="shared" si="6"/>
        <v>2.6566808310990668E-2</v>
      </c>
      <c r="F88" s="724">
        <f t="shared" si="6"/>
        <v>2.3056845540932128E-2</v>
      </c>
      <c r="G88" s="724">
        <f t="shared" si="6"/>
        <v>3.2587010916128596E-2</v>
      </c>
      <c r="H88" s="724">
        <f t="shared" si="6"/>
        <v>4.4093234939002211E-2</v>
      </c>
      <c r="I88" s="724">
        <f t="shared" si="6"/>
        <v>3.9240488410292561E-2</v>
      </c>
      <c r="J88" s="724">
        <f t="shared" si="6"/>
        <v>6.2976991918586356E-2</v>
      </c>
      <c r="K88" s="724" t="s">
        <v>102</v>
      </c>
      <c r="L88" s="724">
        <f t="shared" si="7"/>
        <v>4.5591779145101666E-2</v>
      </c>
      <c r="M88" s="725">
        <f t="shared" si="7"/>
        <v>2.8695033780454404E-2</v>
      </c>
      <c r="N88" s="725">
        <f t="shared" si="7"/>
        <v>4.8353810037130233E-2</v>
      </c>
      <c r="O88" s="725">
        <f t="shared" si="7"/>
        <v>3.2530909790992067E-2</v>
      </c>
      <c r="P88" s="724">
        <f t="shared" si="8"/>
        <v>6.2827841330068551E-2</v>
      </c>
    </row>
    <row r="89" spans="1:16" s="465" customFormat="1" ht="16.5" customHeight="1" x14ac:dyDescent="0.2">
      <c r="A89" s="495" t="s">
        <v>180</v>
      </c>
      <c r="B89" s="726">
        <f t="shared" si="6"/>
        <v>2.4079393562280064E-2</v>
      </c>
      <c r="C89" s="726">
        <f t="shared" si="6"/>
        <v>1.0230684779063141E-2</v>
      </c>
      <c r="D89" s="726">
        <f t="shared" si="6"/>
        <v>1.6809227784293845E-2</v>
      </c>
      <c r="E89" s="726">
        <f t="shared" si="6"/>
        <v>2.2093619556686275E-2</v>
      </c>
      <c r="F89" s="726">
        <f t="shared" si="6"/>
        <v>3.8417220822699931E-2</v>
      </c>
      <c r="G89" s="726">
        <f t="shared" si="6"/>
        <v>1.4063507089058612E-2</v>
      </c>
      <c r="H89" s="726">
        <f t="shared" si="6"/>
        <v>3.7425971224401097E-2</v>
      </c>
      <c r="I89" s="726">
        <f t="shared" si="6"/>
        <v>2.4767303222866438E-2</v>
      </c>
      <c r="J89" s="726">
        <f t="shared" si="6"/>
        <v>0.11357470436808555</v>
      </c>
      <c r="K89" s="726" t="s">
        <v>102</v>
      </c>
      <c r="L89" s="726">
        <f t="shared" si="7"/>
        <v>4.4842646853491895E-2</v>
      </c>
      <c r="M89" s="727">
        <f t="shared" si="7"/>
        <v>2.474915200620743E-2</v>
      </c>
      <c r="N89" s="727">
        <f t="shared" si="7"/>
        <v>5.7732795764262421E-2</v>
      </c>
      <c r="O89" s="727">
        <f t="shared" si="7"/>
        <v>3.1185013845827107E-2</v>
      </c>
      <c r="P89" s="726">
        <f t="shared" si="8"/>
        <v>3.6764313769489985E-2</v>
      </c>
    </row>
    <row r="90" spans="1:16" s="465" customFormat="1" ht="16.5" customHeight="1" x14ac:dyDescent="0.25">
      <c r="A90" s="498" t="s">
        <v>289</v>
      </c>
      <c r="B90" s="728">
        <f t="shared" ref="B90:J93" si="9">B32/B$32</f>
        <v>1</v>
      </c>
      <c r="C90" s="728">
        <f t="shared" si="9"/>
        <v>1</v>
      </c>
      <c r="D90" s="728">
        <f t="shared" si="9"/>
        <v>1</v>
      </c>
      <c r="E90" s="728">
        <f t="shared" si="9"/>
        <v>1</v>
      </c>
      <c r="F90" s="728">
        <f t="shared" si="9"/>
        <v>1</v>
      </c>
      <c r="G90" s="728">
        <f t="shared" si="9"/>
        <v>1</v>
      </c>
      <c r="H90" s="728">
        <f t="shared" si="9"/>
        <v>1</v>
      </c>
      <c r="I90" s="728">
        <f t="shared" si="9"/>
        <v>1</v>
      </c>
      <c r="J90" s="728">
        <f t="shared" si="9"/>
        <v>1</v>
      </c>
      <c r="K90" s="728" t="s">
        <v>102</v>
      </c>
      <c r="L90" s="728">
        <f t="shared" ref="L90:O93" si="10">L32/L$32</f>
        <v>1</v>
      </c>
      <c r="M90" s="729">
        <f t="shared" si="10"/>
        <v>1</v>
      </c>
      <c r="N90" s="729">
        <f t="shared" si="10"/>
        <v>1</v>
      </c>
      <c r="O90" s="729">
        <f t="shared" si="10"/>
        <v>1</v>
      </c>
      <c r="P90" s="728">
        <f t="shared" ref="P90:P93" si="11">P32/P$32</f>
        <v>1</v>
      </c>
    </row>
    <row r="91" spans="1:16" s="465" customFormat="1" ht="16.5" customHeight="1" x14ac:dyDescent="0.2">
      <c r="A91" s="490" t="s">
        <v>182</v>
      </c>
      <c r="B91" s="722">
        <f t="shared" si="9"/>
        <v>0.16695254453327973</v>
      </c>
      <c r="C91" s="722">
        <f t="shared" si="9"/>
        <v>0.20614480195309148</v>
      </c>
      <c r="D91" s="722">
        <f t="shared" si="9"/>
        <v>0.19984426916714471</v>
      </c>
      <c r="E91" s="722">
        <f t="shared" si="9"/>
        <v>0.20152063097068859</v>
      </c>
      <c r="F91" s="722">
        <f t="shared" si="9"/>
        <v>0.21658277664369677</v>
      </c>
      <c r="G91" s="722">
        <f t="shared" si="9"/>
        <v>0.20720646417231037</v>
      </c>
      <c r="H91" s="722">
        <f t="shared" si="9"/>
        <v>0.23418856031777605</v>
      </c>
      <c r="I91" s="722">
        <f t="shared" si="9"/>
        <v>0.18756251668689844</v>
      </c>
      <c r="J91" s="722">
        <f t="shared" si="9"/>
        <v>0.23126970254451557</v>
      </c>
      <c r="K91" s="722" t="s">
        <v>102</v>
      </c>
      <c r="L91" s="722">
        <f t="shared" si="10"/>
        <v>0.22657313426617751</v>
      </c>
      <c r="M91" s="723">
        <f t="shared" si="10"/>
        <v>0.20666965287756195</v>
      </c>
      <c r="N91" s="723">
        <f t="shared" si="10"/>
        <v>0.20997571432008968</v>
      </c>
      <c r="O91" s="723">
        <f t="shared" si="10"/>
        <v>0.20724426671124974</v>
      </c>
      <c r="P91" s="722">
        <f t="shared" si="11"/>
        <v>0.23603249808003041</v>
      </c>
    </row>
    <row r="92" spans="1:16" s="465" customFormat="1" ht="16.5" customHeight="1" x14ac:dyDescent="0.2">
      <c r="A92" s="492" t="s">
        <v>183</v>
      </c>
      <c r="B92" s="724">
        <f t="shared" si="9"/>
        <v>0.72806874243292408</v>
      </c>
      <c r="C92" s="724">
        <f t="shared" si="9"/>
        <v>0.70538884301687754</v>
      </c>
      <c r="D92" s="724">
        <f t="shared" si="9"/>
        <v>0.67954695098949136</v>
      </c>
      <c r="E92" s="724">
        <f t="shared" si="9"/>
        <v>0.63405342634384954</v>
      </c>
      <c r="F92" s="724">
        <f t="shared" si="9"/>
        <v>0.58797244776485835</v>
      </c>
      <c r="G92" s="724">
        <f t="shared" si="9"/>
        <v>0.58201108994907624</v>
      </c>
      <c r="H92" s="724">
        <f t="shared" si="9"/>
        <v>0.53713115530880895</v>
      </c>
      <c r="I92" s="724">
        <f t="shared" si="9"/>
        <v>0.48449790634334478</v>
      </c>
      <c r="J92" s="724">
        <f t="shared" si="9"/>
        <v>0.4190551756731542</v>
      </c>
      <c r="K92" s="724" t="s">
        <v>102</v>
      </c>
      <c r="L92" s="724">
        <f t="shared" si="10"/>
        <v>0.49066663573447927</v>
      </c>
      <c r="M92" s="725">
        <f t="shared" si="10"/>
        <v>0.62947331195497458</v>
      </c>
      <c r="N92" s="725">
        <f t="shared" si="10"/>
        <v>0.46593963614406453</v>
      </c>
      <c r="O92" s="725">
        <f t="shared" si="10"/>
        <v>0.601050152251831</v>
      </c>
      <c r="P92" s="724">
        <f t="shared" si="11"/>
        <v>0.52943192218924096</v>
      </c>
    </row>
    <row r="93" spans="1:16" s="465" customFormat="1" ht="16.5" customHeight="1" x14ac:dyDescent="0.2">
      <c r="A93" s="490" t="s">
        <v>184</v>
      </c>
      <c r="B93" s="726">
        <f t="shared" si="9"/>
        <v>0.10497871303379618</v>
      </c>
      <c r="C93" s="726">
        <f t="shared" si="9"/>
        <v>8.8466355033265054E-2</v>
      </c>
      <c r="D93" s="726">
        <f t="shared" si="9"/>
        <v>0.12060877984336384</v>
      </c>
      <c r="E93" s="726">
        <f t="shared" si="9"/>
        <v>0.16442594268546182</v>
      </c>
      <c r="F93" s="726">
        <f t="shared" si="9"/>
        <v>0.19544477559144494</v>
      </c>
      <c r="G93" s="726">
        <f t="shared" si="9"/>
        <v>0.21078244587326869</v>
      </c>
      <c r="H93" s="726">
        <f t="shared" si="9"/>
        <v>0.22868028437341514</v>
      </c>
      <c r="I93" s="726">
        <f t="shared" si="9"/>
        <v>0.32793957696975679</v>
      </c>
      <c r="J93" s="726">
        <f t="shared" si="9"/>
        <v>0.34967512178233029</v>
      </c>
      <c r="K93" s="726" t="s">
        <v>102</v>
      </c>
      <c r="L93" s="726">
        <f t="shared" si="10"/>
        <v>0.28276022999934319</v>
      </c>
      <c r="M93" s="727">
        <f t="shared" si="10"/>
        <v>0.16385703516746353</v>
      </c>
      <c r="N93" s="727">
        <f t="shared" si="10"/>
        <v>0.32408464953584576</v>
      </c>
      <c r="O93" s="727">
        <f t="shared" si="10"/>
        <v>0.19170558103691918</v>
      </c>
      <c r="P93" s="726">
        <f t="shared" si="11"/>
        <v>0.23453557973072864</v>
      </c>
    </row>
    <row r="94" spans="1:16" s="465" customFormat="1" ht="16.5" customHeight="1" x14ac:dyDescent="0.25">
      <c r="A94" s="544" t="s">
        <v>226</v>
      </c>
      <c r="B94" s="733"/>
      <c r="C94" s="733"/>
      <c r="D94" s="733"/>
      <c r="E94" s="733"/>
      <c r="F94" s="733"/>
      <c r="G94" s="733"/>
      <c r="H94" s="733"/>
      <c r="I94" s="733"/>
      <c r="J94" s="733"/>
      <c r="K94" s="733"/>
      <c r="L94" s="733"/>
      <c r="M94" s="734"/>
      <c r="N94" s="734"/>
      <c r="O94" s="734"/>
      <c r="P94" s="735"/>
    </row>
    <row r="95" spans="1:16" s="465" customFormat="1" ht="16.5" customHeight="1" x14ac:dyDescent="0.2">
      <c r="A95" s="550" t="s">
        <v>817</v>
      </c>
      <c r="B95" s="736">
        <v>0.31091594</v>
      </c>
      <c r="C95" s="736">
        <v>0.28131135099999999</v>
      </c>
      <c r="D95" s="736">
        <v>0.240651277</v>
      </c>
      <c r="E95" s="736">
        <v>0.21916964</v>
      </c>
      <c r="F95" s="736">
        <v>0.21914736000000001</v>
      </c>
      <c r="G95" s="736">
        <v>0.19256414499999999</v>
      </c>
      <c r="H95" s="736">
        <v>0.17460857799999999</v>
      </c>
      <c r="I95" s="736">
        <v>0.14793640999999999</v>
      </c>
      <c r="J95" s="736">
        <v>0.14328318800000001</v>
      </c>
      <c r="K95" s="736" t="s">
        <v>102</v>
      </c>
      <c r="L95" s="736">
        <v>0.11465046399999999</v>
      </c>
      <c r="M95" s="737">
        <v>0.216783119</v>
      </c>
      <c r="N95" s="737">
        <v>0.13411758400000001</v>
      </c>
      <c r="O95" s="737">
        <v>0.19325088300000001</v>
      </c>
      <c r="P95" s="736">
        <v>0.15279105600000001</v>
      </c>
    </row>
    <row r="96" spans="1:16" s="465" customFormat="1" ht="16.5" customHeight="1" x14ac:dyDescent="0.2">
      <c r="A96" s="562" t="s">
        <v>410</v>
      </c>
      <c r="B96" s="742">
        <v>0.26331072900000002</v>
      </c>
      <c r="C96" s="742">
        <v>0.32389857399999999</v>
      </c>
      <c r="D96" s="742">
        <v>0.377629885</v>
      </c>
      <c r="E96" s="742">
        <v>0.439896391</v>
      </c>
      <c r="F96" s="742">
        <v>0.48838453900000001</v>
      </c>
      <c r="G96" s="742">
        <v>0.52703346900000003</v>
      </c>
      <c r="H96" s="742">
        <v>0.55141753000000004</v>
      </c>
      <c r="I96" s="742">
        <v>0.57248453899999996</v>
      </c>
      <c r="J96" s="742">
        <v>0.60904506700000005</v>
      </c>
      <c r="K96" s="742" t="s">
        <v>102</v>
      </c>
      <c r="L96" s="742">
        <v>0.60847054199999995</v>
      </c>
      <c r="M96" s="743">
        <v>0.45957842300000001</v>
      </c>
      <c r="N96" s="743">
        <v>0.59592430699999999</v>
      </c>
      <c r="O96" s="743">
        <v>0.50123668700000001</v>
      </c>
      <c r="P96" s="722">
        <v>0.54114479000000004</v>
      </c>
    </row>
    <row r="97" spans="1:16" s="465" customFormat="1" ht="16.5" customHeight="1" x14ac:dyDescent="0.25">
      <c r="A97" s="546" t="s">
        <v>423</v>
      </c>
      <c r="B97" s="738">
        <v>0.76948975799999997</v>
      </c>
      <c r="C97" s="738">
        <v>0.80134844900000002</v>
      </c>
      <c r="D97" s="738">
        <v>0.86134790100000003</v>
      </c>
      <c r="E97" s="738">
        <v>0.87368913599999998</v>
      </c>
      <c r="F97" s="738">
        <v>0.86593737500000001</v>
      </c>
      <c r="G97" s="738">
        <v>0.87916681399999996</v>
      </c>
      <c r="H97" s="738">
        <v>0.90879826900000005</v>
      </c>
      <c r="I97" s="738">
        <v>0.92930541</v>
      </c>
      <c r="J97" s="738">
        <v>0.92203323100000001</v>
      </c>
      <c r="K97" s="738" t="s">
        <v>102</v>
      </c>
      <c r="L97" s="738">
        <v>0.94965243600000004</v>
      </c>
      <c r="M97" s="739">
        <v>0.87152541299999997</v>
      </c>
      <c r="N97" s="739">
        <v>0.93509083999999998</v>
      </c>
      <c r="O97" s="739">
        <v>0.889620458</v>
      </c>
      <c r="P97" s="724">
        <v>0.91678402400000003</v>
      </c>
    </row>
    <row r="98" spans="1:16" s="465" customFormat="1" ht="16.5" customHeight="1" x14ac:dyDescent="0.2">
      <c r="A98" s="562" t="s">
        <v>465</v>
      </c>
      <c r="B98" s="722">
        <v>0.56227503499999998</v>
      </c>
      <c r="C98" s="722">
        <v>0.49825440399999998</v>
      </c>
      <c r="D98" s="722">
        <v>0.42448487099999999</v>
      </c>
      <c r="E98" s="722">
        <v>0.41592044099999997</v>
      </c>
      <c r="F98" s="722">
        <v>0.39016530399999999</v>
      </c>
      <c r="G98" s="722">
        <v>0.34397204399999998</v>
      </c>
      <c r="H98" s="722">
        <v>0.31535941899999997</v>
      </c>
      <c r="I98" s="722">
        <v>0.26391361600000002</v>
      </c>
      <c r="J98" s="722">
        <v>0.24417262000000001</v>
      </c>
      <c r="K98" s="722" t="s">
        <v>102</v>
      </c>
      <c r="L98" s="722">
        <v>0.18555949799999999</v>
      </c>
      <c r="M98" s="723">
        <v>0.39501826400000001</v>
      </c>
      <c r="N98" s="723">
        <v>0.22907248099999999</v>
      </c>
      <c r="O98" s="723">
        <v>0.34777880300000003</v>
      </c>
      <c r="P98" s="722">
        <v>0.258899251</v>
      </c>
    </row>
    <row r="99" spans="1:16" s="465" customFormat="1" ht="16.5" customHeight="1" x14ac:dyDescent="0.25">
      <c r="A99" s="492" t="s">
        <v>412</v>
      </c>
      <c r="B99" s="724">
        <v>0.52741640700000003</v>
      </c>
      <c r="C99" s="724">
        <v>0.65233966399999999</v>
      </c>
      <c r="D99" s="724">
        <v>0.72983311500000003</v>
      </c>
      <c r="E99" s="724">
        <v>0.80981780800000003</v>
      </c>
      <c r="F99" s="724">
        <v>0.80032502599999999</v>
      </c>
      <c r="G99" s="724">
        <v>0.68308311700000002</v>
      </c>
      <c r="H99" s="724">
        <v>0.80062655500000002</v>
      </c>
      <c r="I99" s="724">
        <v>0.78975662400000002</v>
      </c>
      <c r="J99" s="724">
        <v>0.69612147700000004</v>
      </c>
      <c r="K99" s="724" t="s">
        <v>102</v>
      </c>
      <c r="L99" s="724">
        <v>0.67889742500000005</v>
      </c>
      <c r="M99" s="725">
        <v>0.76544919899999997</v>
      </c>
      <c r="N99" s="725">
        <v>0.72317440700000002</v>
      </c>
      <c r="O99" s="725">
        <v>0.75341491699999996</v>
      </c>
      <c r="P99" s="738">
        <v>0.74318562700000002</v>
      </c>
    </row>
    <row r="100" spans="1:16" s="465" customFormat="1" ht="16.5" customHeight="1" x14ac:dyDescent="0.2">
      <c r="A100" s="495" t="s">
        <v>814</v>
      </c>
      <c r="B100" s="740">
        <v>1.6963311940000001</v>
      </c>
      <c r="C100" s="740">
        <v>2.3189240720000002</v>
      </c>
      <c r="D100" s="740">
        <v>3.0327415019999999</v>
      </c>
      <c r="E100" s="740">
        <v>3.6949360759999998</v>
      </c>
      <c r="F100" s="740">
        <v>3.6519948329999998</v>
      </c>
      <c r="G100" s="740">
        <v>3.5473016890000002</v>
      </c>
      <c r="H100" s="740">
        <v>4.5852647439999998</v>
      </c>
      <c r="I100" s="740">
        <v>5.3384871550000002</v>
      </c>
      <c r="J100" s="740">
        <v>4.8583611610000004</v>
      </c>
      <c r="K100" s="744" t="s">
        <v>102</v>
      </c>
      <c r="L100" s="740">
        <v>5.9214537719999996</v>
      </c>
      <c r="M100" s="741">
        <v>3.5309446790000001</v>
      </c>
      <c r="N100" s="741">
        <v>5.3920924210000001</v>
      </c>
      <c r="O100" s="741">
        <v>3.8986363540000002</v>
      </c>
      <c r="P100" s="740">
        <v>4.8640649979999999</v>
      </c>
    </row>
    <row r="101" spans="1:16" ht="15" customHeight="1" x14ac:dyDescent="0.2">
      <c r="A101" s="255" t="s">
        <v>297</v>
      </c>
      <c r="B101" s="13"/>
      <c r="C101" s="13"/>
      <c r="D101" s="13"/>
      <c r="E101" s="13"/>
      <c r="F101" s="13"/>
      <c r="G101" s="13"/>
      <c r="H101" s="13"/>
      <c r="I101" s="13"/>
      <c r="J101" s="13"/>
      <c r="K101" s="13"/>
      <c r="L101" s="13"/>
      <c r="M101" s="215"/>
      <c r="N101" s="215"/>
      <c r="O101" s="215"/>
      <c r="P101" s="39"/>
    </row>
    <row r="102" spans="1:16" ht="15" customHeight="1" x14ac:dyDescent="0.2">
      <c r="A102" s="168" t="s">
        <v>621</v>
      </c>
      <c r="B102" s="13"/>
      <c r="C102" s="13"/>
      <c r="D102" s="13"/>
      <c r="E102" s="13"/>
      <c r="F102" s="13"/>
      <c r="G102" s="13"/>
      <c r="H102" s="13"/>
      <c r="I102" s="13"/>
      <c r="J102" s="13"/>
      <c r="K102" s="13"/>
      <c r="L102" s="13"/>
      <c r="M102" s="215"/>
      <c r="N102" s="215"/>
      <c r="O102" s="215"/>
      <c r="P102" s="39"/>
    </row>
    <row r="103" spans="1:16" ht="15" customHeight="1" x14ac:dyDescent="0.2">
      <c r="A103" s="255" t="s">
        <v>965</v>
      </c>
      <c r="B103" s="13"/>
      <c r="C103" s="13"/>
      <c r="D103" s="13"/>
      <c r="E103" s="13"/>
      <c r="F103" s="13"/>
      <c r="G103" s="13"/>
      <c r="H103" s="13"/>
      <c r="I103" s="13"/>
      <c r="J103" s="13"/>
      <c r="K103" s="13"/>
      <c r="L103" s="13"/>
      <c r="M103" s="215"/>
      <c r="N103" s="215"/>
      <c r="O103" s="215"/>
      <c r="P103" s="39"/>
    </row>
    <row r="104" spans="1:16" ht="15" customHeight="1" x14ac:dyDescent="0.2">
      <c r="A104" s="286" t="s">
        <v>934</v>
      </c>
      <c r="B104" s="3"/>
      <c r="C104" s="3"/>
      <c r="D104" s="3"/>
      <c r="G104" s="185"/>
      <c r="J104" s="185"/>
      <c r="M104" s="215"/>
      <c r="N104" s="215"/>
      <c r="O104" s="215"/>
    </row>
    <row r="105" spans="1:16" ht="15" customHeight="1" x14ac:dyDescent="0.2">
      <c r="A105" s="13"/>
      <c r="B105" s="13"/>
      <c r="C105" s="13"/>
      <c r="D105" s="13"/>
      <c r="E105" s="13"/>
      <c r="F105" s="13"/>
      <c r="G105" s="13"/>
      <c r="H105" s="13"/>
      <c r="I105" s="13"/>
      <c r="J105" s="13"/>
      <c r="K105" s="13"/>
      <c r="L105" s="13"/>
      <c r="M105" s="215"/>
      <c r="N105" s="215"/>
      <c r="O105" s="215"/>
      <c r="P105" s="39"/>
    </row>
    <row r="106" spans="1:16" ht="24.75" customHeight="1" x14ac:dyDescent="0.25">
      <c r="A106" s="280" t="s">
        <v>963</v>
      </c>
      <c r="B106" s="13"/>
      <c r="C106" s="13"/>
      <c r="D106" s="13"/>
      <c r="E106" s="13"/>
      <c r="F106" s="13"/>
      <c r="G106" s="13"/>
      <c r="H106" s="13"/>
      <c r="I106" s="13"/>
      <c r="J106" s="13"/>
      <c r="K106" s="13"/>
      <c r="L106" s="13"/>
      <c r="M106" s="215"/>
      <c r="N106" s="215"/>
      <c r="O106" s="215"/>
      <c r="P106" s="39"/>
    </row>
    <row r="107" spans="1:16" ht="15" customHeight="1" thickBot="1" x14ac:dyDescent="0.25">
      <c r="A107" s="13"/>
      <c r="B107" s="13"/>
      <c r="C107" s="13"/>
      <c r="D107" s="13"/>
      <c r="E107" s="13"/>
      <c r="F107" s="13"/>
      <c r="G107" s="13"/>
      <c r="H107" s="13"/>
      <c r="I107" s="13"/>
      <c r="J107" s="13"/>
      <c r="K107" s="13"/>
      <c r="L107" s="13"/>
      <c r="M107" s="215"/>
      <c r="N107" s="215"/>
      <c r="O107" s="215"/>
      <c r="P107" s="285" t="s">
        <v>23</v>
      </c>
    </row>
    <row r="108" spans="1:16" ht="15" customHeight="1" x14ac:dyDescent="0.2">
      <c r="A108" s="565" t="s">
        <v>81</v>
      </c>
      <c r="B108" s="42" t="s">
        <v>35</v>
      </c>
      <c r="C108" s="42" t="s">
        <v>121</v>
      </c>
      <c r="D108" s="42" t="s">
        <v>123</v>
      </c>
      <c r="E108" s="42" t="s">
        <v>36</v>
      </c>
      <c r="F108" s="42" t="s">
        <v>37</v>
      </c>
      <c r="G108" s="42" t="s">
        <v>38</v>
      </c>
      <c r="H108" s="42" t="s">
        <v>39</v>
      </c>
      <c r="I108" s="42" t="s">
        <v>125</v>
      </c>
      <c r="J108" s="42" t="s">
        <v>126</v>
      </c>
      <c r="K108" s="42" t="s">
        <v>127</v>
      </c>
      <c r="L108" s="252">
        <v>100000</v>
      </c>
      <c r="M108" s="250" t="s">
        <v>231</v>
      </c>
      <c r="N108" s="250" t="s">
        <v>229</v>
      </c>
      <c r="O108" s="257" t="s">
        <v>77</v>
      </c>
      <c r="P108" s="281" t="s">
        <v>220</v>
      </c>
    </row>
    <row r="109" spans="1:16" ht="15" customHeight="1" x14ac:dyDescent="0.2">
      <c r="A109" s="229" t="s">
        <v>225</v>
      </c>
      <c r="B109" s="43" t="s">
        <v>120</v>
      </c>
      <c r="C109" s="43" t="s">
        <v>40</v>
      </c>
      <c r="D109" s="43" t="s">
        <v>40</v>
      </c>
      <c r="E109" s="43" t="s">
        <v>40</v>
      </c>
      <c r="F109" s="43" t="s">
        <v>40</v>
      </c>
      <c r="G109" s="43" t="s">
        <v>40</v>
      </c>
      <c r="H109" s="43" t="s">
        <v>40</v>
      </c>
      <c r="I109" s="43" t="s">
        <v>40</v>
      </c>
      <c r="J109" s="43" t="s">
        <v>40</v>
      </c>
      <c r="K109" s="43" t="s">
        <v>40</v>
      </c>
      <c r="L109" s="43" t="s">
        <v>43</v>
      </c>
      <c r="M109" s="239" t="s">
        <v>230</v>
      </c>
      <c r="N109" s="239" t="s">
        <v>138</v>
      </c>
      <c r="O109" s="256" t="s">
        <v>137</v>
      </c>
      <c r="P109" s="282" t="s">
        <v>284</v>
      </c>
    </row>
    <row r="110" spans="1:16" ht="15" customHeight="1" thickBot="1" x14ac:dyDescent="0.25">
      <c r="A110" s="423" t="s">
        <v>82</v>
      </c>
      <c r="B110" s="44" t="s">
        <v>43</v>
      </c>
      <c r="C110" s="44" t="s">
        <v>122</v>
      </c>
      <c r="D110" s="44" t="s">
        <v>124</v>
      </c>
      <c r="E110" s="44" t="s">
        <v>44</v>
      </c>
      <c r="F110" s="44" t="s">
        <v>45</v>
      </c>
      <c r="G110" s="44" t="s">
        <v>46</v>
      </c>
      <c r="H110" s="44" t="s">
        <v>42</v>
      </c>
      <c r="I110" s="44" t="s">
        <v>128</v>
      </c>
      <c r="J110" s="44" t="s">
        <v>129</v>
      </c>
      <c r="K110" s="44" t="s">
        <v>130</v>
      </c>
      <c r="L110" s="44" t="s">
        <v>131</v>
      </c>
      <c r="M110" s="251" t="s">
        <v>138</v>
      </c>
      <c r="N110" s="251" t="s">
        <v>131</v>
      </c>
      <c r="O110" s="258" t="s">
        <v>41</v>
      </c>
      <c r="P110" s="283" t="s">
        <v>239</v>
      </c>
    </row>
    <row r="111" spans="1:16" ht="15" customHeight="1" x14ac:dyDescent="0.25">
      <c r="A111" s="544" t="s">
        <v>223</v>
      </c>
      <c r="B111" s="192"/>
      <c r="C111" s="192"/>
      <c r="D111" s="192"/>
      <c r="E111" s="192"/>
      <c r="F111" s="192"/>
      <c r="G111" s="192"/>
      <c r="H111" s="192"/>
      <c r="I111" s="192"/>
      <c r="J111" s="192"/>
      <c r="K111" s="192"/>
      <c r="L111" s="192"/>
      <c r="M111" s="253"/>
      <c r="N111" s="253"/>
      <c r="O111" s="253"/>
    </row>
    <row r="112" spans="1:16" s="465" customFormat="1" ht="16.5" customHeight="1" x14ac:dyDescent="0.25">
      <c r="A112" s="487" t="s">
        <v>286</v>
      </c>
      <c r="B112" s="572">
        <v>5.2369671350000004</v>
      </c>
      <c r="C112" s="572">
        <v>5.9273640470000002</v>
      </c>
      <c r="D112" s="572">
        <v>6.0046749210000003</v>
      </c>
      <c r="E112" s="572">
        <v>5.9432488389999998</v>
      </c>
      <c r="F112" s="572">
        <v>7.1644087970000001</v>
      </c>
      <c r="G112" s="572">
        <v>6.9768690109999998</v>
      </c>
      <c r="H112" s="572">
        <v>6.8407812950000002</v>
      </c>
      <c r="I112" s="572">
        <v>5.5353921059999998</v>
      </c>
      <c r="J112" s="572">
        <v>6.6052919980000002</v>
      </c>
      <c r="K112" s="572" t="s">
        <v>102</v>
      </c>
      <c r="L112" s="572">
        <v>-1.730145993</v>
      </c>
      <c r="M112" s="573">
        <v>6.3801140939999996</v>
      </c>
      <c r="N112" s="573">
        <v>2.8618832639999998</v>
      </c>
      <c r="O112" s="573">
        <v>5.279906886</v>
      </c>
      <c r="P112" s="572">
        <v>5.8291659750000004</v>
      </c>
    </row>
    <row r="113" spans="1:16" s="465" customFormat="1" ht="15.75" customHeight="1" x14ac:dyDescent="0.2">
      <c r="A113" s="490" t="s">
        <v>161</v>
      </c>
      <c r="B113" s="574">
        <v>7.7212570139999999</v>
      </c>
      <c r="C113" s="574">
        <v>8.520646824</v>
      </c>
      <c r="D113" s="574">
        <v>8.6194058210000009</v>
      </c>
      <c r="E113" s="574">
        <v>9.1641502320000008</v>
      </c>
      <c r="F113" s="574">
        <v>11.535830516000001</v>
      </c>
      <c r="G113" s="574">
        <v>10.293209655</v>
      </c>
      <c r="H113" s="574">
        <v>10.581338886999999</v>
      </c>
      <c r="I113" s="574">
        <v>12.166523615999999</v>
      </c>
      <c r="J113" s="574">
        <v>14.172125476</v>
      </c>
      <c r="K113" s="574" t="s">
        <v>102</v>
      </c>
      <c r="L113" s="574">
        <v>7.4871414229999997</v>
      </c>
      <c r="M113" s="575">
        <v>9.646288169</v>
      </c>
      <c r="N113" s="575">
        <v>11.006049138</v>
      </c>
      <c r="O113" s="575">
        <v>9.9644285529999994</v>
      </c>
      <c r="P113" s="574">
        <v>11.112949972999999</v>
      </c>
    </row>
    <row r="114" spans="1:16" s="465" customFormat="1" ht="15.75" customHeight="1" x14ac:dyDescent="0.2">
      <c r="A114" s="492" t="s">
        <v>162</v>
      </c>
      <c r="B114" s="576">
        <v>7.4672419889999997</v>
      </c>
      <c r="C114" s="577">
        <v>6.6271915620000001</v>
      </c>
      <c r="D114" s="576">
        <v>6.6039663839999996</v>
      </c>
      <c r="E114" s="576">
        <v>6.4368478519999996</v>
      </c>
      <c r="F114" s="576">
        <v>7.2612656940000004</v>
      </c>
      <c r="G114" s="576">
        <v>7.2601586449999997</v>
      </c>
      <c r="H114" s="576">
        <v>5.9356989210000002</v>
      </c>
      <c r="I114" s="576">
        <v>4.9148291889999998</v>
      </c>
      <c r="J114" s="576">
        <v>5.1649047289999999</v>
      </c>
      <c r="K114" s="576" t="s">
        <v>102</v>
      </c>
      <c r="L114" s="576">
        <v>-1.054691389</v>
      </c>
      <c r="M114" s="578">
        <v>6.5182579660000002</v>
      </c>
      <c r="N114" s="578">
        <v>2.5360088099999998</v>
      </c>
      <c r="O114" s="578">
        <v>5.0364247149999999</v>
      </c>
      <c r="P114" s="576">
        <v>4.8161903089999996</v>
      </c>
    </row>
    <row r="115" spans="1:16" s="465" customFormat="1" ht="15.75" customHeight="1" x14ac:dyDescent="0.2">
      <c r="A115" s="490" t="s">
        <v>163</v>
      </c>
      <c r="B115" s="574">
        <v>0.34704795599999999</v>
      </c>
      <c r="C115" s="574">
        <v>-8.7038200010000004</v>
      </c>
      <c r="D115" s="574">
        <v>2.7762843589999999</v>
      </c>
      <c r="E115" s="574">
        <v>-8.1013525410000007</v>
      </c>
      <c r="F115" s="574">
        <v>-1.174043408</v>
      </c>
      <c r="G115" s="574">
        <v>-6.8093008839999998</v>
      </c>
      <c r="H115" s="574">
        <v>-4.1049868739999997</v>
      </c>
      <c r="I115" s="574">
        <v>-20.637699900000001</v>
      </c>
      <c r="J115" s="574">
        <v>18.683852442999999</v>
      </c>
      <c r="K115" s="574" t="s">
        <v>102</v>
      </c>
      <c r="L115" s="574">
        <v>-53.462451432999998</v>
      </c>
      <c r="M115" s="575">
        <v>-4.4332193379999998</v>
      </c>
      <c r="N115" s="575">
        <v>-36.664956621999998</v>
      </c>
      <c r="O115" s="575">
        <v>-18.389892859</v>
      </c>
      <c r="P115" s="574">
        <v>-6.106923353</v>
      </c>
    </row>
    <row r="116" spans="1:16" s="465" customFormat="1" ht="15.75" customHeight="1" x14ac:dyDescent="0.2">
      <c r="A116" s="492" t="s">
        <v>164</v>
      </c>
      <c r="B116" s="576">
        <v>-0.38639917499999998</v>
      </c>
      <c r="C116" s="576">
        <v>9.3291737210000001</v>
      </c>
      <c r="D116" s="576">
        <v>4.7940149749999996</v>
      </c>
      <c r="E116" s="576">
        <v>4.551564269</v>
      </c>
      <c r="F116" s="576">
        <v>0.84651015900000004</v>
      </c>
      <c r="G116" s="576">
        <v>1.143954602</v>
      </c>
      <c r="H116" s="576">
        <v>6.3322112410000004</v>
      </c>
      <c r="I116" s="576">
        <v>4.1092754950000003</v>
      </c>
      <c r="J116" s="576">
        <v>-0.33318980399999998</v>
      </c>
      <c r="K116" s="576" t="s">
        <v>102</v>
      </c>
      <c r="L116" s="576">
        <v>1.979417116</v>
      </c>
      <c r="M116" s="578">
        <v>4.4656854910000003</v>
      </c>
      <c r="N116" s="578">
        <v>2.1482690209999999</v>
      </c>
      <c r="O116" s="578">
        <v>3.695093661</v>
      </c>
      <c r="P116" s="576">
        <v>2.9956254549999999</v>
      </c>
    </row>
    <row r="117" spans="1:16" s="465" customFormat="1" ht="15.75" customHeight="1" x14ac:dyDescent="0.2">
      <c r="A117" s="495" t="s">
        <v>165</v>
      </c>
      <c r="B117" s="579">
        <v>1.559939642</v>
      </c>
      <c r="C117" s="579">
        <v>-1.4148177049999999</v>
      </c>
      <c r="D117" s="579">
        <v>-1.4467353270000001</v>
      </c>
      <c r="E117" s="579">
        <v>-1.814076837</v>
      </c>
      <c r="F117" s="579">
        <v>-1.0097730659999999</v>
      </c>
      <c r="G117" s="579">
        <v>1.882281651</v>
      </c>
      <c r="H117" s="579">
        <v>1.290481658</v>
      </c>
      <c r="I117" s="579">
        <v>-2.24031745</v>
      </c>
      <c r="J117" s="579">
        <v>0.58429908699999999</v>
      </c>
      <c r="K117" s="579" t="s">
        <v>102</v>
      </c>
      <c r="L117" s="579">
        <v>14.628308322000001</v>
      </c>
      <c r="M117" s="580">
        <v>-0.86060985899999998</v>
      </c>
      <c r="N117" s="580">
        <v>4.6195840749999997</v>
      </c>
      <c r="O117" s="580">
        <v>-0.12799091400000001</v>
      </c>
      <c r="P117" s="579">
        <v>3.9867465379999998</v>
      </c>
    </row>
    <row r="118" spans="1:16" s="465" customFormat="1" ht="16.5" customHeight="1" x14ac:dyDescent="0.25">
      <c r="A118" s="498" t="s">
        <v>287</v>
      </c>
      <c r="B118" s="581">
        <v>8.200740862</v>
      </c>
      <c r="C118" s="581">
        <v>7.1525332580000001</v>
      </c>
      <c r="D118" s="581">
        <v>6.3567984649999998</v>
      </c>
      <c r="E118" s="581">
        <v>6.0172250060000003</v>
      </c>
      <c r="F118" s="581">
        <v>6.9242721280000001</v>
      </c>
      <c r="G118" s="581">
        <v>5.0268368700000003</v>
      </c>
      <c r="H118" s="581">
        <v>4.9247917799999996</v>
      </c>
      <c r="I118" s="581">
        <v>3.946520912</v>
      </c>
      <c r="J118" s="581">
        <v>3.8194242639999998</v>
      </c>
      <c r="K118" s="581" t="s">
        <v>102</v>
      </c>
      <c r="L118" s="581">
        <v>1.103986986</v>
      </c>
      <c r="M118" s="582">
        <v>5.982096039</v>
      </c>
      <c r="N118" s="582">
        <v>2.8196114670000001</v>
      </c>
      <c r="O118" s="582">
        <v>5.0622022830000004</v>
      </c>
      <c r="P118" s="581">
        <v>5.2243946530000001</v>
      </c>
    </row>
    <row r="119" spans="1:16" s="465" customFormat="1" ht="15.75" customHeight="1" x14ac:dyDescent="0.2">
      <c r="A119" s="490" t="s">
        <v>79</v>
      </c>
      <c r="B119" s="574">
        <v>13.619567163999999</v>
      </c>
      <c r="C119" s="574">
        <v>7.9165988589999996</v>
      </c>
      <c r="D119" s="574">
        <v>8.8727603829999993</v>
      </c>
      <c r="E119" s="574">
        <v>6.8217481150000001</v>
      </c>
      <c r="F119" s="574">
        <v>5.9410201840000001</v>
      </c>
      <c r="G119" s="574">
        <v>5.4751344729999998</v>
      </c>
      <c r="H119" s="574">
        <v>4.0421689599999997</v>
      </c>
      <c r="I119" s="574">
        <v>2.8211457329999998</v>
      </c>
      <c r="J119" s="574">
        <v>3.5046223950000002</v>
      </c>
      <c r="K119" s="574" t="s">
        <v>102</v>
      </c>
      <c r="L119" s="574">
        <v>-0.48523871499999999</v>
      </c>
      <c r="M119" s="575">
        <v>6.2349878150000002</v>
      </c>
      <c r="N119" s="575">
        <v>1.735917033</v>
      </c>
      <c r="O119" s="575">
        <v>4.7448809399999998</v>
      </c>
      <c r="P119" s="574">
        <v>4.5868593630000003</v>
      </c>
    </row>
    <row r="120" spans="1:16" s="465" customFormat="1" ht="15.75" customHeight="1" x14ac:dyDescent="0.2">
      <c r="A120" s="492" t="s">
        <v>167</v>
      </c>
      <c r="B120" s="576">
        <v>5.4272192009999998</v>
      </c>
      <c r="C120" s="576">
        <v>2.648744378</v>
      </c>
      <c r="D120" s="576">
        <v>4.7802950580000001</v>
      </c>
      <c r="E120" s="576">
        <v>4.4651231569999998</v>
      </c>
      <c r="F120" s="576">
        <v>4.5568886710000003</v>
      </c>
      <c r="G120" s="576">
        <v>4.6308584780000004</v>
      </c>
      <c r="H120" s="576">
        <v>3.9833570730000001</v>
      </c>
      <c r="I120" s="576">
        <v>2.6135130270000002</v>
      </c>
      <c r="J120" s="576">
        <v>3.5703716829999999</v>
      </c>
      <c r="K120" s="576" t="s">
        <v>102</v>
      </c>
      <c r="L120" s="576">
        <v>-1.9384848100000001</v>
      </c>
      <c r="M120" s="578">
        <v>4.3370254209999999</v>
      </c>
      <c r="N120" s="578">
        <v>1.1293180759999999</v>
      </c>
      <c r="O120" s="578">
        <v>3.2450746929999998</v>
      </c>
      <c r="P120" s="576">
        <v>3.6509139309999998</v>
      </c>
    </row>
    <row r="121" spans="1:16" s="465" customFormat="1" ht="15.75" customHeight="1" x14ac:dyDescent="0.2">
      <c r="A121" s="490" t="s">
        <v>323</v>
      </c>
      <c r="B121" s="574">
        <v>0.41178733899999997</v>
      </c>
      <c r="C121" s="574">
        <v>-1.7216811359999999</v>
      </c>
      <c r="D121" s="574">
        <v>3.672769798</v>
      </c>
      <c r="E121" s="574">
        <v>3.6754758449999998</v>
      </c>
      <c r="F121" s="574">
        <v>3.9421102669999999</v>
      </c>
      <c r="G121" s="574">
        <v>1.5491152699999999</v>
      </c>
      <c r="H121" s="574">
        <v>0.859675254</v>
      </c>
      <c r="I121" s="574">
        <v>-1.949396278</v>
      </c>
      <c r="J121" s="574">
        <v>-0.14252363600000001</v>
      </c>
      <c r="K121" s="574" t="s">
        <v>102</v>
      </c>
      <c r="L121" s="574">
        <v>-14.096172581999999</v>
      </c>
      <c r="M121" s="575">
        <v>2.3296686680000001</v>
      </c>
      <c r="N121" s="575">
        <v>-7.2927342609999997</v>
      </c>
      <c r="O121" s="575">
        <v>-1.382826621</v>
      </c>
      <c r="P121" s="574">
        <v>-0.10911474</v>
      </c>
    </row>
    <row r="122" spans="1:16" s="465" customFormat="1" ht="15.75" customHeight="1" x14ac:dyDescent="0.2">
      <c r="A122" s="492" t="s">
        <v>168</v>
      </c>
      <c r="B122" s="576">
        <v>31.149467703999999</v>
      </c>
      <c r="C122" s="576">
        <v>24.217247500999999</v>
      </c>
      <c r="D122" s="576">
        <v>29.490265119</v>
      </c>
      <c r="E122" s="576">
        <v>25.868717776</v>
      </c>
      <c r="F122" s="576">
        <v>21.602810408</v>
      </c>
      <c r="G122" s="576">
        <v>13.594032374999999</v>
      </c>
      <c r="H122" s="576">
        <v>4.5367743010000003</v>
      </c>
      <c r="I122" s="576">
        <v>5.1582478089999997</v>
      </c>
      <c r="J122" s="576">
        <v>2.7699936009999999</v>
      </c>
      <c r="K122" s="576" t="s">
        <v>102</v>
      </c>
      <c r="L122" s="576">
        <v>14.869809869999999</v>
      </c>
      <c r="M122" s="578">
        <v>20.066006443999999</v>
      </c>
      <c r="N122" s="578">
        <v>8.3862740169999999</v>
      </c>
      <c r="O122" s="578">
        <v>17.082681910000002</v>
      </c>
      <c r="P122" s="576">
        <v>9.8308656069999998</v>
      </c>
    </row>
    <row r="123" spans="1:16" s="465" customFormat="1" ht="15.75" customHeight="1" x14ac:dyDescent="0.2">
      <c r="A123" s="490" t="s">
        <v>169</v>
      </c>
      <c r="B123" s="574">
        <v>1.274786585</v>
      </c>
      <c r="C123" s="574">
        <v>2.5370611940000001</v>
      </c>
      <c r="D123" s="574">
        <v>1.855581996</v>
      </c>
      <c r="E123" s="574">
        <v>2.054129552</v>
      </c>
      <c r="F123" s="574">
        <v>1.5067177490000001</v>
      </c>
      <c r="G123" s="574">
        <v>4.3289283469999997</v>
      </c>
      <c r="H123" s="574">
        <v>3.77487299</v>
      </c>
      <c r="I123" s="574">
        <v>0.92695510599999997</v>
      </c>
      <c r="J123" s="574">
        <v>1.4774522910000001</v>
      </c>
      <c r="K123" s="574" t="s">
        <v>102</v>
      </c>
      <c r="L123" s="574">
        <v>2.2274455149999999</v>
      </c>
      <c r="M123" s="575">
        <v>2.3622657380000001</v>
      </c>
      <c r="N123" s="575">
        <v>1.5103665749999999</v>
      </c>
      <c r="O123" s="575">
        <v>2.175534501</v>
      </c>
      <c r="P123" s="574">
        <v>2.042617795</v>
      </c>
    </row>
    <row r="124" spans="1:16" s="465" customFormat="1" ht="15.75" customHeight="1" x14ac:dyDescent="0.2">
      <c r="A124" s="492" t="s">
        <v>170</v>
      </c>
      <c r="B124" s="576">
        <v>1.6174546169999999</v>
      </c>
      <c r="C124" s="576">
        <v>2.7808616989999999</v>
      </c>
      <c r="D124" s="576">
        <v>1.6378439890000001</v>
      </c>
      <c r="E124" s="576">
        <v>0.44241735599999998</v>
      </c>
      <c r="F124" s="576">
        <v>-0.90648329000000005</v>
      </c>
      <c r="G124" s="576">
        <v>1.505949824</v>
      </c>
      <c r="H124" s="576">
        <v>2.3561597660000002</v>
      </c>
      <c r="I124" s="576">
        <v>-0.35519130700000001</v>
      </c>
      <c r="J124" s="576">
        <v>0.40872746199999999</v>
      </c>
      <c r="K124" s="576" t="s">
        <v>102</v>
      </c>
      <c r="L124" s="576">
        <v>1.333962482</v>
      </c>
      <c r="M124" s="578">
        <v>1.122854915</v>
      </c>
      <c r="N124" s="578">
        <v>0.46505921099999997</v>
      </c>
      <c r="O124" s="578">
        <v>0.96634252799999998</v>
      </c>
      <c r="P124" s="576">
        <v>0.429204847</v>
      </c>
    </row>
    <row r="125" spans="1:16" s="465" customFormat="1" ht="15.75" customHeight="1" x14ac:dyDescent="0.2">
      <c r="A125" s="490" t="s">
        <v>171</v>
      </c>
      <c r="B125" s="574">
        <v>-0.31694113000000002</v>
      </c>
      <c r="C125" s="574">
        <v>3.9145644650000002</v>
      </c>
      <c r="D125" s="574">
        <v>7.5453063629999999</v>
      </c>
      <c r="E125" s="574">
        <v>8.4529358040000009</v>
      </c>
      <c r="F125" s="574">
        <v>9.9826209010000007</v>
      </c>
      <c r="G125" s="574">
        <v>16.99500402</v>
      </c>
      <c r="H125" s="574">
        <v>7.1278819679999996</v>
      </c>
      <c r="I125" s="574">
        <v>-4.2185625179999997</v>
      </c>
      <c r="J125" s="574">
        <v>3.9420266829999999</v>
      </c>
      <c r="K125" s="574" t="s">
        <v>102</v>
      </c>
      <c r="L125" s="574">
        <v>5.4160024910000004</v>
      </c>
      <c r="M125" s="575">
        <v>5.7014159390000003</v>
      </c>
      <c r="N125" s="575">
        <v>3.0214362600000002</v>
      </c>
      <c r="O125" s="575">
        <v>5.2460451340000001</v>
      </c>
      <c r="P125" s="574">
        <v>7.0214197509999998</v>
      </c>
    </row>
    <row r="126" spans="1:16" s="465" customFormat="1" ht="15.75" customHeight="1" x14ac:dyDescent="0.2">
      <c r="A126" s="693" t="s">
        <v>612</v>
      </c>
      <c r="B126" s="576">
        <v>1.217579934</v>
      </c>
      <c r="C126" s="576">
        <v>0.74497767599999998</v>
      </c>
      <c r="D126" s="576">
        <v>1.3572913230000001</v>
      </c>
      <c r="E126" s="576">
        <v>8.8068505150000007</v>
      </c>
      <c r="F126" s="576">
        <v>9.3303485580000007</v>
      </c>
      <c r="G126" s="576">
        <v>11.91819209</v>
      </c>
      <c r="H126" s="576">
        <v>7.6251693209999996</v>
      </c>
      <c r="I126" s="576">
        <v>5.2018419939999996</v>
      </c>
      <c r="J126" s="576">
        <v>11.179138992</v>
      </c>
      <c r="K126" s="576" t="s">
        <v>102</v>
      </c>
      <c r="L126" s="576">
        <v>11.066140287</v>
      </c>
      <c r="M126" s="578">
        <v>6.1230121009999996</v>
      </c>
      <c r="N126" s="578">
        <v>7.429495084</v>
      </c>
      <c r="O126" s="578">
        <v>6.3257321429999998</v>
      </c>
      <c r="P126" s="576">
        <v>8.2375262100000004</v>
      </c>
    </row>
    <row r="127" spans="1:16" s="465" customFormat="1" ht="15.75" customHeight="1" x14ac:dyDescent="0.2">
      <c r="A127" s="490" t="s">
        <v>172</v>
      </c>
      <c r="B127" s="574">
        <v>11.079647040999999</v>
      </c>
      <c r="C127" s="574">
        <v>13.106193805</v>
      </c>
      <c r="D127" s="574">
        <v>6.6454544699999998</v>
      </c>
      <c r="E127" s="574">
        <v>8.4057809629999998</v>
      </c>
      <c r="F127" s="574">
        <v>22.296795412000002</v>
      </c>
      <c r="G127" s="574">
        <v>-7.6260448629999997</v>
      </c>
      <c r="H127" s="574">
        <v>11.707317989</v>
      </c>
      <c r="I127" s="574">
        <v>14.027960966</v>
      </c>
      <c r="J127" s="574">
        <v>9.0232980499999993</v>
      </c>
      <c r="K127" s="574" t="s">
        <v>102</v>
      </c>
      <c r="L127" s="574">
        <v>1.5623359240000001</v>
      </c>
      <c r="M127" s="575">
        <v>10.021111033</v>
      </c>
      <c r="N127" s="575">
        <v>7.6146289820000002</v>
      </c>
      <c r="O127" s="575">
        <v>9.2629798609999998</v>
      </c>
      <c r="P127" s="574">
        <v>7.0530288959999998</v>
      </c>
    </row>
    <row r="128" spans="1:16" s="465" customFormat="1" ht="15.75" customHeight="1" x14ac:dyDescent="0.2">
      <c r="A128" s="492" t="s">
        <v>173</v>
      </c>
      <c r="B128" s="576">
        <v>18.428283022999999</v>
      </c>
      <c r="C128" s="576">
        <v>16.415010931000001</v>
      </c>
      <c r="D128" s="576">
        <v>12.715313846999999</v>
      </c>
      <c r="E128" s="576">
        <v>10.675240185</v>
      </c>
      <c r="F128" s="576">
        <v>12.844119887</v>
      </c>
      <c r="G128" s="576">
        <v>9.6202895290000008</v>
      </c>
      <c r="H128" s="576">
        <v>11.411271101000001</v>
      </c>
      <c r="I128" s="576">
        <v>14.243737939000001</v>
      </c>
      <c r="J128" s="576">
        <v>16.348572076</v>
      </c>
      <c r="K128" s="576" t="s">
        <v>102</v>
      </c>
      <c r="L128" s="576">
        <v>10.358629285999999</v>
      </c>
      <c r="M128" s="578">
        <v>11.970713048</v>
      </c>
      <c r="N128" s="578">
        <v>12.710813711</v>
      </c>
      <c r="O128" s="578">
        <v>12.185853567000001</v>
      </c>
      <c r="P128" s="576">
        <v>13.520825181999999</v>
      </c>
    </row>
    <row r="129" spans="1:16" s="465" customFormat="1" ht="15.75" customHeight="1" x14ac:dyDescent="0.2">
      <c r="A129" s="495" t="s">
        <v>174</v>
      </c>
      <c r="B129" s="579">
        <v>4.8391311689999998</v>
      </c>
      <c r="C129" s="579">
        <v>8.9675641909999992</v>
      </c>
      <c r="D129" s="579">
        <v>4.6297211110000003</v>
      </c>
      <c r="E129" s="579">
        <v>7.012143697</v>
      </c>
      <c r="F129" s="579">
        <v>11.693374999</v>
      </c>
      <c r="G129" s="579">
        <v>9.8837446010000001</v>
      </c>
      <c r="H129" s="579">
        <v>1.4281958260000001</v>
      </c>
      <c r="I129" s="579">
        <v>7.3377666460000004</v>
      </c>
      <c r="J129" s="579">
        <v>-17.409955654000001</v>
      </c>
      <c r="K129" s="579" t="s">
        <v>102</v>
      </c>
      <c r="L129" s="579">
        <v>-2.4722511630000001</v>
      </c>
      <c r="M129" s="580">
        <v>6.3564897250000003</v>
      </c>
      <c r="N129" s="580">
        <v>-1.3363063040000001</v>
      </c>
      <c r="O129" s="580">
        <v>5.2333690940000004</v>
      </c>
      <c r="P129" s="579">
        <v>12.228266218</v>
      </c>
    </row>
    <row r="130" spans="1:16" s="465" customFormat="1" ht="16.5" customHeight="1" x14ac:dyDescent="0.25">
      <c r="A130" s="544" t="s">
        <v>224</v>
      </c>
      <c r="B130" s="583"/>
      <c r="C130" s="583"/>
      <c r="D130" s="583"/>
      <c r="E130" s="583"/>
      <c r="F130" s="583"/>
      <c r="G130" s="583"/>
      <c r="H130" s="583"/>
      <c r="I130" s="583"/>
      <c r="J130" s="583"/>
      <c r="K130" s="583"/>
      <c r="L130" s="583"/>
      <c r="M130" s="584"/>
      <c r="N130" s="584"/>
      <c r="O130" s="584"/>
      <c r="P130" s="583"/>
    </row>
    <row r="131" spans="1:16" s="465" customFormat="1" ht="16.5" customHeight="1" x14ac:dyDescent="0.25">
      <c r="A131" s="487" t="s">
        <v>292</v>
      </c>
      <c r="B131" s="572">
        <v>21.982708423999998</v>
      </c>
      <c r="C131" s="572">
        <v>4.0149989120000003</v>
      </c>
      <c r="D131" s="572">
        <v>4.2877159760000003</v>
      </c>
      <c r="E131" s="572">
        <v>7.8417649359999997</v>
      </c>
      <c r="F131" s="572">
        <v>9.9404560830000008</v>
      </c>
      <c r="G131" s="572">
        <v>15.790434878999999</v>
      </c>
      <c r="H131" s="572">
        <v>20.986181519999999</v>
      </c>
      <c r="I131" s="572">
        <v>10.553126083</v>
      </c>
      <c r="J131" s="572">
        <v>5.0018177850000001</v>
      </c>
      <c r="K131" s="572" t="s">
        <v>102</v>
      </c>
      <c r="L131" s="572">
        <v>1.252836756</v>
      </c>
      <c r="M131" s="573">
        <v>10.595538711</v>
      </c>
      <c r="N131" s="573">
        <v>5.880414687</v>
      </c>
      <c r="O131" s="573">
        <v>9.6428176719999996</v>
      </c>
      <c r="P131" s="572">
        <v>10.485632997</v>
      </c>
    </row>
    <row r="132" spans="1:16" s="465" customFormat="1" ht="15.75" customHeight="1" x14ac:dyDescent="0.2">
      <c r="A132" s="545" t="s">
        <v>178</v>
      </c>
      <c r="B132" s="585">
        <v>18.793408634999999</v>
      </c>
      <c r="C132" s="585">
        <v>6.5211919729999996</v>
      </c>
      <c r="D132" s="585">
        <v>4.8466241510000003</v>
      </c>
      <c r="E132" s="585">
        <v>9.7474238589999995</v>
      </c>
      <c r="F132" s="585">
        <v>10.481657455000001</v>
      </c>
      <c r="G132" s="585">
        <v>18.595013575999999</v>
      </c>
      <c r="H132" s="585">
        <v>22.616795692</v>
      </c>
      <c r="I132" s="585">
        <v>12.080631062</v>
      </c>
      <c r="J132" s="585">
        <v>2.4534410260000001</v>
      </c>
      <c r="K132" s="585" t="s">
        <v>102</v>
      </c>
      <c r="L132" s="585">
        <v>30.535834047000002</v>
      </c>
      <c r="M132" s="586">
        <v>11.876425406999999</v>
      </c>
      <c r="N132" s="586">
        <v>14.134329414</v>
      </c>
      <c r="O132" s="586">
        <v>12.290260352000001</v>
      </c>
      <c r="P132" s="585">
        <v>12.337822319000001</v>
      </c>
    </row>
    <row r="133" spans="1:16" s="465" customFormat="1" ht="15.75" customHeight="1" x14ac:dyDescent="0.2">
      <c r="A133" s="546" t="s">
        <v>179</v>
      </c>
      <c r="B133" s="587">
        <v>119.23890479000001</v>
      </c>
      <c r="C133" s="587">
        <v>-44.719532309000002</v>
      </c>
      <c r="D133" s="587">
        <v>4.8733581810000004</v>
      </c>
      <c r="E133" s="587">
        <v>-5.0934727569999998</v>
      </c>
      <c r="F133" s="587">
        <v>-7.7585521750000002</v>
      </c>
      <c r="G133" s="587">
        <v>-11.036757262</v>
      </c>
      <c r="H133" s="587">
        <v>-17.243169011999999</v>
      </c>
      <c r="I133" s="587">
        <v>45.615165357000002</v>
      </c>
      <c r="J133" s="587">
        <v>-45.740116514</v>
      </c>
      <c r="K133" s="587" t="s">
        <v>102</v>
      </c>
      <c r="L133" s="587">
        <v>-49.508081558999997</v>
      </c>
      <c r="M133" s="588">
        <v>-9.1737536849999994</v>
      </c>
      <c r="N133" s="588">
        <v>-34.014419099000001</v>
      </c>
      <c r="O133" s="588">
        <v>-18.114314129</v>
      </c>
      <c r="P133" s="587">
        <v>-3.6703646089999999</v>
      </c>
    </row>
    <row r="134" spans="1:16" s="465" customFormat="1" ht="15.75" customHeight="1" x14ac:dyDescent="0.2">
      <c r="A134" s="545" t="s">
        <v>180</v>
      </c>
      <c r="B134" s="585">
        <v>178.24028478400001</v>
      </c>
      <c r="C134" s="585">
        <v>-41.335251694</v>
      </c>
      <c r="D134" s="585">
        <v>-20.521989919999999</v>
      </c>
      <c r="E134" s="585">
        <v>-31.909355326</v>
      </c>
      <c r="F134" s="585">
        <v>9.4465969170000008</v>
      </c>
      <c r="G134" s="585">
        <v>-39.197089767000001</v>
      </c>
      <c r="H134" s="585">
        <v>54.690222628000001</v>
      </c>
      <c r="I134" s="585">
        <v>-41.707935790999997</v>
      </c>
      <c r="J134" s="585">
        <v>248.71267526299999</v>
      </c>
      <c r="K134" s="585" t="s">
        <v>102</v>
      </c>
      <c r="L134" s="585">
        <v>-77.638791128999998</v>
      </c>
      <c r="M134" s="586">
        <v>-6.7113418759999997</v>
      </c>
      <c r="N134" s="586">
        <v>-34.372699081999997</v>
      </c>
      <c r="O134" s="586">
        <v>-19.038235187000002</v>
      </c>
      <c r="P134" s="585">
        <v>-4.141668127</v>
      </c>
    </row>
    <row r="135" spans="1:16" s="465" customFormat="1" ht="16.5" customHeight="1" x14ac:dyDescent="0.25">
      <c r="A135" s="547" t="s">
        <v>289</v>
      </c>
      <c r="B135" s="589">
        <v>16.254474218999999</v>
      </c>
      <c r="C135" s="589">
        <v>8.6957029880000007</v>
      </c>
      <c r="D135" s="589">
        <v>6.2918070420000003</v>
      </c>
      <c r="E135" s="589">
        <v>8.9927641840000003</v>
      </c>
      <c r="F135" s="589">
        <v>-2.7116813039999998</v>
      </c>
      <c r="G135" s="589">
        <v>20.706928119000001</v>
      </c>
      <c r="H135" s="589">
        <v>3.812755546</v>
      </c>
      <c r="I135" s="589">
        <v>27.022967661999999</v>
      </c>
      <c r="J135" s="589">
        <v>20.628852078000001</v>
      </c>
      <c r="K135" s="589" t="s">
        <v>102</v>
      </c>
      <c r="L135" s="589">
        <v>-25.944941275000001</v>
      </c>
      <c r="M135" s="590">
        <v>7.273212118</v>
      </c>
      <c r="N135" s="590">
        <v>7.4338761800000004</v>
      </c>
      <c r="O135" s="590">
        <v>7.3011020100000001</v>
      </c>
      <c r="P135" s="589">
        <v>4.7279734380000003</v>
      </c>
    </row>
    <row r="136" spans="1:16" s="465" customFormat="1" ht="15.75" customHeight="1" x14ac:dyDescent="0.2">
      <c r="A136" s="545" t="s">
        <v>182</v>
      </c>
      <c r="B136" s="585">
        <v>3.5053023169999999</v>
      </c>
      <c r="C136" s="585">
        <v>2.6489180870000002</v>
      </c>
      <c r="D136" s="585">
        <v>-2.070275605</v>
      </c>
      <c r="E136" s="585">
        <v>-2.724723988</v>
      </c>
      <c r="F136" s="585">
        <v>-7.6624988060000003</v>
      </c>
      <c r="G136" s="585">
        <v>-6.8860694240000004</v>
      </c>
      <c r="H136" s="585">
        <v>-16.659286144999999</v>
      </c>
      <c r="I136" s="585">
        <v>-10.773156334999999</v>
      </c>
      <c r="J136" s="585">
        <v>-9.7584433050000001</v>
      </c>
      <c r="K136" s="585" t="s">
        <v>102</v>
      </c>
      <c r="L136" s="585">
        <v>-12.066163375</v>
      </c>
      <c r="M136" s="586">
        <v>-5.4816406090000003</v>
      </c>
      <c r="N136" s="586">
        <v>-10.764445625</v>
      </c>
      <c r="O136" s="586">
        <v>-6.4568332670000004</v>
      </c>
      <c r="P136" s="585">
        <v>-5.5123639989999997</v>
      </c>
    </row>
    <row r="137" spans="1:16" s="465" customFormat="1" ht="15.75" customHeight="1" x14ac:dyDescent="0.2">
      <c r="A137" s="548" t="s">
        <v>183</v>
      </c>
      <c r="B137" s="587">
        <v>12.456202035</v>
      </c>
      <c r="C137" s="587">
        <v>12.039053697</v>
      </c>
      <c r="D137" s="587">
        <v>14.028059486</v>
      </c>
      <c r="E137" s="587">
        <v>11.20389784</v>
      </c>
      <c r="F137" s="587">
        <v>-4.183873578</v>
      </c>
      <c r="G137" s="587">
        <v>20.454302759000001</v>
      </c>
      <c r="H137" s="587">
        <v>3.1345646280000001</v>
      </c>
      <c r="I137" s="587">
        <v>21.470752678</v>
      </c>
      <c r="J137" s="587">
        <v>-5.8494127110000003</v>
      </c>
      <c r="K137" s="587" t="s">
        <v>102</v>
      </c>
      <c r="L137" s="587">
        <v>6.3404314939999997</v>
      </c>
      <c r="M137" s="588">
        <v>9.3617604310000004</v>
      </c>
      <c r="N137" s="588">
        <v>8.9886627039999993</v>
      </c>
      <c r="O137" s="588">
        <v>9.3113418509999999</v>
      </c>
      <c r="P137" s="587">
        <v>5.4279503250000003</v>
      </c>
    </row>
    <row r="138" spans="1:16" s="465" customFormat="1" ht="15.75" customHeight="1" x14ac:dyDescent="0.2">
      <c r="A138" s="545" t="s">
        <v>184</v>
      </c>
      <c r="B138" s="585">
        <v>104.00403125</v>
      </c>
      <c r="C138" s="585">
        <v>-1.2459721370000001</v>
      </c>
      <c r="D138" s="585">
        <v>-14.334325836</v>
      </c>
      <c r="E138" s="585">
        <v>17.317348145</v>
      </c>
      <c r="F138" s="585">
        <v>8.7796270530000005</v>
      </c>
      <c r="G138" s="585">
        <v>71.726886987</v>
      </c>
      <c r="H138" s="585">
        <v>41.628191747000002</v>
      </c>
      <c r="I138" s="585">
        <v>84.038383893000002</v>
      </c>
      <c r="J138" s="585">
        <v>173.99662459499999</v>
      </c>
      <c r="K138" s="585" t="s">
        <v>102</v>
      </c>
      <c r="L138" s="585">
        <v>-55.207880500000002</v>
      </c>
      <c r="M138" s="586">
        <v>18.775298865</v>
      </c>
      <c r="N138" s="586">
        <v>20.932483847</v>
      </c>
      <c r="O138" s="586">
        <v>19.401107616000001</v>
      </c>
      <c r="P138" s="585">
        <v>15.602190382</v>
      </c>
    </row>
    <row r="139" spans="1:16" s="465" customFormat="1" ht="16.5" customHeight="1" x14ac:dyDescent="0.25">
      <c r="A139" s="549" t="s">
        <v>226</v>
      </c>
      <c r="B139" s="591"/>
      <c r="C139" s="591"/>
      <c r="D139" s="591"/>
      <c r="E139" s="591"/>
      <c r="F139" s="591"/>
      <c r="G139" s="591"/>
      <c r="H139" s="591"/>
      <c r="I139" s="591"/>
      <c r="J139" s="591"/>
      <c r="K139" s="591"/>
      <c r="L139" s="591"/>
      <c r="M139" s="592"/>
      <c r="N139" s="592"/>
      <c r="O139" s="592"/>
      <c r="P139" s="591"/>
    </row>
    <row r="140" spans="1:16" s="465" customFormat="1" ht="16.5" customHeight="1" x14ac:dyDescent="0.25">
      <c r="A140" s="550" t="s">
        <v>461</v>
      </c>
      <c r="B140" s="593">
        <v>5.238321955</v>
      </c>
      <c r="C140" s="593">
        <v>5.9104823250000003</v>
      </c>
      <c r="D140" s="593">
        <v>6.0441531599999996</v>
      </c>
      <c r="E140" s="593">
        <v>5.9180760030000004</v>
      </c>
      <c r="F140" s="593">
        <v>6.8585997919999997</v>
      </c>
      <c r="G140" s="593">
        <v>6.4852089639999999</v>
      </c>
      <c r="H140" s="593">
        <v>6.3792640770000002</v>
      </c>
      <c r="I140" s="593">
        <v>5.4425645899999999</v>
      </c>
      <c r="J140" s="593">
        <v>6.8214676919999997</v>
      </c>
      <c r="K140" s="593" t="s">
        <v>102</v>
      </c>
      <c r="L140" s="593">
        <v>-2.8356698140000001</v>
      </c>
      <c r="M140" s="594">
        <v>6.2080483729999996</v>
      </c>
      <c r="N140" s="594">
        <v>2.4728723019999999</v>
      </c>
      <c r="O140" s="594">
        <v>5.0583258280000001</v>
      </c>
      <c r="P140" s="593">
        <v>5.4332658519999999</v>
      </c>
    </row>
    <row r="141" spans="1:16" s="465" customFormat="1" ht="16.5" customHeight="1" x14ac:dyDescent="0.2">
      <c r="A141" s="551" t="s">
        <v>405</v>
      </c>
      <c r="B141" s="595">
        <v>4.7314002530000003</v>
      </c>
      <c r="C141" s="595">
        <v>5.0092447890000003</v>
      </c>
      <c r="D141" s="595">
        <v>6.3073336639999997</v>
      </c>
      <c r="E141" s="595">
        <v>4.4976201710000003</v>
      </c>
      <c r="F141" s="595">
        <v>4.4212288639999997</v>
      </c>
      <c r="G141" s="595">
        <v>5.3558807420000001</v>
      </c>
      <c r="H141" s="595">
        <v>4.9000883159999997</v>
      </c>
      <c r="I141" s="595">
        <v>4.3266444000000002</v>
      </c>
      <c r="J141" s="595">
        <v>4.6752803949999997</v>
      </c>
      <c r="K141" s="595" t="s">
        <v>102</v>
      </c>
      <c r="L141" s="595">
        <v>4.0350681369999997</v>
      </c>
      <c r="M141" s="596">
        <v>4.95683601</v>
      </c>
      <c r="N141" s="596">
        <v>4.3317247969999997</v>
      </c>
      <c r="O141" s="596">
        <v>4.7796959059999997</v>
      </c>
      <c r="P141" s="595">
        <v>4.2367308340000003</v>
      </c>
    </row>
    <row r="142" spans="1:16" s="465" customFormat="1" ht="16.5" customHeight="1" x14ac:dyDescent="0.25">
      <c r="A142" s="552" t="s">
        <v>406</v>
      </c>
      <c r="B142" s="597">
        <v>5.4785095049999999</v>
      </c>
      <c r="C142" s="597">
        <v>2.5847730320000002</v>
      </c>
      <c r="D142" s="597">
        <v>4.7394196370000001</v>
      </c>
      <c r="E142" s="597">
        <v>4.3396034190000004</v>
      </c>
      <c r="F142" s="597">
        <v>4.2052144460000003</v>
      </c>
      <c r="G142" s="597">
        <v>4.2037258030000002</v>
      </c>
      <c r="H142" s="597">
        <v>3.47593576</v>
      </c>
      <c r="I142" s="597">
        <v>2.4895507750000001</v>
      </c>
      <c r="J142" s="597">
        <v>3.6344916980000002</v>
      </c>
      <c r="K142" s="597" t="s">
        <v>102</v>
      </c>
      <c r="L142" s="597">
        <v>-3.0416648450000001</v>
      </c>
      <c r="M142" s="598">
        <v>4.1076772579999998</v>
      </c>
      <c r="N142" s="598">
        <v>0.71095213999999995</v>
      </c>
      <c r="O142" s="598">
        <v>2.9751233250000002</v>
      </c>
      <c r="P142" s="597">
        <v>3.2074934709999998</v>
      </c>
    </row>
    <row r="143" spans="1:16" s="465" customFormat="1" ht="16.5" customHeight="1" x14ac:dyDescent="0.25">
      <c r="A143" s="553" t="s">
        <v>407</v>
      </c>
      <c r="B143" s="595">
        <v>8.2533804830000008</v>
      </c>
      <c r="C143" s="595">
        <v>7.0857551220000001</v>
      </c>
      <c r="D143" s="595">
        <v>6.3153080419999998</v>
      </c>
      <c r="E143" s="595">
        <v>5.8898403449999996</v>
      </c>
      <c r="F143" s="595">
        <v>6.5646352739999996</v>
      </c>
      <c r="G143" s="595">
        <v>4.5980876999999998</v>
      </c>
      <c r="H143" s="595">
        <v>4.4127764239999996</v>
      </c>
      <c r="I143" s="595">
        <v>3.8209483190000002</v>
      </c>
      <c r="J143" s="595">
        <v>3.8836984669999999</v>
      </c>
      <c r="K143" s="595" t="s">
        <v>102</v>
      </c>
      <c r="L143" s="595">
        <v>-3.3420484E-2</v>
      </c>
      <c r="M143" s="596">
        <v>5.7491317679999998</v>
      </c>
      <c r="N143" s="596">
        <v>2.394252888</v>
      </c>
      <c r="O143" s="596">
        <v>4.7874997329999998</v>
      </c>
      <c r="P143" s="595">
        <v>4.774242815</v>
      </c>
    </row>
    <row r="144" spans="1:16" s="465" customFormat="1" ht="16.5" customHeight="1" x14ac:dyDescent="0.25">
      <c r="A144" s="548" t="s">
        <v>663</v>
      </c>
      <c r="B144" s="599">
        <v>19.363497906999999</v>
      </c>
      <c r="C144" s="599">
        <v>6.1737188810000001</v>
      </c>
      <c r="D144" s="599">
        <v>4.8692285829999999</v>
      </c>
      <c r="E144" s="599">
        <v>9.1887156349999994</v>
      </c>
      <c r="F144" s="599">
        <v>9.5730499229999992</v>
      </c>
      <c r="G144" s="599">
        <v>16.375716258000001</v>
      </c>
      <c r="H144" s="599">
        <v>22.552798810999999</v>
      </c>
      <c r="I144" s="599">
        <v>11.619091106999999</v>
      </c>
      <c r="J144" s="599">
        <v>2.3466834570000001</v>
      </c>
      <c r="K144" s="599" t="s">
        <v>102</v>
      </c>
      <c r="L144" s="599">
        <v>27.920057267000001</v>
      </c>
      <c r="M144" s="600">
        <v>11.428254363000001</v>
      </c>
      <c r="N144" s="600">
        <v>13.075979759999999</v>
      </c>
      <c r="O144" s="600">
        <v>11.727120877999999</v>
      </c>
      <c r="P144" s="599">
        <v>11.433151593</v>
      </c>
    </row>
    <row r="145" spans="1:17" s="465" customFormat="1" ht="16.5" customHeight="1" x14ac:dyDescent="0.25">
      <c r="A145" s="554" t="s">
        <v>408</v>
      </c>
      <c r="B145" s="595">
        <v>2.7186811149999999</v>
      </c>
      <c r="C145" s="595">
        <v>3.2996041909999998</v>
      </c>
      <c r="D145" s="595">
        <v>-0.71834553300000004</v>
      </c>
      <c r="E145" s="595">
        <v>2.0670524750000001</v>
      </c>
      <c r="F145" s="595">
        <v>-0.484567421</v>
      </c>
      <c r="G145" s="595">
        <v>5.3763054930000003</v>
      </c>
      <c r="H145" s="595">
        <v>0.60939852000000005</v>
      </c>
      <c r="I145" s="595">
        <v>-2.4813627390000002</v>
      </c>
      <c r="J145" s="595">
        <v>7.2572074259999999</v>
      </c>
      <c r="K145" s="595" t="s">
        <v>102</v>
      </c>
      <c r="L145" s="595">
        <v>-1.4285412340000001</v>
      </c>
      <c r="M145" s="596">
        <v>1.314597536</v>
      </c>
      <c r="N145" s="596">
        <v>0.22965760399999999</v>
      </c>
      <c r="O145" s="596">
        <v>1.027712462</v>
      </c>
      <c r="P145" s="595">
        <v>1.2532842310000001</v>
      </c>
    </row>
    <row r="146" spans="1:17" s="465" customFormat="1" ht="16.5" customHeight="1" x14ac:dyDescent="0.25">
      <c r="A146" s="546" t="s">
        <v>409</v>
      </c>
      <c r="B146" s="601">
        <v>1.6668914720000001</v>
      </c>
      <c r="C146" s="601">
        <v>2.7168080159999999</v>
      </c>
      <c r="D146" s="601">
        <v>1.598194458</v>
      </c>
      <c r="E146" s="601">
        <v>0.321731088</v>
      </c>
      <c r="F146" s="601">
        <v>-1.2397816129999999</v>
      </c>
      <c r="G146" s="601">
        <v>1.091573908</v>
      </c>
      <c r="H146" s="601">
        <v>1.8566789020000001</v>
      </c>
      <c r="I146" s="601">
        <v>-0.47556721600000001</v>
      </c>
      <c r="J146" s="601">
        <v>0.47089011600000003</v>
      </c>
      <c r="K146" s="601" t="s">
        <v>102</v>
      </c>
      <c r="L146" s="601">
        <v>0.19396781599999999</v>
      </c>
      <c r="M146" s="602">
        <v>0.90057197300000003</v>
      </c>
      <c r="N146" s="602">
        <v>4.9441274E-2</v>
      </c>
      <c r="O146" s="602">
        <v>0.70234928299999999</v>
      </c>
      <c r="P146" s="601">
        <v>-4.3308399999999998E-4</v>
      </c>
    </row>
    <row r="147" spans="1:17" s="465" customFormat="1" ht="16.5" customHeight="1" x14ac:dyDescent="0.2">
      <c r="A147" s="551" t="s">
        <v>420</v>
      </c>
      <c r="B147" s="595">
        <v>0.54645051600000005</v>
      </c>
      <c r="C147" s="595">
        <v>0.212584736</v>
      </c>
      <c r="D147" s="595">
        <v>0.212290756</v>
      </c>
      <c r="E147" s="595">
        <v>0.204001179</v>
      </c>
      <c r="F147" s="595">
        <v>4.4101111999999998E-2</v>
      </c>
      <c r="G147" s="595">
        <v>0.139197182</v>
      </c>
      <c r="H147" s="595">
        <v>-0.47111435699999998</v>
      </c>
      <c r="I147" s="595">
        <v>-0.33862007799999999</v>
      </c>
      <c r="J147" s="595">
        <v>-0.83417634699999998</v>
      </c>
      <c r="K147" s="595" t="s">
        <v>102</v>
      </c>
      <c r="L147" s="595">
        <v>0.415375155</v>
      </c>
      <c r="M147" s="596">
        <v>5.9602873000000001E-2</v>
      </c>
      <c r="N147" s="596">
        <v>-0.18939347300000001</v>
      </c>
      <c r="O147" s="596">
        <v>-0.11619035599999999</v>
      </c>
      <c r="P147" s="595">
        <v>-0.52298519700000001</v>
      </c>
    </row>
    <row r="148" spans="1:17" s="465" customFormat="1" ht="16.5" customHeight="1" x14ac:dyDescent="0.2">
      <c r="A148" s="552" t="s">
        <v>815</v>
      </c>
      <c r="B148" s="597">
        <v>1.9406576310000001</v>
      </c>
      <c r="C148" s="597">
        <v>0.83124432800000003</v>
      </c>
      <c r="D148" s="597">
        <v>0.252238464</v>
      </c>
      <c r="E148" s="597">
        <v>5.4522433000000002E-2</v>
      </c>
      <c r="F148" s="597">
        <v>-0.174975399</v>
      </c>
      <c r="G148" s="597">
        <v>-1.4718376820000001</v>
      </c>
      <c r="H148" s="597">
        <v>-1.4801850860000001</v>
      </c>
      <c r="I148" s="597">
        <v>-1.282810692</v>
      </c>
      <c r="J148" s="597">
        <v>-2.238819178</v>
      </c>
      <c r="K148" s="597" t="s">
        <v>102</v>
      </c>
      <c r="L148" s="597">
        <v>2.5533754389999999</v>
      </c>
      <c r="M148" s="598">
        <v>-0.29303828300000001</v>
      </c>
      <c r="N148" s="598">
        <v>-3.5584032000000002E-2</v>
      </c>
      <c r="O148" s="598">
        <v>-0.16682480199999999</v>
      </c>
      <c r="P148" s="597">
        <v>-0.48414741900000002</v>
      </c>
    </row>
    <row r="149" spans="1:17" s="517" customFormat="1" ht="16.5" customHeight="1" x14ac:dyDescent="0.25">
      <c r="A149" s="553" t="s">
        <v>421</v>
      </c>
      <c r="B149" s="595">
        <v>-2.5013358970000001</v>
      </c>
      <c r="C149" s="595">
        <v>-2.5813078200000001</v>
      </c>
      <c r="D149" s="595">
        <v>-1.642610677</v>
      </c>
      <c r="E149" s="595">
        <v>-0.83472453700000004</v>
      </c>
      <c r="F149" s="595">
        <v>-0.88811203000000005</v>
      </c>
      <c r="G149" s="595">
        <v>0.85445269400000001</v>
      </c>
      <c r="H149" s="595">
        <v>1.687981663</v>
      </c>
      <c r="I149" s="595">
        <v>1.839417503</v>
      </c>
      <c r="J149" s="595">
        <v>2.2127141419999998</v>
      </c>
      <c r="K149" s="595" t="s">
        <v>102</v>
      </c>
      <c r="L149" s="595">
        <v>-2.5058020829999998</v>
      </c>
      <c r="M149" s="596">
        <v>-0.41651840299999998</v>
      </c>
      <c r="N149" s="596">
        <v>0.24976484500000001</v>
      </c>
      <c r="O149" s="596">
        <v>-0.26217895600000002</v>
      </c>
      <c r="P149" s="595">
        <v>0.106886098</v>
      </c>
      <c r="Q149" s="465"/>
    </row>
    <row r="150" spans="1:17" s="465" customFormat="1" ht="16.5" customHeight="1" x14ac:dyDescent="0.25">
      <c r="A150" s="548" t="s">
        <v>466</v>
      </c>
      <c r="B150" s="599">
        <v>5.2335443990000003</v>
      </c>
      <c r="C150" s="599">
        <v>-0.42800240899999997</v>
      </c>
      <c r="D150" s="599">
        <v>-0.58533743400000005</v>
      </c>
      <c r="E150" s="599">
        <v>1.2566039040000001</v>
      </c>
      <c r="F150" s="599">
        <v>1.071229666</v>
      </c>
      <c r="G150" s="599">
        <v>3.481117104</v>
      </c>
      <c r="H150" s="599">
        <v>4.6678876239999996</v>
      </c>
      <c r="I150" s="599">
        <v>1.8438029220000001</v>
      </c>
      <c r="J150" s="599">
        <v>-0.36669188400000002</v>
      </c>
      <c r="K150" s="599" t="s">
        <v>102</v>
      </c>
      <c r="L150" s="599">
        <v>4.0549022690000003</v>
      </c>
      <c r="M150" s="600">
        <v>2.0132749630000002</v>
      </c>
      <c r="N150" s="600">
        <v>2.1639340900000001</v>
      </c>
      <c r="O150" s="600">
        <v>2.1601318589999998</v>
      </c>
      <c r="P150" s="599">
        <v>1.5469862160000001</v>
      </c>
    </row>
    <row r="151" spans="1:17" s="465" customFormat="1" ht="16.5" customHeight="1" x14ac:dyDescent="0.25">
      <c r="A151" s="554" t="s">
        <v>422</v>
      </c>
      <c r="B151" s="595">
        <v>-2.8418309339999999</v>
      </c>
      <c r="C151" s="595">
        <v>-2.3909640749999999</v>
      </c>
      <c r="D151" s="595">
        <v>-5.1705356089999999</v>
      </c>
      <c r="E151" s="595">
        <v>-3.0330666150000001</v>
      </c>
      <c r="F151" s="595">
        <v>-5.6691240580000004</v>
      </c>
      <c r="G151" s="595">
        <v>0.50446581300000004</v>
      </c>
      <c r="H151" s="595">
        <v>-3.0266410439999998</v>
      </c>
      <c r="I151" s="595">
        <v>-5.1039391500000004</v>
      </c>
      <c r="J151" s="595">
        <v>2.1894771419999999</v>
      </c>
      <c r="K151" s="595" t="s">
        <v>102</v>
      </c>
      <c r="L151" s="595">
        <v>-0.96087031300000003</v>
      </c>
      <c r="M151" s="596">
        <v>-3.3503668370000002</v>
      </c>
      <c r="N151" s="596">
        <v>-1.5617931329999999</v>
      </c>
      <c r="O151" s="596">
        <v>-2.8038641530000001</v>
      </c>
      <c r="P151" s="595">
        <v>-2.584314499</v>
      </c>
    </row>
    <row r="152" spans="1:17" s="465" customFormat="1" ht="16.5" customHeight="1" x14ac:dyDescent="0.2">
      <c r="A152" s="555" t="s">
        <v>818</v>
      </c>
      <c r="B152" s="603">
        <v>-0.210416192</v>
      </c>
      <c r="C152" s="603">
        <v>-0.158189518</v>
      </c>
      <c r="D152" s="603">
        <v>-0.249256174</v>
      </c>
      <c r="E152" s="603">
        <v>-0.14794887000000001</v>
      </c>
      <c r="F152" s="603">
        <v>-0.22771301599999999</v>
      </c>
      <c r="G152" s="603">
        <v>0.27621808399999997</v>
      </c>
      <c r="H152" s="603">
        <v>0.19853180600000001</v>
      </c>
      <c r="I152" s="603">
        <v>0.10850213</v>
      </c>
      <c r="J152" s="603">
        <v>0.78869803999999999</v>
      </c>
      <c r="K152" s="603" t="s">
        <v>102</v>
      </c>
      <c r="L152" s="603">
        <v>-1.8044388010000001</v>
      </c>
      <c r="M152" s="604">
        <v>-0.105394746</v>
      </c>
      <c r="N152" s="604">
        <v>-0.10187297300000001</v>
      </c>
      <c r="O152" s="604">
        <v>-0.110480429</v>
      </c>
      <c r="P152" s="603">
        <v>-1.4551283E-2</v>
      </c>
    </row>
    <row r="153" spans="1:17" x14ac:dyDescent="0.2">
      <c r="A153" s="284" t="s">
        <v>960</v>
      </c>
      <c r="B153" s="3"/>
      <c r="C153" s="3"/>
      <c r="D153" s="3"/>
      <c r="G153" s="185"/>
      <c r="J153" s="185"/>
    </row>
    <row r="154" spans="1:17" x14ac:dyDescent="0.2">
      <c r="A154" s="284" t="s">
        <v>471</v>
      </c>
      <c r="B154" s="3"/>
      <c r="C154" s="3"/>
      <c r="D154" s="3"/>
      <c r="G154" s="185"/>
      <c r="J154" s="185"/>
    </row>
    <row r="155" spans="1:17" x14ac:dyDescent="0.2">
      <c r="A155" s="286" t="s">
        <v>915</v>
      </c>
      <c r="B155" s="13"/>
      <c r="C155" s="13"/>
      <c r="D155" s="13"/>
      <c r="E155" s="13"/>
      <c r="F155" s="13"/>
      <c r="G155" s="13"/>
      <c r="H155" s="13"/>
      <c r="I155" s="13"/>
      <c r="J155" s="13"/>
      <c r="K155" s="13"/>
      <c r="L155" s="13"/>
      <c r="M155" s="13"/>
      <c r="N155" s="13"/>
      <c r="O155" s="13"/>
      <c r="P155" s="39"/>
    </row>
    <row r="156" spans="1:17" x14ac:dyDescent="0.2">
      <c r="A156" s="37" t="s">
        <v>562</v>
      </c>
      <c r="B156" s="13"/>
      <c r="C156" s="13"/>
      <c r="D156" s="13"/>
      <c r="E156" s="13"/>
      <c r="F156" s="13"/>
      <c r="G156" s="13"/>
      <c r="H156" s="13"/>
      <c r="I156" s="13"/>
      <c r="J156" s="13"/>
      <c r="K156" s="13"/>
      <c r="L156" s="13"/>
      <c r="M156" s="13"/>
      <c r="N156" s="13"/>
      <c r="O156" s="13"/>
      <c r="P156" s="39"/>
    </row>
    <row r="157" spans="1:17" x14ac:dyDescent="0.2">
      <c r="A157" s="286" t="s">
        <v>916</v>
      </c>
      <c r="B157" s="13"/>
      <c r="C157" s="13"/>
      <c r="D157" s="13"/>
      <c r="E157" s="13"/>
      <c r="F157" s="13"/>
      <c r="G157" s="13"/>
      <c r="H157" s="13"/>
      <c r="I157" s="13"/>
      <c r="J157" s="13"/>
      <c r="K157" s="13"/>
      <c r="L157" s="13"/>
      <c r="M157" s="13"/>
      <c r="N157" s="13"/>
      <c r="O157" s="13"/>
      <c r="P157" s="39"/>
    </row>
    <row r="158" spans="1:17" x14ac:dyDescent="0.2">
      <c r="A158" s="255" t="s">
        <v>964</v>
      </c>
      <c r="B158" s="13"/>
      <c r="C158" s="13"/>
      <c r="D158" s="13"/>
      <c r="E158" s="13"/>
      <c r="F158" s="13"/>
      <c r="G158" s="13"/>
      <c r="H158" s="13"/>
      <c r="I158" s="13"/>
      <c r="J158" s="13"/>
      <c r="K158" s="13"/>
      <c r="L158" s="13"/>
      <c r="M158" s="13"/>
      <c r="N158" s="13"/>
      <c r="O158" s="13"/>
      <c r="P158" s="39"/>
    </row>
    <row r="159" spans="1:17" x14ac:dyDescent="0.2">
      <c r="A159" s="286" t="s">
        <v>934</v>
      </c>
      <c r="B159" s="13"/>
      <c r="C159" s="13"/>
      <c r="D159" s="13"/>
      <c r="E159" s="13"/>
      <c r="F159" s="13"/>
      <c r="G159" s="13"/>
      <c r="H159" s="13"/>
      <c r="I159" s="13"/>
      <c r="J159" s="13"/>
      <c r="K159" s="13"/>
      <c r="L159" s="13"/>
      <c r="M159" s="13"/>
      <c r="N159" s="13"/>
      <c r="O159" s="13"/>
      <c r="P159" s="39"/>
    </row>
    <row r="160" spans="1:17" x14ac:dyDescent="0.2">
      <c r="A160" s="254"/>
      <c r="B160" s="3"/>
      <c r="C160" s="3"/>
      <c r="D160" s="3"/>
      <c r="G160" s="185"/>
      <c r="J160" s="185"/>
    </row>
    <row r="161" spans="1:16" ht="12.75" customHeight="1" x14ac:dyDescent="0.2">
      <c r="A161" s="1008" t="s">
        <v>706</v>
      </c>
      <c r="B161" s="1008"/>
      <c r="C161" s="1008"/>
      <c r="D161" s="1008"/>
      <c r="E161" s="1008"/>
      <c r="F161" s="1008"/>
      <c r="G161" s="1008"/>
      <c r="H161" s="1008"/>
      <c r="I161" s="1008"/>
      <c r="J161" s="1008"/>
      <c r="K161" s="1008"/>
      <c r="L161" s="1008"/>
      <c r="M161" s="1008"/>
      <c r="N161" s="1008"/>
      <c r="O161" s="1008"/>
      <c r="P161" s="1008"/>
    </row>
    <row r="162" spans="1:16" x14ac:dyDescent="0.2">
      <c r="A162" s="1008"/>
      <c r="B162" s="1008"/>
      <c r="C162" s="1008"/>
      <c r="D162" s="1008"/>
      <c r="E162" s="1008"/>
      <c r="F162" s="1008"/>
      <c r="G162" s="1008"/>
      <c r="H162" s="1008"/>
      <c r="I162" s="1008"/>
      <c r="J162" s="1008"/>
      <c r="K162" s="1008"/>
      <c r="L162" s="1008"/>
      <c r="M162" s="1008"/>
      <c r="N162" s="1008"/>
      <c r="O162" s="1008"/>
      <c r="P162" s="1008"/>
    </row>
    <row r="163" spans="1:16" ht="13.5" customHeight="1" x14ac:dyDescent="0.2">
      <c r="A163" s="1008"/>
      <c r="B163" s="1008"/>
      <c r="C163" s="1008"/>
      <c r="D163" s="1008"/>
      <c r="E163" s="1008"/>
      <c r="F163" s="1008"/>
      <c r="G163" s="1008"/>
      <c r="H163" s="1008"/>
      <c r="I163" s="1008"/>
      <c r="J163" s="1008"/>
      <c r="K163" s="1008"/>
      <c r="L163" s="1008"/>
      <c r="M163" s="1008"/>
      <c r="N163" s="1008"/>
      <c r="O163" s="1008"/>
      <c r="P163" s="1008"/>
    </row>
    <row r="164" spans="1:16" x14ac:dyDescent="0.2">
      <c r="A164" s="1008"/>
      <c r="B164" s="1008"/>
      <c r="C164" s="1008"/>
      <c r="D164" s="1008"/>
      <c r="E164" s="1008"/>
      <c r="F164" s="1008"/>
      <c r="G164" s="1008"/>
      <c r="H164" s="1008"/>
      <c r="I164" s="1008"/>
      <c r="J164" s="1008"/>
      <c r="K164" s="1008"/>
      <c r="L164" s="1008"/>
      <c r="M164" s="1008"/>
      <c r="N164" s="1008"/>
      <c r="O164" s="1008"/>
      <c r="P164" s="1008"/>
    </row>
    <row r="165" spans="1:16" ht="57.75" customHeight="1" x14ac:dyDescent="0.2">
      <c r="A165" s="1008" t="s">
        <v>700</v>
      </c>
      <c r="B165" s="1008"/>
      <c r="C165" s="1008"/>
      <c r="D165" s="1008"/>
      <c r="E165" s="1008"/>
      <c r="F165" s="1008"/>
      <c r="G165" s="1008"/>
      <c r="H165" s="1008"/>
      <c r="I165" s="1008"/>
      <c r="J165" s="1008"/>
      <c r="K165" s="1008"/>
      <c r="L165" s="1008"/>
      <c r="M165" s="1008"/>
      <c r="N165" s="1008"/>
      <c r="O165" s="1008"/>
      <c r="P165" s="1008"/>
    </row>
    <row r="166" spans="1:16" x14ac:dyDescent="0.2">
      <c r="A166" s="303"/>
      <c r="B166" s="303"/>
      <c r="C166" s="303"/>
      <c r="D166" s="303"/>
      <c r="E166" s="303"/>
      <c r="F166" s="303"/>
      <c r="G166" s="303"/>
      <c r="H166" s="303"/>
      <c r="I166" s="303"/>
      <c r="J166" s="303"/>
      <c r="K166" s="303"/>
      <c r="L166" s="303"/>
      <c r="M166" s="303"/>
      <c r="N166" s="303"/>
      <c r="O166" s="303"/>
      <c r="P166" s="303"/>
    </row>
    <row r="167" spans="1:16" ht="165" customHeight="1" x14ac:dyDescent="0.2">
      <c r="A167" s="1008" t="s">
        <v>707</v>
      </c>
      <c r="B167" s="1008"/>
      <c r="C167" s="1008"/>
      <c r="D167" s="1008"/>
      <c r="E167" s="1008"/>
      <c r="F167" s="1008"/>
      <c r="G167" s="1008"/>
      <c r="H167" s="1008"/>
      <c r="I167" s="1008"/>
      <c r="J167" s="1008"/>
      <c r="K167" s="1008"/>
      <c r="L167" s="1008"/>
      <c r="M167" s="1008"/>
      <c r="N167" s="1008"/>
      <c r="O167" s="1008"/>
      <c r="P167" s="1008"/>
    </row>
  </sheetData>
  <mergeCells count="3">
    <mergeCell ref="A161:P164"/>
    <mergeCell ref="A165:P165"/>
    <mergeCell ref="A167:P167"/>
  </mergeCells>
  <phoneticPr fontId="2" type="noConversion"/>
  <pageMargins left="0.59055118110236227" right="0.59055118110236227" top="0.78740157480314965" bottom="0.78740157480314965" header="0.39370078740157483" footer="0.39370078740157483"/>
  <pageSetup paperSize="9" scale="48" firstPageNumber="50" fitToHeight="0" orientation="landscape" useFirstPageNumber="1" r:id="rId1"/>
  <headerFooter alignWithMargins="0">
    <oddHeader xml:space="preserve">&amp;R&amp;12Les finances des communes en 2022
</oddHeader>
    <oddFooter>&amp;L&amp;12Direction Générale des Collectivités Locales / DESL&amp;C&amp;12&amp;P&amp;R&amp;12Mise en ligne : janvier 2024</oddFooter>
  </headerFooter>
  <rowBreaks count="3" manualBreakCount="3">
    <brk id="59" max="15" man="1"/>
    <brk id="104" max="15" man="1"/>
    <brk id="159" max="15" man="1"/>
  </rowBreaks>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B050"/>
    <pageSetUpPr fitToPage="1"/>
  </sheetPr>
  <dimension ref="A2:K51"/>
  <sheetViews>
    <sheetView topLeftCell="A25" zoomScale="70" zoomScaleNormal="70" zoomScalePageLayoutView="70" workbookViewId="0">
      <selection activeCell="C37" sqref="C37"/>
    </sheetView>
  </sheetViews>
  <sheetFormatPr baseColWidth="10" defaultColWidth="11.42578125" defaultRowHeight="23.25" x14ac:dyDescent="0.35"/>
  <cols>
    <col min="1" max="1" width="6.140625" style="175" customWidth="1"/>
    <col min="2" max="2" width="4.28515625" style="176" customWidth="1"/>
    <col min="3" max="3" width="13.5703125" style="444" customWidth="1"/>
    <col min="4" max="4" width="2" style="445" bestFit="1" customWidth="1"/>
    <col min="5" max="5" width="6.7109375" style="434" customWidth="1"/>
    <col min="6" max="6" width="166.5703125" style="434" customWidth="1"/>
    <col min="7" max="7" width="11.42578125" style="673"/>
    <col min="8" max="8" width="6.140625" style="175" customWidth="1"/>
    <col min="9" max="16384" width="11.42578125" style="175"/>
  </cols>
  <sheetData>
    <row r="2" spans="1:11" ht="26.25" x14ac:dyDescent="0.35">
      <c r="A2" s="456" t="s">
        <v>841</v>
      </c>
      <c r="B2" s="449"/>
      <c r="C2" s="449"/>
      <c r="D2" s="449"/>
      <c r="E2" s="450"/>
      <c r="F2" s="450"/>
    </row>
    <row r="3" spans="1:11" x14ac:dyDescent="0.35">
      <c r="A3" s="455"/>
      <c r="B3" s="452"/>
      <c r="C3" s="682" t="s">
        <v>1002</v>
      </c>
      <c r="D3" s="454"/>
      <c r="E3" s="454"/>
      <c r="F3" s="454"/>
    </row>
    <row r="4" spans="1:11" x14ac:dyDescent="0.35">
      <c r="A4" s="451"/>
      <c r="B4" s="452"/>
      <c r="C4" s="453"/>
      <c r="D4" s="995"/>
      <c r="E4" s="995"/>
      <c r="F4" s="995"/>
    </row>
    <row r="5" spans="1:11" x14ac:dyDescent="0.35">
      <c r="A5" s="451"/>
      <c r="B5" s="452"/>
      <c r="C5" s="453"/>
      <c r="D5" s="454"/>
      <c r="E5" s="454"/>
      <c r="F5" s="454"/>
    </row>
    <row r="6" spans="1:11" x14ac:dyDescent="0.35">
      <c r="A6" s="451"/>
      <c r="B6" s="996" t="s">
        <v>103</v>
      </c>
      <c r="C6" s="996"/>
      <c r="D6" s="996"/>
      <c r="E6" s="996"/>
      <c r="F6" s="996"/>
    </row>
    <row r="7" spans="1:11" x14ac:dyDescent="0.35">
      <c r="A7" s="451"/>
      <c r="B7" s="943" t="s">
        <v>705</v>
      </c>
      <c r="C7" s="942"/>
      <c r="D7" s="942"/>
      <c r="E7" s="942"/>
      <c r="F7" s="942"/>
    </row>
    <row r="8" spans="1:11" ht="25.5" customHeight="1" x14ac:dyDescent="0.35">
      <c r="B8" s="175"/>
      <c r="C8" s="437"/>
      <c r="D8" s="437"/>
      <c r="E8" s="431"/>
      <c r="F8" s="432"/>
    </row>
    <row r="9" spans="1:11" ht="46.5" customHeight="1" x14ac:dyDescent="0.2">
      <c r="B9" s="177" t="s">
        <v>104</v>
      </c>
      <c r="C9" s="438" t="s">
        <v>84</v>
      </c>
      <c r="D9" s="439" t="s">
        <v>105</v>
      </c>
      <c r="E9" s="998" t="s">
        <v>842</v>
      </c>
      <c r="F9" s="999"/>
      <c r="G9" s="674">
        <v>2</v>
      </c>
    </row>
    <row r="10" spans="1:11" ht="46.5" customHeight="1" x14ac:dyDescent="0.2">
      <c r="B10" s="178" t="s">
        <v>104</v>
      </c>
      <c r="C10" s="440" t="s">
        <v>85</v>
      </c>
      <c r="D10" s="441" t="s">
        <v>105</v>
      </c>
      <c r="E10" s="997" t="s">
        <v>488</v>
      </c>
      <c r="F10" s="997"/>
      <c r="G10" s="675">
        <v>3</v>
      </c>
    </row>
    <row r="11" spans="1:11" ht="46.5" customHeight="1" x14ac:dyDescent="0.2">
      <c r="B11" s="178" t="s">
        <v>104</v>
      </c>
      <c r="C11" s="440" t="s">
        <v>86</v>
      </c>
      <c r="D11" s="441" t="s">
        <v>105</v>
      </c>
      <c r="E11" s="997" t="s">
        <v>489</v>
      </c>
      <c r="F11" s="997"/>
      <c r="G11" s="675">
        <v>6</v>
      </c>
    </row>
    <row r="12" spans="1:11" ht="46.5" customHeight="1" x14ac:dyDescent="0.2">
      <c r="B12" s="178" t="s">
        <v>104</v>
      </c>
      <c r="C12" s="440" t="s">
        <v>87</v>
      </c>
      <c r="D12" s="441" t="s">
        <v>105</v>
      </c>
      <c r="E12" s="997" t="s">
        <v>490</v>
      </c>
      <c r="F12" s="997"/>
      <c r="G12" s="675">
        <v>7</v>
      </c>
    </row>
    <row r="13" spans="1:11" ht="46.5" customHeight="1" x14ac:dyDescent="0.2">
      <c r="B13" s="178" t="s">
        <v>104</v>
      </c>
      <c r="C13" s="440" t="s">
        <v>159</v>
      </c>
      <c r="D13" s="441" t="s">
        <v>105</v>
      </c>
      <c r="E13" s="997" t="s">
        <v>491</v>
      </c>
      <c r="F13" s="997"/>
      <c r="G13" s="675">
        <v>9</v>
      </c>
    </row>
    <row r="14" spans="1:11" ht="46.5" customHeight="1" x14ac:dyDescent="0.2">
      <c r="B14" s="178" t="s">
        <v>104</v>
      </c>
      <c r="C14" s="440" t="s">
        <v>19</v>
      </c>
      <c r="D14" s="441" t="s">
        <v>105</v>
      </c>
      <c r="E14" s="997" t="s">
        <v>843</v>
      </c>
      <c r="F14" s="997"/>
      <c r="G14" s="675">
        <v>11</v>
      </c>
    </row>
    <row r="15" spans="1:11" ht="46.5" customHeight="1" x14ac:dyDescent="0.2">
      <c r="B15" s="178" t="s">
        <v>104</v>
      </c>
      <c r="C15" s="440" t="s">
        <v>20</v>
      </c>
      <c r="D15" s="441" t="s">
        <v>105</v>
      </c>
      <c r="E15" s="997" t="s">
        <v>492</v>
      </c>
      <c r="F15" s="997"/>
      <c r="G15" s="675">
        <v>14</v>
      </c>
    </row>
    <row r="16" spans="1:11" ht="46.5" customHeight="1" x14ac:dyDescent="0.2">
      <c r="B16" s="178" t="s">
        <v>104</v>
      </c>
      <c r="C16" s="440" t="s">
        <v>21</v>
      </c>
      <c r="D16" s="441" t="s">
        <v>105</v>
      </c>
      <c r="E16" s="997" t="s">
        <v>854</v>
      </c>
      <c r="F16" s="997"/>
      <c r="G16" s="675">
        <v>16</v>
      </c>
      <c r="K16" s="179"/>
    </row>
    <row r="17" spans="2:11" ht="46.5" customHeight="1" x14ac:dyDescent="0.2">
      <c r="B17" s="178" t="s">
        <v>104</v>
      </c>
      <c r="C17" s="440" t="s">
        <v>24</v>
      </c>
      <c r="D17" s="441" t="s">
        <v>105</v>
      </c>
      <c r="E17" s="997" t="s">
        <v>844</v>
      </c>
      <c r="F17" s="997"/>
      <c r="G17" s="675">
        <v>18</v>
      </c>
    </row>
    <row r="18" spans="2:11" ht="46.5" customHeight="1" x14ac:dyDescent="0.2">
      <c r="B18" s="178" t="s">
        <v>104</v>
      </c>
      <c r="C18" s="440" t="s">
        <v>25</v>
      </c>
      <c r="D18" s="441" t="s">
        <v>105</v>
      </c>
      <c r="E18" s="997" t="s">
        <v>493</v>
      </c>
      <c r="F18" s="997"/>
      <c r="G18" s="675">
        <v>22</v>
      </c>
    </row>
    <row r="19" spans="2:11" ht="45.75" customHeight="1" x14ac:dyDescent="0.2">
      <c r="B19" s="178" t="s">
        <v>104</v>
      </c>
      <c r="C19" s="440" t="s">
        <v>26</v>
      </c>
      <c r="D19" s="441" t="s">
        <v>105</v>
      </c>
      <c r="E19" s="997" t="s">
        <v>494</v>
      </c>
      <c r="F19" s="997"/>
      <c r="G19" s="675">
        <v>26</v>
      </c>
    </row>
    <row r="20" spans="2:11" ht="63.75" customHeight="1" x14ac:dyDescent="0.2">
      <c r="B20" s="178" t="s">
        <v>104</v>
      </c>
      <c r="C20" s="440" t="s">
        <v>27</v>
      </c>
      <c r="D20" s="441" t="s">
        <v>105</v>
      </c>
      <c r="E20" s="997" t="s">
        <v>495</v>
      </c>
      <c r="F20" s="997"/>
      <c r="G20" s="675">
        <v>30</v>
      </c>
      <c r="K20" s="179"/>
    </row>
    <row r="21" spans="2:11" ht="45.75" customHeight="1" x14ac:dyDescent="0.2">
      <c r="B21" s="178" t="s">
        <v>104</v>
      </c>
      <c r="C21" s="440" t="s">
        <v>28</v>
      </c>
      <c r="D21" s="441" t="s">
        <v>105</v>
      </c>
      <c r="E21" s="997" t="s">
        <v>496</v>
      </c>
      <c r="F21" s="997"/>
      <c r="G21" s="675">
        <v>34</v>
      </c>
      <c r="K21" s="179"/>
    </row>
    <row r="22" spans="2:11" ht="45" customHeight="1" x14ac:dyDescent="0.2">
      <c r="B22" s="178" t="s">
        <v>104</v>
      </c>
      <c r="C22" s="440" t="s">
        <v>29</v>
      </c>
      <c r="D22" s="441" t="s">
        <v>105</v>
      </c>
      <c r="E22" s="997" t="s">
        <v>497</v>
      </c>
      <c r="F22" s="997"/>
      <c r="G22" s="675">
        <v>38</v>
      </c>
      <c r="K22" s="179"/>
    </row>
    <row r="23" spans="2:11" ht="46.5" customHeight="1" x14ac:dyDescent="0.2">
      <c r="B23" s="178" t="s">
        <v>104</v>
      </c>
      <c r="C23" s="440" t="s">
        <v>30</v>
      </c>
      <c r="D23" s="441" t="s">
        <v>105</v>
      </c>
      <c r="E23" s="997" t="s">
        <v>498</v>
      </c>
      <c r="F23" s="997"/>
      <c r="G23" s="675">
        <v>42</v>
      </c>
      <c r="K23" s="179"/>
    </row>
    <row r="24" spans="2:11" ht="46.5" customHeight="1" x14ac:dyDescent="0.2">
      <c r="B24" s="178" t="s">
        <v>104</v>
      </c>
      <c r="C24" s="440" t="s">
        <v>31</v>
      </c>
      <c r="D24" s="441" t="s">
        <v>105</v>
      </c>
      <c r="E24" s="997" t="s">
        <v>499</v>
      </c>
      <c r="F24" s="997"/>
      <c r="G24" s="675">
        <v>46</v>
      </c>
    </row>
    <row r="25" spans="2:11" ht="46.5" customHeight="1" x14ac:dyDescent="0.2">
      <c r="B25" s="178" t="s">
        <v>104</v>
      </c>
      <c r="C25" s="440" t="s">
        <v>32</v>
      </c>
      <c r="D25" s="441" t="s">
        <v>105</v>
      </c>
      <c r="E25" s="997" t="s">
        <v>500</v>
      </c>
      <c r="F25" s="997"/>
      <c r="G25" s="675">
        <v>50</v>
      </c>
    </row>
    <row r="26" spans="2:11" ht="46.5" customHeight="1" x14ac:dyDescent="0.2">
      <c r="B26" s="178" t="s">
        <v>104</v>
      </c>
      <c r="C26" s="440" t="s">
        <v>370</v>
      </c>
      <c r="D26" s="441" t="s">
        <v>105</v>
      </c>
      <c r="E26" s="997" t="s">
        <v>501</v>
      </c>
      <c r="F26" s="997"/>
      <c r="G26" s="675">
        <v>54</v>
      </c>
    </row>
    <row r="27" spans="2:11" ht="46.5" customHeight="1" x14ac:dyDescent="0.2">
      <c r="B27" s="178" t="s">
        <v>104</v>
      </c>
      <c r="C27" s="440" t="s">
        <v>371</v>
      </c>
      <c r="D27" s="441" t="s">
        <v>105</v>
      </c>
      <c r="E27" s="997" t="s">
        <v>502</v>
      </c>
      <c r="F27" s="997"/>
      <c r="G27" s="675">
        <v>58</v>
      </c>
    </row>
    <row r="28" spans="2:11" ht="46.5" customHeight="1" x14ac:dyDescent="0.2">
      <c r="B28" s="178" t="s">
        <v>104</v>
      </c>
      <c r="C28" s="440" t="s">
        <v>2</v>
      </c>
      <c r="D28" s="441" t="s">
        <v>105</v>
      </c>
      <c r="E28" s="997" t="s">
        <v>845</v>
      </c>
      <c r="F28" s="997"/>
      <c r="G28" s="675">
        <v>62</v>
      </c>
    </row>
    <row r="29" spans="2:11" ht="46.5" customHeight="1" x14ac:dyDescent="0.2">
      <c r="B29" s="178" t="s">
        <v>104</v>
      </c>
      <c r="C29" s="440" t="s">
        <v>3</v>
      </c>
      <c r="D29" s="441" t="s">
        <v>105</v>
      </c>
      <c r="E29" s="997" t="s">
        <v>846</v>
      </c>
      <c r="F29" s="997"/>
      <c r="G29" s="675">
        <v>66</v>
      </c>
      <c r="K29" s="179"/>
    </row>
    <row r="30" spans="2:11" ht="46.5" customHeight="1" x14ac:dyDescent="0.2">
      <c r="B30" s="178" t="s">
        <v>104</v>
      </c>
      <c r="C30" s="440" t="s">
        <v>4</v>
      </c>
      <c r="D30" s="441" t="s">
        <v>105</v>
      </c>
      <c r="E30" s="997" t="s">
        <v>847</v>
      </c>
      <c r="F30" s="997"/>
      <c r="G30" s="675">
        <v>73</v>
      </c>
      <c r="K30" s="179"/>
    </row>
    <row r="31" spans="2:11" ht="46.5" customHeight="1" x14ac:dyDescent="0.2">
      <c r="B31" s="178" t="s">
        <v>104</v>
      </c>
      <c r="C31" s="440" t="s">
        <v>5</v>
      </c>
      <c r="D31" s="441" t="s">
        <v>105</v>
      </c>
      <c r="E31" s="997" t="s">
        <v>848</v>
      </c>
      <c r="F31" s="997"/>
      <c r="G31" s="675">
        <v>81</v>
      </c>
    </row>
    <row r="32" spans="2:11" ht="46.5" customHeight="1" x14ac:dyDescent="0.2">
      <c r="B32" s="178" t="s">
        <v>104</v>
      </c>
      <c r="C32" s="440" t="s">
        <v>7</v>
      </c>
      <c r="D32" s="441" t="s">
        <v>105</v>
      </c>
      <c r="E32" s="997" t="s">
        <v>849</v>
      </c>
      <c r="F32" s="997"/>
      <c r="G32" s="675">
        <v>88</v>
      </c>
    </row>
    <row r="33" spans="2:7" ht="46.5" customHeight="1" x14ac:dyDescent="0.2">
      <c r="B33" s="178" t="s">
        <v>104</v>
      </c>
      <c r="C33" s="440" t="s">
        <v>236</v>
      </c>
      <c r="D33" s="441" t="s">
        <v>105</v>
      </c>
      <c r="E33" s="997" t="s">
        <v>850</v>
      </c>
      <c r="F33" s="997"/>
      <c r="G33" s="675">
        <v>93</v>
      </c>
    </row>
    <row r="34" spans="2:7" ht="46.5" customHeight="1" x14ac:dyDescent="0.2">
      <c r="B34" s="178" t="s">
        <v>104</v>
      </c>
      <c r="C34" s="813" t="s">
        <v>542</v>
      </c>
      <c r="D34" s="441" t="s">
        <v>105</v>
      </c>
      <c r="E34" s="997" t="s">
        <v>851</v>
      </c>
      <c r="F34" s="997"/>
      <c r="G34" s="675">
        <v>99</v>
      </c>
    </row>
    <row r="35" spans="2:7" ht="46.5" customHeight="1" x14ac:dyDescent="0.2">
      <c r="B35" s="178" t="s">
        <v>104</v>
      </c>
      <c r="C35" s="440" t="s">
        <v>543</v>
      </c>
      <c r="D35" s="441" t="s">
        <v>105</v>
      </c>
      <c r="E35" s="997" t="s">
        <v>852</v>
      </c>
      <c r="F35" s="997"/>
      <c r="G35" s="675">
        <v>102</v>
      </c>
    </row>
    <row r="36" spans="2:7" ht="46.5" customHeight="1" x14ac:dyDescent="0.2">
      <c r="B36" s="178" t="s">
        <v>104</v>
      </c>
      <c r="C36" s="440" t="s">
        <v>544</v>
      </c>
      <c r="D36" s="441" t="s">
        <v>105</v>
      </c>
      <c r="E36" s="997" t="s">
        <v>853</v>
      </c>
      <c r="F36" s="997"/>
      <c r="G36" s="675">
        <v>105</v>
      </c>
    </row>
    <row r="37" spans="2:7" ht="29.25" customHeight="1" x14ac:dyDescent="0.2">
      <c r="B37" s="178" t="s">
        <v>104</v>
      </c>
      <c r="C37" s="440" t="s">
        <v>350</v>
      </c>
      <c r="D37" s="441" t="s">
        <v>105</v>
      </c>
      <c r="E37" s="997" t="s">
        <v>10</v>
      </c>
      <c r="F37" s="997"/>
      <c r="G37" s="675">
        <v>108</v>
      </c>
    </row>
    <row r="38" spans="2:7" ht="29.25" customHeight="1" x14ac:dyDescent="0.2">
      <c r="B38" s="178" t="s">
        <v>104</v>
      </c>
      <c r="C38" s="440" t="s">
        <v>351</v>
      </c>
      <c r="D38" s="441" t="s">
        <v>105</v>
      </c>
      <c r="E38" s="997" t="s">
        <v>354</v>
      </c>
      <c r="F38" s="997"/>
      <c r="G38" s="675">
        <v>110</v>
      </c>
    </row>
    <row r="39" spans="2:7" x14ac:dyDescent="0.2">
      <c r="B39" s="180" t="s">
        <v>104</v>
      </c>
      <c r="C39" s="442" t="s">
        <v>352</v>
      </c>
      <c r="D39" s="443" t="s">
        <v>105</v>
      </c>
      <c r="E39" s="1002" t="s">
        <v>353</v>
      </c>
      <c r="F39" s="1002"/>
      <c r="G39" s="676">
        <v>111</v>
      </c>
    </row>
    <row r="40" spans="2:7" ht="18.75" customHeight="1" x14ac:dyDescent="0.35">
      <c r="E40" s="433"/>
    </row>
    <row r="41" spans="2:7" x14ac:dyDescent="0.35">
      <c r="B41" s="181"/>
      <c r="C41" s="446" t="s">
        <v>106</v>
      </c>
      <c r="D41" s="447"/>
      <c r="E41" s="1001" t="s">
        <v>107</v>
      </c>
      <c r="F41" s="1001"/>
    </row>
    <row r="42" spans="2:7" x14ac:dyDescent="0.35">
      <c r="B42" s="181"/>
      <c r="D42" s="448"/>
      <c r="E42" s="1000" t="s">
        <v>108</v>
      </c>
      <c r="F42" s="1000"/>
    </row>
    <row r="43" spans="2:7" x14ac:dyDescent="0.35">
      <c r="B43" s="181"/>
      <c r="D43" s="448"/>
      <c r="E43" s="1000" t="s">
        <v>109</v>
      </c>
      <c r="F43" s="1000"/>
    </row>
    <row r="44" spans="2:7" x14ac:dyDescent="0.35">
      <c r="B44" s="181"/>
      <c r="C44" s="446" t="s">
        <v>233</v>
      </c>
      <c r="D44" s="448"/>
      <c r="E44" s="435" t="s">
        <v>232</v>
      </c>
      <c r="F44" s="436"/>
    </row>
    <row r="45" spans="2:7" x14ac:dyDescent="0.35">
      <c r="B45" s="181"/>
      <c r="D45" s="448"/>
      <c r="E45" s="436"/>
      <c r="F45" s="436"/>
    </row>
    <row r="46" spans="2:7" x14ac:dyDescent="0.35">
      <c r="B46" s="181"/>
      <c r="D46" s="448"/>
      <c r="E46" s="436"/>
      <c r="F46" s="436"/>
    </row>
    <row r="47" spans="2:7" x14ac:dyDescent="0.35">
      <c r="B47" s="181"/>
      <c r="D47" s="448"/>
      <c r="E47" s="436"/>
      <c r="F47" s="436"/>
    </row>
    <row r="48" spans="2:7" x14ac:dyDescent="0.35">
      <c r="B48" s="181"/>
      <c r="D48" s="448"/>
      <c r="E48" s="436"/>
      <c r="F48" s="436"/>
    </row>
    <row r="49" spans="2:6" x14ac:dyDescent="0.35">
      <c r="B49" s="181"/>
      <c r="D49" s="448"/>
      <c r="E49" s="436"/>
      <c r="F49" s="436"/>
    </row>
    <row r="50" spans="2:6" x14ac:dyDescent="0.35">
      <c r="B50" s="181"/>
      <c r="D50" s="448"/>
      <c r="E50" s="436"/>
      <c r="F50" s="436"/>
    </row>
    <row r="51" spans="2:6" x14ac:dyDescent="0.35">
      <c r="B51" s="181"/>
      <c r="D51" s="448"/>
      <c r="E51" s="436"/>
      <c r="F51" s="436"/>
    </row>
  </sheetData>
  <mergeCells count="36">
    <mergeCell ref="E43:F43"/>
    <mergeCell ref="E42:F42"/>
    <mergeCell ref="E41:F41"/>
    <mergeCell ref="E18:F18"/>
    <mergeCell ref="E39:F39"/>
    <mergeCell ref="E19:F19"/>
    <mergeCell ref="E20:F20"/>
    <mergeCell ref="E23:F23"/>
    <mergeCell ref="E24:F24"/>
    <mergeCell ref="E21:F21"/>
    <mergeCell ref="E31:F31"/>
    <mergeCell ref="E38:F38"/>
    <mergeCell ref="E25:F25"/>
    <mergeCell ref="E28:F28"/>
    <mergeCell ref="E32:F32"/>
    <mergeCell ref="E29:F29"/>
    <mergeCell ref="E37:F37"/>
    <mergeCell ref="E33:F33"/>
    <mergeCell ref="E11:F11"/>
    <mergeCell ref="E30:F30"/>
    <mergeCell ref="E26:F26"/>
    <mergeCell ref="E27:F27"/>
    <mergeCell ref="E17:F17"/>
    <mergeCell ref="E16:F16"/>
    <mergeCell ref="E12:F12"/>
    <mergeCell ref="E14:F14"/>
    <mergeCell ref="E15:F15"/>
    <mergeCell ref="E13:F13"/>
    <mergeCell ref="E34:F34"/>
    <mergeCell ref="E35:F35"/>
    <mergeCell ref="E36:F36"/>
    <mergeCell ref="D4:F4"/>
    <mergeCell ref="B6:F6"/>
    <mergeCell ref="E10:F10"/>
    <mergeCell ref="E9:F9"/>
    <mergeCell ref="E22:F22"/>
  </mergeCells>
  <phoneticPr fontId="2" type="noConversion"/>
  <hyperlinks>
    <hyperlink ref="C9" location="'T 1.1'!A1" display="T 1.1"/>
    <hyperlink ref="C10" location="'T 1.2'!A1" display="T 1.2"/>
    <hyperlink ref="C11" location="'T 1.3'!A1" display="T 1.3"/>
    <hyperlink ref="C17" location="'T 3'!A1" display="T 3"/>
    <hyperlink ref="C18" location="'T 4.1'!A1" display="T 4.1"/>
    <hyperlink ref="C39" location="'Annexe 3'!A1" display="Annexe 3"/>
    <hyperlink ref="C12" location="'T 1.4'!A1" display="T 1.4"/>
    <hyperlink ref="C14" location="'T 2.1'!A1" display="T 2.1"/>
    <hyperlink ref="C15" location="'T 2.2'!A1" display="T 2.2"/>
    <hyperlink ref="C16" location="'T 2.3'!A1" display="T 2.3"/>
    <hyperlink ref="C24" location="'T 4.7'!A1" display="T 4.7"/>
    <hyperlink ref="C19" location="'T 4.2'!A1" display="T 4.2"/>
    <hyperlink ref="C20" location="'T 4.3'!A1" display="T 4.3"/>
    <hyperlink ref="C23" location="'T 4.6'!A1" display="T 4.6"/>
    <hyperlink ref="C25" location="'T 4.8'!A1" display="T 4.8"/>
    <hyperlink ref="C31" location="'T 5.4'!A1" display="T 5.4"/>
    <hyperlink ref="C38" location="'Annexe 2'!A1" display="Annexe 2"/>
    <hyperlink ref="C28" location="'T 5.1'!A1" display="T 5.1"/>
    <hyperlink ref="C29" location="'T 5.2'!A1" display="T 5.2"/>
    <hyperlink ref="C30" location="'T 5.3'!A1" display="T 5.3"/>
    <hyperlink ref="C21" location="'T 4.4'!A1" display="T 4.4"/>
    <hyperlink ref="C22" location="'T 4.5'!A1" display="T 4.5"/>
    <hyperlink ref="C13" location="'T 1.5'!A1" display="T 1.5"/>
    <hyperlink ref="C32" location="'T 5.5'!A1" display="T 5.4"/>
    <hyperlink ref="C33" location="'T 5.6'!A1" display="T 5.6"/>
    <hyperlink ref="C37" location="'Annexe 1'!A1" display="Annexe 1"/>
    <hyperlink ref="C26" location="'T 4.9'!A1" display="T 4.9"/>
    <hyperlink ref="C27" location="'T 4.10'!A1" display="T 4.10"/>
    <hyperlink ref="C34" location="'T 6.1'!A1" display="T 6.1"/>
    <hyperlink ref="C35" location="'T 6.2'!A1" display="T 6.2"/>
    <hyperlink ref="C36" location="'T 6.3'!A1" display="T 6.3"/>
    <hyperlink ref="B7" r:id="rId1"/>
  </hyperlinks>
  <pageMargins left="0.59055118110236227" right="0.59055118110236227" top="0.78740157480314965" bottom="0.78740157480314965" header="0.23622047244094491" footer="0.35433070866141736"/>
  <pageSetup paperSize="9" scale="43" firstPageNumber="3" orientation="portrait" useFirstPageNumber="1" r:id="rId2"/>
  <headerFooter alignWithMargins="0"/>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163"/>
  <sheetViews>
    <sheetView zoomScale="85" zoomScaleNormal="85" zoomScalePageLayoutView="85" workbookViewId="0">
      <selection activeCell="S140" sqref="S140"/>
    </sheetView>
  </sheetViews>
  <sheetFormatPr baseColWidth="10" defaultRowHeight="12.75" x14ac:dyDescent="0.2"/>
  <cols>
    <col min="1" max="1" width="90.140625" customWidth="1"/>
    <col min="13" max="15" width="13.7109375" customWidth="1"/>
    <col min="16" max="16" width="19" customWidth="1"/>
  </cols>
  <sheetData>
    <row r="1" spans="1:16" s="677" customFormat="1" ht="23.25" customHeight="1" x14ac:dyDescent="0.2">
      <c r="A1" s="46" t="s">
        <v>967</v>
      </c>
    </row>
    <row r="2" spans="1:16" ht="18" x14ac:dyDescent="0.2">
      <c r="A2" s="46"/>
    </row>
    <row r="3" spans="1:16" ht="13.5" thickBot="1" x14ac:dyDescent="0.25">
      <c r="P3" s="259" t="s">
        <v>213</v>
      </c>
    </row>
    <row r="4" spans="1:16" x14ac:dyDescent="0.2">
      <c r="A4" s="41"/>
      <c r="B4" s="42" t="s">
        <v>35</v>
      </c>
      <c r="C4" s="42" t="s">
        <v>121</v>
      </c>
      <c r="D4" s="42" t="s">
        <v>123</v>
      </c>
      <c r="E4" s="42" t="s">
        <v>36</v>
      </c>
      <c r="F4" s="42" t="s">
        <v>37</v>
      </c>
      <c r="G4" s="42" t="s">
        <v>38</v>
      </c>
      <c r="H4" s="42" t="s">
        <v>39</v>
      </c>
      <c r="I4" s="42" t="s">
        <v>125</v>
      </c>
      <c r="J4" s="42" t="s">
        <v>126</v>
      </c>
      <c r="K4" s="42" t="s">
        <v>127</v>
      </c>
      <c r="L4" s="252">
        <v>100000</v>
      </c>
      <c r="M4" s="250" t="s">
        <v>231</v>
      </c>
      <c r="N4" s="250" t="s">
        <v>229</v>
      </c>
      <c r="O4" s="257" t="s">
        <v>77</v>
      </c>
      <c r="P4" s="281" t="s">
        <v>220</v>
      </c>
    </row>
    <row r="5" spans="1:16" x14ac:dyDescent="0.2">
      <c r="A5" s="566" t="s">
        <v>81</v>
      </c>
      <c r="B5" s="43" t="s">
        <v>120</v>
      </c>
      <c r="C5" s="43" t="s">
        <v>40</v>
      </c>
      <c r="D5" s="43" t="s">
        <v>40</v>
      </c>
      <c r="E5" s="43" t="s">
        <v>40</v>
      </c>
      <c r="F5" s="43" t="s">
        <v>40</v>
      </c>
      <c r="G5" s="43" t="s">
        <v>40</v>
      </c>
      <c r="H5" s="43" t="s">
        <v>40</v>
      </c>
      <c r="I5" s="43" t="s">
        <v>40</v>
      </c>
      <c r="J5" s="43" t="s">
        <v>40</v>
      </c>
      <c r="K5" s="43" t="s">
        <v>40</v>
      </c>
      <c r="L5" s="43" t="s">
        <v>43</v>
      </c>
      <c r="M5" s="239" t="s">
        <v>230</v>
      </c>
      <c r="N5" s="239" t="s">
        <v>138</v>
      </c>
      <c r="O5" s="256" t="s">
        <v>137</v>
      </c>
      <c r="P5" s="282" t="s">
        <v>284</v>
      </c>
    </row>
    <row r="6" spans="1:16" ht="13.5" customHeight="1" thickBot="1" x14ac:dyDescent="0.25">
      <c r="A6" s="423" t="s">
        <v>213</v>
      </c>
      <c r="B6" s="44" t="s">
        <v>43</v>
      </c>
      <c r="C6" s="44" t="s">
        <v>122</v>
      </c>
      <c r="D6" s="44" t="s">
        <v>124</v>
      </c>
      <c r="E6" s="44" t="s">
        <v>44</v>
      </c>
      <c r="F6" s="44" t="s">
        <v>45</v>
      </c>
      <c r="G6" s="44" t="s">
        <v>46</v>
      </c>
      <c r="H6" s="44" t="s">
        <v>42</v>
      </c>
      <c r="I6" s="44" t="s">
        <v>128</v>
      </c>
      <c r="J6" s="44" t="s">
        <v>129</v>
      </c>
      <c r="K6" s="44" t="s">
        <v>130</v>
      </c>
      <c r="L6" s="44" t="s">
        <v>131</v>
      </c>
      <c r="M6" s="251" t="s">
        <v>138</v>
      </c>
      <c r="N6" s="251" t="s">
        <v>131</v>
      </c>
      <c r="O6" s="258" t="s">
        <v>41</v>
      </c>
      <c r="P6" s="283" t="s">
        <v>239</v>
      </c>
    </row>
    <row r="7" spans="1:16" x14ac:dyDescent="0.2">
      <c r="A7" s="227"/>
    </row>
    <row r="8" spans="1:16" ht="16.5" customHeight="1" x14ac:dyDescent="0.25">
      <c r="A8" s="474" t="s">
        <v>160</v>
      </c>
      <c r="B8" s="466">
        <v>725.36882992300002</v>
      </c>
      <c r="C8" s="466">
        <v>586.847179342</v>
      </c>
      <c r="D8" s="466">
        <v>543.78639266599998</v>
      </c>
      <c r="E8" s="466">
        <v>611.08074200299995</v>
      </c>
      <c r="F8" s="466">
        <v>724.47302016000003</v>
      </c>
      <c r="G8" s="466">
        <v>841.76558941999997</v>
      </c>
      <c r="H8" s="466">
        <v>958.01523512300002</v>
      </c>
      <c r="I8" s="466">
        <v>1114.334798183</v>
      </c>
      <c r="J8" s="466">
        <v>1272.8337044130001</v>
      </c>
      <c r="K8" s="466">
        <v>1359.2663318530001</v>
      </c>
      <c r="L8" s="466">
        <v>1588.526651227</v>
      </c>
      <c r="M8" s="479">
        <v>742.02579452999998</v>
      </c>
      <c r="N8" s="479">
        <v>1351.0439281720001</v>
      </c>
      <c r="O8" s="479">
        <v>1056.280760054</v>
      </c>
      <c r="P8" s="466">
        <v>1041.7707718070001</v>
      </c>
    </row>
    <row r="9" spans="1:16" ht="16.5" customHeight="1" x14ac:dyDescent="0.2">
      <c r="A9" s="465" t="s">
        <v>161</v>
      </c>
      <c r="B9" s="467">
        <v>283.387800255</v>
      </c>
      <c r="C9" s="467">
        <v>216.17168681000001</v>
      </c>
      <c r="D9" s="467">
        <v>188.73902009299999</v>
      </c>
      <c r="E9" s="467">
        <v>204.68006352800001</v>
      </c>
      <c r="F9" s="467">
        <v>233.96242524799999</v>
      </c>
      <c r="G9" s="467">
        <v>255.78204792400001</v>
      </c>
      <c r="H9" s="467">
        <v>270.60296981900001</v>
      </c>
      <c r="I9" s="467">
        <v>290.350018315</v>
      </c>
      <c r="J9" s="467">
        <v>311.46620723900003</v>
      </c>
      <c r="K9" s="467">
        <v>308.34963165900001</v>
      </c>
      <c r="L9" s="467">
        <v>279.246363239</v>
      </c>
      <c r="M9" s="480">
        <v>232.27086770400001</v>
      </c>
      <c r="N9" s="480">
        <v>296.548079884</v>
      </c>
      <c r="O9" s="480">
        <v>265.43807896099997</v>
      </c>
      <c r="P9" s="467">
        <v>266.31133254700001</v>
      </c>
    </row>
    <row r="10" spans="1:16" ht="16.5" customHeight="1" x14ac:dyDescent="0.2">
      <c r="A10" s="465" t="s">
        <v>162</v>
      </c>
      <c r="B10" s="467">
        <v>148.514746084</v>
      </c>
      <c r="C10" s="467">
        <v>154.584904567</v>
      </c>
      <c r="D10" s="467">
        <v>188.253032507</v>
      </c>
      <c r="E10" s="467">
        <v>277.47908424100001</v>
      </c>
      <c r="F10" s="467">
        <v>375.07236794300002</v>
      </c>
      <c r="G10" s="467">
        <v>457.82258916199999</v>
      </c>
      <c r="H10" s="467">
        <v>550.23914539299994</v>
      </c>
      <c r="I10" s="467">
        <v>667.88075378500002</v>
      </c>
      <c r="J10" s="467">
        <v>783.27845608099994</v>
      </c>
      <c r="K10" s="467">
        <v>831.29955797699995</v>
      </c>
      <c r="L10" s="467">
        <v>784.50899418300003</v>
      </c>
      <c r="M10" s="480">
        <v>375.08291873000002</v>
      </c>
      <c r="N10" s="480">
        <v>767.45183513100005</v>
      </c>
      <c r="O10" s="480">
        <v>577.54631593500005</v>
      </c>
      <c r="P10" s="467">
        <v>563.74882568800001</v>
      </c>
    </row>
    <row r="11" spans="1:16" ht="16.5" customHeight="1" x14ac:dyDescent="0.2">
      <c r="A11" s="465" t="s">
        <v>163</v>
      </c>
      <c r="B11" s="467">
        <v>7.6646673810000001</v>
      </c>
      <c r="C11" s="467">
        <v>7.6773344630000002</v>
      </c>
      <c r="D11" s="467">
        <v>7.9584263020000003</v>
      </c>
      <c r="E11" s="467">
        <v>10.697184400999999</v>
      </c>
      <c r="F11" s="467">
        <v>14.11478069</v>
      </c>
      <c r="G11" s="467">
        <v>14.997750039</v>
      </c>
      <c r="H11" s="467">
        <v>16.804633098</v>
      </c>
      <c r="I11" s="467">
        <v>16.500666716000001</v>
      </c>
      <c r="J11" s="467">
        <v>21.176086445999999</v>
      </c>
      <c r="K11" s="467">
        <v>27.615922394999998</v>
      </c>
      <c r="L11" s="467">
        <v>28.298452902000001</v>
      </c>
      <c r="M11" s="480">
        <v>13.065756965</v>
      </c>
      <c r="N11" s="480">
        <v>23.48434743</v>
      </c>
      <c r="O11" s="480">
        <v>18.441777163000001</v>
      </c>
      <c r="P11" s="467">
        <v>18.641662649000001</v>
      </c>
    </row>
    <row r="12" spans="1:16" ht="16.5" customHeight="1" x14ac:dyDescent="0.2">
      <c r="A12" s="465" t="s">
        <v>164</v>
      </c>
      <c r="B12" s="467">
        <v>96.850268189999994</v>
      </c>
      <c r="C12" s="467">
        <v>89.400395122000006</v>
      </c>
      <c r="D12" s="467">
        <v>87.495615537000006</v>
      </c>
      <c r="E12" s="467">
        <v>63.039184990999999</v>
      </c>
      <c r="F12" s="467">
        <v>59.265753942000003</v>
      </c>
      <c r="G12" s="467">
        <v>72.748147940999999</v>
      </c>
      <c r="H12" s="467">
        <v>86.955186079000001</v>
      </c>
      <c r="I12" s="467">
        <v>105.060688402</v>
      </c>
      <c r="J12" s="467">
        <v>121.810979886</v>
      </c>
      <c r="K12" s="467">
        <v>155.31841569400001</v>
      </c>
      <c r="L12" s="467">
        <v>435.990587866</v>
      </c>
      <c r="M12" s="480">
        <v>72.542219658999997</v>
      </c>
      <c r="N12" s="480">
        <v>220.51074537599999</v>
      </c>
      <c r="O12" s="480">
        <v>148.89436975000001</v>
      </c>
      <c r="P12" s="467">
        <v>145.48341965899999</v>
      </c>
    </row>
    <row r="13" spans="1:16" ht="16.5" customHeight="1" x14ac:dyDescent="0.2">
      <c r="A13" s="465" t="s">
        <v>165</v>
      </c>
      <c r="B13" s="467">
        <v>188.951348013</v>
      </c>
      <c r="C13" s="467">
        <v>119.012858381</v>
      </c>
      <c r="D13" s="467">
        <v>71.340298227000005</v>
      </c>
      <c r="E13" s="467">
        <v>55.185224841999997</v>
      </c>
      <c r="F13" s="467">
        <v>42.057692336999999</v>
      </c>
      <c r="G13" s="467">
        <v>40.415054353000002</v>
      </c>
      <c r="H13" s="467">
        <v>33.413300733</v>
      </c>
      <c r="I13" s="467">
        <v>34.542670964999999</v>
      </c>
      <c r="J13" s="467">
        <v>35.101974761000001</v>
      </c>
      <c r="K13" s="467">
        <v>36.682804126999997</v>
      </c>
      <c r="L13" s="467">
        <v>60.482253037</v>
      </c>
      <c r="M13" s="480">
        <v>49.064031471</v>
      </c>
      <c r="N13" s="480">
        <v>43.048920350000003</v>
      </c>
      <c r="O13" s="480">
        <v>45.960218245</v>
      </c>
      <c r="P13" s="467">
        <v>47.585531263</v>
      </c>
    </row>
    <row r="14" spans="1:16" ht="16.5" customHeight="1" x14ac:dyDescent="0.25">
      <c r="A14" s="474" t="s">
        <v>166</v>
      </c>
      <c r="B14" s="466">
        <v>1043.3888754090001</v>
      </c>
      <c r="C14" s="466">
        <v>814.17831824899997</v>
      </c>
      <c r="D14" s="466">
        <v>713.27328408599999</v>
      </c>
      <c r="E14" s="466">
        <v>770.182073565</v>
      </c>
      <c r="F14" s="466">
        <v>898.65469529699999</v>
      </c>
      <c r="G14" s="466">
        <v>1026.9149475480001</v>
      </c>
      <c r="H14" s="466">
        <v>1148.547712346</v>
      </c>
      <c r="I14" s="466">
        <v>1297.381100627</v>
      </c>
      <c r="J14" s="466">
        <v>1459.931317516</v>
      </c>
      <c r="K14" s="466">
        <v>1572.645724427</v>
      </c>
      <c r="L14" s="466">
        <v>1778.71286547</v>
      </c>
      <c r="M14" s="479">
        <v>918.35932464699999</v>
      </c>
      <c r="N14" s="479">
        <v>1542.779443982</v>
      </c>
      <c r="O14" s="479">
        <v>1240.56175547</v>
      </c>
      <c r="P14" s="466">
        <v>1229.650346617</v>
      </c>
    </row>
    <row r="15" spans="1:16" ht="16.5" customHeight="1" x14ac:dyDescent="0.2">
      <c r="A15" s="465" t="s">
        <v>79</v>
      </c>
      <c r="B15" s="467">
        <v>465.14470215400002</v>
      </c>
      <c r="C15" s="467">
        <v>389.83450364399999</v>
      </c>
      <c r="D15" s="467">
        <v>369.90051003899998</v>
      </c>
      <c r="E15" s="467">
        <v>438.99882150600001</v>
      </c>
      <c r="F15" s="467">
        <v>560.36656392700002</v>
      </c>
      <c r="G15" s="467">
        <v>662.72919896200005</v>
      </c>
      <c r="H15" s="467">
        <v>769.54890828199996</v>
      </c>
      <c r="I15" s="467">
        <v>884.37592363800002</v>
      </c>
      <c r="J15" s="467">
        <v>1004.05569284</v>
      </c>
      <c r="K15" s="467">
        <v>1094.412641829</v>
      </c>
      <c r="L15" s="467">
        <v>1274.7568997010001</v>
      </c>
      <c r="M15" s="480">
        <v>565.19210670200005</v>
      </c>
      <c r="N15" s="480">
        <v>1077.380325481</v>
      </c>
      <c r="O15" s="480">
        <v>829.48258040600001</v>
      </c>
      <c r="P15" s="467">
        <v>813.62027824200004</v>
      </c>
    </row>
    <row r="16" spans="1:16" ht="16.5" customHeight="1" x14ac:dyDescent="0.2">
      <c r="A16" s="465" t="s">
        <v>167</v>
      </c>
      <c r="B16" s="467">
        <v>295.22070156699999</v>
      </c>
      <c r="C16" s="467">
        <v>282.37796445499998</v>
      </c>
      <c r="D16" s="467">
        <v>296.446087315</v>
      </c>
      <c r="E16" s="467">
        <v>385.85693013000002</v>
      </c>
      <c r="F16" s="467">
        <v>503.88248192700001</v>
      </c>
      <c r="G16" s="467">
        <v>587.50050340799999</v>
      </c>
      <c r="H16" s="467">
        <v>680.17687515099999</v>
      </c>
      <c r="I16" s="467">
        <v>788.37365445199998</v>
      </c>
      <c r="J16" s="467">
        <v>913.67848634200004</v>
      </c>
      <c r="K16" s="467">
        <v>988.94522803300003</v>
      </c>
      <c r="L16" s="467">
        <v>863.89256209200005</v>
      </c>
      <c r="M16" s="480">
        <v>495.89269784599998</v>
      </c>
      <c r="N16" s="480">
        <v>884.801492693</v>
      </c>
      <c r="O16" s="480">
        <v>696.57066319</v>
      </c>
      <c r="P16" s="467">
        <v>684.22057665800003</v>
      </c>
    </row>
    <row r="17" spans="1:16" ht="16.5" customHeight="1" x14ac:dyDescent="0.2">
      <c r="A17" s="465" t="s">
        <v>199</v>
      </c>
      <c r="B17" s="467">
        <v>34.397688873</v>
      </c>
      <c r="C17" s="467">
        <v>25.698331797000002</v>
      </c>
      <c r="D17" s="467">
        <v>31.499165950999998</v>
      </c>
      <c r="E17" s="467">
        <v>68.557612227999996</v>
      </c>
      <c r="F17" s="467">
        <v>106.452859545</v>
      </c>
      <c r="G17" s="467">
        <v>131.298401321</v>
      </c>
      <c r="H17" s="467">
        <v>160.93480100100001</v>
      </c>
      <c r="I17" s="467">
        <v>196.440865081</v>
      </c>
      <c r="J17" s="467">
        <v>206.317993984</v>
      </c>
      <c r="K17" s="467">
        <v>257.87051872400002</v>
      </c>
      <c r="L17" s="467">
        <v>181.62509877900001</v>
      </c>
      <c r="M17" s="480">
        <v>102.114560524</v>
      </c>
      <c r="N17" s="480">
        <v>205.56419209399999</v>
      </c>
      <c r="O17" s="480">
        <v>155.49484365000001</v>
      </c>
      <c r="P17" s="467">
        <v>152.43905340500001</v>
      </c>
    </row>
    <row r="18" spans="1:16" ht="16.5" customHeight="1" x14ac:dyDescent="0.2">
      <c r="A18" s="465" t="s">
        <v>168</v>
      </c>
      <c r="B18" s="467">
        <v>169.92400058699999</v>
      </c>
      <c r="C18" s="467">
        <v>107.456539189</v>
      </c>
      <c r="D18" s="467">
        <v>73.454422723999997</v>
      </c>
      <c r="E18" s="467">
        <v>53.141891375999997</v>
      </c>
      <c r="F18" s="467">
        <v>56.484082000000001</v>
      </c>
      <c r="G18" s="467">
        <v>75.228695553999998</v>
      </c>
      <c r="H18" s="467">
        <v>89.372033130000005</v>
      </c>
      <c r="I18" s="467">
        <v>96.002269186000007</v>
      </c>
      <c r="J18" s="467">
        <v>90.377206498000007</v>
      </c>
      <c r="K18" s="467">
        <v>105.467413796</v>
      </c>
      <c r="L18" s="467">
        <v>410.86433761000001</v>
      </c>
      <c r="M18" s="480">
        <v>69.299408855999999</v>
      </c>
      <c r="N18" s="480">
        <v>192.578832788</v>
      </c>
      <c r="O18" s="480">
        <v>132.91191721600001</v>
      </c>
      <c r="P18" s="467">
        <v>129.39970158400001</v>
      </c>
    </row>
    <row r="19" spans="1:16" ht="16.5" customHeight="1" x14ac:dyDescent="0.2">
      <c r="A19" s="465" t="s">
        <v>169</v>
      </c>
      <c r="B19" s="467">
        <v>311.16760244900001</v>
      </c>
      <c r="C19" s="467">
        <v>237.385739613</v>
      </c>
      <c r="D19" s="467">
        <v>196.495171266</v>
      </c>
      <c r="E19" s="467">
        <v>191.268705302</v>
      </c>
      <c r="F19" s="467">
        <v>188.95771176700001</v>
      </c>
      <c r="G19" s="467">
        <v>194.00089831899999</v>
      </c>
      <c r="H19" s="467">
        <v>201.12766852199999</v>
      </c>
      <c r="I19" s="467">
        <v>217.80732892399999</v>
      </c>
      <c r="J19" s="467">
        <v>233.69120775499999</v>
      </c>
      <c r="K19" s="467">
        <v>245.60608946599999</v>
      </c>
      <c r="L19" s="467">
        <v>192.348183592</v>
      </c>
      <c r="M19" s="480">
        <v>195.81861153599999</v>
      </c>
      <c r="N19" s="480">
        <v>219.686428885</v>
      </c>
      <c r="O19" s="480">
        <v>208.13446832899999</v>
      </c>
      <c r="P19" s="467">
        <v>209.41028417199999</v>
      </c>
    </row>
    <row r="20" spans="1:16" ht="16.5" customHeight="1" x14ac:dyDescent="0.2">
      <c r="A20" s="465" t="s">
        <v>170</v>
      </c>
      <c r="B20" s="467">
        <v>167.11785836999999</v>
      </c>
      <c r="C20" s="467">
        <v>153.24697986999999</v>
      </c>
      <c r="D20" s="467">
        <v>137.26025407200001</v>
      </c>
      <c r="E20" s="467">
        <v>139.78277768500001</v>
      </c>
      <c r="F20" s="467">
        <v>142.80083622699999</v>
      </c>
      <c r="G20" s="467">
        <v>143.30439157199999</v>
      </c>
      <c r="H20" s="467">
        <v>146.94346030700001</v>
      </c>
      <c r="I20" s="467">
        <v>166.16627936200001</v>
      </c>
      <c r="J20" s="467">
        <v>192.37946671700001</v>
      </c>
      <c r="K20" s="467">
        <v>206.604232701</v>
      </c>
      <c r="L20" s="467">
        <v>162.25867726199999</v>
      </c>
      <c r="M20" s="480">
        <v>142.79663484299999</v>
      </c>
      <c r="N20" s="480">
        <v>180.025302049</v>
      </c>
      <c r="O20" s="480">
        <v>162.00672545099999</v>
      </c>
      <c r="P20" s="467">
        <v>162.72321535200001</v>
      </c>
    </row>
    <row r="21" spans="1:16" ht="16.5" customHeight="1" x14ac:dyDescent="0.2">
      <c r="A21" s="465" t="s">
        <v>171</v>
      </c>
      <c r="B21" s="467">
        <v>73.082041200999996</v>
      </c>
      <c r="C21" s="467">
        <v>38.591064652999997</v>
      </c>
      <c r="D21" s="467">
        <v>15.804913953</v>
      </c>
      <c r="E21" s="467">
        <v>4.3928029979999996</v>
      </c>
      <c r="F21" s="467">
        <v>2.5556045489999999</v>
      </c>
      <c r="G21" s="467">
        <v>2.3065691400000001</v>
      </c>
      <c r="H21" s="467">
        <v>2.3973816110000001</v>
      </c>
      <c r="I21" s="467">
        <v>2.2913593460000001</v>
      </c>
      <c r="J21" s="467">
        <v>3.9871503499999998</v>
      </c>
      <c r="K21" s="467">
        <v>6.0881135860000004</v>
      </c>
      <c r="L21" s="467">
        <v>7.677454913</v>
      </c>
      <c r="M21" s="480">
        <v>5.4474530469999998</v>
      </c>
      <c r="N21" s="480">
        <v>5.1235758999999996</v>
      </c>
      <c r="O21" s="480">
        <v>5.2803315829999997</v>
      </c>
      <c r="P21" s="467">
        <v>5.424275239</v>
      </c>
    </row>
    <row r="22" spans="1:16" ht="16.5" customHeight="1" x14ac:dyDescent="0.2">
      <c r="A22" s="687" t="s">
        <v>612</v>
      </c>
      <c r="B22" s="467">
        <v>70.967702877999997</v>
      </c>
      <c r="C22" s="467">
        <v>45.547695089999998</v>
      </c>
      <c r="D22" s="467">
        <v>43.430003241000001</v>
      </c>
      <c r="E22" s="467">
        <v>47.093124619000001</v>
      </c>
      <c r="F22" s="467">
        <v>43.601270991</v>
      </c>
      <c r="G22" s="467">
        <v>48.389937605999997</v>
      </c>
      <c r="H22" s="467">
        <v>51.786826603999998</v>
      </c>
      <c r="I22" s="467">
        <v>49.349690215000003</v>
      </c>
      <c r="J22" s="467">
        <v>37.324590688000001</v>
      </c>
      <c r="K22" s="467">
        <v>32.913743179000001</v>
      </c>
      <c r="L22" s="467">
        <v>22.412051417000001</v>
      </c>
      <c r="M22" s="480">
        <v>47.574523646000003</v>
      </c>
      <c r="N22" s="480">
        <v>34.537550936000002</v>
      </c>
      <c r="O22" s="480">
        <v>40.847411293999997</v>
      </c>
      <c r="P22" s="467">
        <v>41.262793580999997</v>
      </c>
    </row>
    <row r="23" spans="1:16" ht="16.5" customHeight="1" x14ac:dyDescent="0.2">
      <c r="A23" s="465" t="s">
        <v>172</v>
      </c>
      <c r="B23" s="467">
        <v>30.04503193</v>
      </c>
      <c r="C23" s="467">
        <v>21.445748102</v>
      </c>
      <c r="D23" s="467">
        <v>20.833521415</v>
      </c>
      <c r="E23" s="467">
        <v>26.187482221</v>
      </c>
      <c r="F23" s="467">
        <v>35.635055434000002</v>
      </c>
      <c r="G23" s="467">
        <v>45.740318422000001</v>
      </c>
      <c r="H23" s="467">
        <v>53.103024312000002</v>
      </c>
      <c r="I23" s="467">
        <v>63.113499183000002</v>
      </c>
      <c r="J23" s="467">
        <v>75.718190626999998</v>
      </c>
      <c r="K23" s="467">
        <v>72.728682042000003</v>
      </c>
      <c r="L23" s="467">
        <v>65.943871533999996</v>
      </c>
      <c r="M23" s="480">
        <v>36.571503816000003</v>
      </c>
      <c r="N23" s="480">
        <v>69.521590997999994</v>
      </c>
      <c r="O23" s="480">
        <v>53.573835830999997</v>
      </c>
      <c r="P23" s="467">
        <v>53.908166272000003</v>
      </c>
    </row>
    <row r="24" spans="1:16" ht="16.5" customHeight="1" x14ac:dyDescent="0.2">
      <c r="A24" s="465" t="s">
        <v>173</v>
      </c>
      <c r="B24" s="467">
        <v>128.77692554000001</v>
      </c>
      <c r="C24" s="467">
        <v>77.352524865000007</v>
      </c>
      <c r="D24" s="467">
        <v>56.210936169</v>
      </c>
      <c r="E24" s="467">
        <v>60.042889795999997</v>
      </c>
      <c r="F24" s="467">
        <v>68.850667762</v>
      </c>
      <c r="G24" s="467">
        <v>81.242168298999999</v>
      </c>
      <c r="H24" s="467">
        <v>86.550409260999999</v>
      </c>
      <c r="I24" s="467">
        <v>96.245416512000006</v>
      </c>
      <c r="J24" s="467">
        <v>111.365992879</v>
      </c>
      <c r="K24" s="467">
        <v>122.031789938</v>
      </c>
      <c r="L24" s="467">
        <v>147.10460034299999</v>
      </c>
      <c r="M24" s="480">
        <v>71.398717407000007</v>
      </c>
      <c r="N24" s="480">
        <v>120.972191396</v>
      </c>
      <c r="O24" s="480">
        <v>96.978760921000003</v>
      </c>
      <c r="P24" s="467">
        <v>97.277676690000007</v>
      </c>
    </row>
    <row r="25" spans="1:16" ht="16.5" customHeight="1" x14ac:dyDescent="0.2">
      <c r="A25" s="475" t="s">
        <v>174</v>
      </c>
      <c r="B25" s="468">
        <v>108.25461333600001</v>
      </c>
      <c r="C25" s="468">
        <v>88.159802025000005</v>
      </c>
      <c r="D25" s="468">
        <v>69.833145197999997</v>
      </c>
      <c r="E25" s="468">
        <v>53.684174740000003</v>
      </c>
      <c r="F25" s="468">
        <v>44.844696407999997</v>
      </c>
      <c r="G25" s="468">
        <v>43.202363546999997</v>
      </c>
      <c r="H25" s="468">
        <v>38.217701968999997</v>
      </c>
      <c r="I25" s="468">
        <v>35.838932370000002</v>
      </c>
      <c r="J25" s="468">
        <v>35.100233414999998</v>
      </c>
      <c r="K25" s="468">
        <v>37.866521151999997</v>
      </c>
      <c r="L25" s="468">
        <v>98.559310299000003</v>
      </c>
      <c r="M25" s="481">
        <v>49.378385186999999</v>
      </c>
      <c r="N25" s="481">
        <v>55.218907221999999</v>
      </c>
      <c r="O25" s="481">
        <v>52.392109982999997</v>
      </c>
      <c r="P25" s="468">
        <v>55.433941240999999</v>
      </c>
    </row>
    <row r="26" spans="1:16" ht="16.5" customHeight="1" x14ac:dyDescent="0.25">
      <c r="A26" s="474" t="s">
        <v>175</v>
      </c>
      <c r="B26" s="466">
        <v>318.02004548600001</v>
      </c>
      <c r="C26" s="466">
        <v>227.331138907</v>
      </c>
      <c r="D26" s="466">
        <v>169.48689142000001</v>
      </c>
      <c r="E26" s="466">
        <v>159.10133156099999</v>
      </c>
      <c r="F26" s="466">
        <v>174.18167513700001</v>
      </c>
      <c r="G26" s="466">
        <v>185.14935812799999</v>
      </c>
      <c r="H26" s="466">
        <v>190.532477223</v>
      </c>
      <c r="I26" s="466">
        <v>183.04630244500001</v>
      </c>
      <c r="J26" s="466">
        <v>187.09761310299999</v>
      </c>
      <c r="K26" s="466">
        <v>213.379392575</v>
      </c>
      <c r="L26" s="466">
        <v>190.18621424299999</v>
      </c>
      <c r="M26" s="479">
        <v>176.333530118</v>
      </c>
      <c r="N26" s="479">
        <v>191.735515811</v>
      </c>
      <c r="O26" s="479">
        <v>184.280995416</v>
      </c>
      <c r="P26" s="466">
        <v>187.87957481000001</v>
      </c>
    </row>
    <row r="27" spans="1:16" ht="16.5" customHeight="1" x14ac:dyDescent="0.25">
      <c r="A27" s="476" t="s">
        <v>176</v>
      </c>
      <c r="B27" s="469">
        <v>242.14802756700001</v>
      </c>
      <c r="C27" s="469">
        <v>156.786130636</v>
      </c>
      <c r="D27" s="469">
        <v>108.175155219</v>
      </c>
      <c r="E27" s="469">
        <v>96.595284798999998</v>
      </c>
      <c r="F27" s="469">
        <v>106.65825965000001</v>
      </c>
      <c r="G27" s="469">
        <v>114.50814038999999</v>
      </c>
      <c r="H27" s="469">
        <v>114.410523621</v>
      </c>
      <c r="I27" s="469">
        <v>98.685404329999997</v>
      </c>
      <c r="J27" s="469">
        <v>89.813664376000006</v>
      </c>
      <c r="K27" s="469">
        <v>81.520576269000003</v>
      </c>
      <c r="L27" s="469">
        <v>77.664606104000001</v>
      </c>
      <c r="M27" s="482">
        <v>108.325106813</v>
      </c>
      <c r="N27" s="482">
        <v>86.532872114</v>
      </c>
      <c r="O27" s="482">
        <v>97.080256149999997</v>
      </c>
      <c r="P27" s="469">
        <v>99.647221094000002</v>
      </c>
    </row>
    <row r="28" spans="1:16" ht="16.5" customHeight="1" x14ac:dyDescent="0.25">
      <c r="A28" s="474" t="s">
        <v>177</v>
      </c>
      <c r="B28" s="466">
        <v>428.28765014999999</v>
      </c>
      <c r="C28" s="466">
        <v>341.50031733600002</v>
      </c>
      <c r="D28" s="466">
        <v>282.95807568700002</v>
      </c>
      <c r="E28" s="466">
        <v>291.90438912500002</v>
      </c>
      <c r="F28" s="466">
        <v>311.28746856200002</v>
      </c>
      <c r="G28" s="466">
        <v>328.499573494</v>
      </c>
      <c r="H28" s="466">
        <v>320.13514214899999</v>
      </c>
      <c r="I28" s="466">
        <v>335.35715080199998</v>
      </c>
      <c r="J28" s="466">
        <v>364.856216276</v>
      </c>
      <c r="K28" s="466">
        <v>397.13838461699999</v>
      </c>
      <c r="L28" s="466">
        <v>386.18254548900001</v>
      </c>
      <c r="M28" s="479">
        <v>308.193488989</v>
      </c>
      <c r="N28" s="479">
        <v>370.72530511799999</v>
      </c>
      <c r="O28" s="479">
        <v>340.46007127399997</v>
      </c>
      <c r="P28" s="466">
        <v>346.63824887099997</v>
      </c>
    </row>
    <row r="29" spans="1:16" ht="16.5" customHeight="1" x14ac:dyDescent="0.2">
      <c r="A29" s="465" t="s">
        <v>178</v>
      </c>
      <c r="B29" s="467">
        <v>409.37792624000002</v>
      </c>
      <c r="C29" s="467">
        <v>320.01096203899999</v>
      </c>
      <c r="D29" s="467">
        <v>266.89247134999999</v>
      </c>
      <c r="E29" s="467">
        <v>276.42516931199998</v>
      </c>
      <c r="F29" s="467">
        <v>293.60522268099999</v>
      </c>
      <c r="G29" s="467">
        <v>310.08091610899999</v>
      </c>
      <c r="H29" s="467">
        <v>298.81086141499998</v>
      </c>
      <c r="I29" s="467">
        <v>309.247407436</v>
      </c>
      <c r="J29" s="467">
        <v>327.49072827999998</v>
      </c>
      <c r="K29" s="467">
        <v>355.18462624099999</v>
      </c>
      <c r="L29" s="467">
        <v>297.211370375</v>
      </c>
      <c r="M29" s="480">
        <v>290.271218503</v>
      </c>
      <c r="N29" s="480">
        <v>319.11331737699999</v>
      </c>
      <c r="O29" s="480">
        <v>305.15381770099998</v>
      </c>
      <c r="P29" s="467">
        <v>312.11579862600001</v>
      </c>
    </row>
    <row r="30" spans="1:16" ht="16.5" customHeight="1" x14ac:dyDescent="0.2">
      <c r="A30" s="465" t="s">
        <v>179</v>
      </c>
      <c r="B30" s="467">
        <v>13.370080140000001</v>
      </c>
      <c r="C30" s="467">
        <v>14.146799716</v>
      </c>
      <c r="D30" s="467">
        <v>11.088823795</v>
      </c>
      <c r="E30" s="467">
        <v>9.3385018370000008</v>
      </c>
      <c r="F30" s="467">
        <v>11.224371048</v>
      </c>
      <c r="G30" s="467">
        <v>11.060881319</v>
      </c>
      <c r="H30" s="467">
        <v>12.019636546999999</v>
      </c>
      <c r="I30" s="467">
        <v>17.409003972000001</v>
      </c>
      <c r="J30" s="467">
        <v>16.289862482</v>
      </c>
      <c r="K30" s="467">
        <v>24.380490764000001</v>
      </c>
      <c r="L30" s="467">
        <v>67.167295263</v>
      </c>
      <c r="M30" s="480">
        <v>10.855695712999999</v>
      </c>
      <c r="N30" s="480">
        <v>33.548503029999999</v>
      </c>
      <c r="O30" s="480">
        <v>22.565244226000001</v>
      </c>
      <c r="P30" s="467">
        <v>21.778532898999998</v>
      </c>
    </row>
    <row r="31" spans="1:16" ht="16.5" customHeight="1" x14ac:dyDescent="0.2">
      <c r="A31" s="465" t="s">
        <v>180</v>
      </c>
      <c r="B31" s="467">
        <v>5.5396437699999996</v>
      </c>
      <c r="C31" s="467">
        <v>7.3425555810000001</v>
      </c>
      <c r="D31" s="467">
        <v>4.9767805420000002</v>
      </c>
      <c r="E31" s="467">
        <v>6.1407179760000004</v>
      </c>
      <c r="F31" s="467">
        <v>6.457874833</v>
      </c>
      <c r="G31" s="467">
        <v>7.3577760659999996</v>
      </c>
      <c r="H31" s="467">
        <v>9.3046441869999992</v>
      </c>
      <c r="I31" s="467">
        <v>8.7007393939999993</v>
      </c>
      <c r="J31" s="467">
        <v>21.075625512999999</v>
      </c>
      <c r="K31" s="467">
        <v>17.573267611999999</v>
      </c>
      <c r="L31" s="467">
        <v>21.803879851000001</v>
      </c>
      <c r="M31" s="480">
        <v>7.0665747740000002</v>
      </c>
      <c r="N31" s="480">
        <v>18.063484711000001</v>
      </c>
      <c r="O31" s="480">
        <v>12.741009347</v>
      </c>
      <c r="P31" s="467">
        <v>12.743917346</v>
      </c>
    </row>
    <row r="32" spans="1:16" ht="16.5" customHeight="1" x14ac:dyDescent="0.25">
      <c r="A32" s="474" t="s">
        <v>181</v>
      </c>
      <c r="B32" s="466">
        <v>216.535671971</v>
      </c>
      <c r="C32" s="466">
        <v>173.69527193799999</v>
      </c>
      <c r="D32" s="466">
        <v>151.496426055</v>
      </c>
      <c r="E32" s="466">
        <v>158.927459438</v>
      </c>
      <c r="F32" s="466">
        <v>162.268327744</v>
      </c>
      <c r="G32" s="466">
        <v>163.61900186899999</v>
      </c>
      <c r="H32" s="466">
        <v>156.08732754799999</v>
      </c>
      <c r="I32" s="466">
        <v>157.781015927</v>
      </c>
      <c r="J32" s="466">
        <v>172.56045017599999</v>
      </c>
      <c r="K32" s="466">
        <v>169.644323668</v>
      </c>
      <c r="L32" s="466">
        <v>135.45645580499999</v>
      </c>
      <c r="M32" s="479">
        <v>159.39613820299999</v>
      </c>
      <c r="N32" s="479">
        <v>157.52391692</v>
      </c>
      <c r="O32" s="479">
        <v>158.430067076</v>
      </c>
      <c r="P32" s="466">
        <v>164.02539531599999</v>
      </c>
    </row>
    <row r="33" spans="1:16" ht="16.5" customHeight="1" x14ac:dyDescent="0.2">
      <c r="A33" s="465" t="s">
        <v>182</v>
      </c>
      <c r="B33" s="467">
        <v>45.494203001000002</v>
      </c>
      <c r="C33" s="467">
        <v>36.947401753999998</v>
      </c>
      <c r="D33" s="467">
        <v>32.307975276000001</v>
      </c>
      <c r="E33" s="467">
        <v>34.830887679</v>
      </c>
      <c r="F33" s="467">
        <v>38.867159893999997</v>
      </c>
      <c r="G33" s="467">
        <v>40.598015791000002</v>
      </c>
      <c r="H33" s="467">
        <v>39.685367777000003</v>
      </c>
      <c r="I33" s="467">
        <v>40.763112587999998</v>
      </c>
      <c r="J33" s="467">
        <v>42.471068891000002</v>
      </c>
      <c r="K33" s="467">
        <v>40.625260910000002</v>
      </c>
      <c r="L33" s="467">
        <v>32.464465590000003</v>
      </c>
      <c r="M33" s="480">
        <v>37.391679345</v>
      </c>
      <c r="N33" s="480">
        <v>38.716432654000002</v>
      </c>
      <c r="O33" s="480">
        <v>38.075255550999998</v>
      </c>
      <c r="P33" s="467">
        <v>38.715323804999997</v>
      </c>
    </row>
    <row r="34" spans="1:16" ht="16.5" customHeight="1" x14ac:dyDescent="0.2">
      <c r="A34" s="465" t="s">
        <v>183</v>
      </c>
      <c r="B34" s="467">
        <v>152.018639898</v>
      </c>
      <c r="C34" s="467">
        <v>118.75314261699999</v>
      </c>
      <c r="D34" s="467">
        <v>98.689152393000001</v>
      </c>
      <c r="E34" s="467">
        <v>98.541421253999999</v>
      </c>
      <c r="F34" s="467">
        <v>95.393569091000003</v>
      </c>
      <c r="G34" s="467">
        <v>94.549762387000001</v>
      </c>
      <c r="H34" s="467">
        <v>86.025758733000004</v>
      </c>
      <c r="I34" s="467">
        <v>83.104824765999993</v>
      </c>
      <c r="J34" s="467">
        <v>80.231770818000001</v>
      </c>
      <c r="K34" s="467">
        <v>82.747705545000002</v>
      </c>
      <c r="L34" s="467">
        <v>48.318317583000002</v>
      </c>
      <c r="M34" s="480">
        <v>95.080441046000004</v>
      </c>
      <c r="N34" s="480">
        <v>71.479981547999998</v>
      </c>
      <c r="O34" s="480">
        <v>82.90254161</v>
      </c>
      <c r="P34" s="467">
        <v>86.840280329999999</v>
      </c>
    </row>
    <row r="35" spans="1:16" ht="16.5" customHeight="1" x14ac:dyDescent="0.2">
      <c r="A35" s="475" t="s">
        <v>184</v>
      </c>
      <c r="B35" s="468">
        <v>19.022829073</v>
      </c>
      <c r="C35" s="468">
        <v>17.994727567999998</v>
      </c>
      <c r="D35" s="468">
        <v>20.499298386</v>
      </c>
      <c r="E35" s="468">
        <v>25.555150506</v>
      </c>
      <c r="F35" s="468">
        <v>28.007598759</v>
      </c>
      <c r="G35" s="468">
        <v>28.471223689999999</v>
      </c>
      <c r="H35" s="468">
        <v>30.376201038000001</v>
      </c>
      <c r="I35" s="468">
        <v>33.913078573999996</v>
      </c>
      <c r="J35" s="468">
        <v>49.857610467999997</v>
      </c>
      <c r="K35" s="468">
        <v>46.271357213000002</v>
      </c>
      <c r="L35" s="468">
        <v>54.673672631999999</v>
      </c>
      <c r="M35" s="481">
        <v>26.924017810999999</v>
      </c>
      <c r="N35" s="481">
        <v>47.327502719000002</v>
      </c>
      <c r="O35" s="481">
        <v>37.452269913999999</v>
      </c>
      <c r="P35" s="468">
        <v>38.469791180999998</v>
      </c>
    </row>
    <row r="36" spans="1:16" ht="16.5" customHeight="1" x14ac:dyDescent="0.25">
      <c r="A36" s="477" t="s">
        <v>185</v>
      </c>
      <c r="B36" s="466">
        <v>1153.656480073</v>
      </c>
      <c r="C36" s="466">
        <v>928.34749667799997</v>
      </c>
      <c r="D36" s="466">
        <v>826.744468353</v>
      </c>
      <c r="E36" s="466">
        <v>902.98513112800003</v>
      </c>
      <c r="F36" s="466">
        <v>1035.760488723</v>
      </c>
      <c r="G36" s="466">
        <v>1170.265162914</v>
      </c>
      <c r="H36" s="466">
        <v>1278.150377272</v>
      </c>
      <c r="I36" s="466">
        <v>1449.691948985</v>
      </c>
      <c r="J36" s="466">
        <v>1637.689920689</v>
      </c>
      <c r="K36" s="466">
        <v>1756.40471647</v>
      </c>
      <c r="L36" s="466">
        <v>1974.709196716</v>
      </c>
      <c r="M36" s="479">
        <v>1050.2192835190001</v>
      </c>
      <c r="N36" s="479">
        <v>1721.7692332900001</v>
      </c>
      <c r="O36" s="479">
        <v>1396.740831328</v>
      </c>
      <c r="P36" s="466">
        <v>1388.4090206779999</v>
      </c>
    </row>
    <row r="37" spans="1:16" ht="16.5" customHeight="1" x14ac:dyDescent="0.25">
      <c r="A37" s="477" t="s">
        <v>186</v>
      </c>
      <c r="B37" s="466">
        <v>1259.9245473809999</v>
      </c>
      <c r="C37" s="466">
        <v>987.87359018699999</v>
      </c>
      <c r="D37" s="466">
        <v>864.76971014100002</v>
      </c>
      <c r="E37" s="466">
        <v>929.10953300200003</v>
      </c>
      <c r="F37" s="466">
        <v>1060.9230230410001</v>
      </c>
      <c r="G37" s="466">
        <v>1190.533949417</v>
      </c>
      <c r="H37" s="466">
        <v>1304.6350398940001</v>
      </c>
      <c r="I37" s="466">
        <v>1455.162116554</v>
      </c>
      <c r="J37" s="466">
        <v>1632.4917676919999</v>
      </c>
      <c r="K37" s="466">
        <v>1742.290048096</v>
      </c>
      <c r="L37" s="466">
        <v>1914.1693212749999</v>
      </c>
      <c r="M37" s="479">
        <v>1077.75546285</v>
      </c>
      <c r="N37" s="479">
        <v>1700.3033609019999</v>
      </c>
      <c r="O37" s="479">
        <v>1398.9918225460001</v>
      </c>
      <c r="P37" s="466">
        <v>1393.6757419329999</v>
      </c>
    </row>
    <row r="38" spans="1:16" ht="16.5" customHeight="1" x14ac:dyDescent="0.25">
      <c r="A38" s="476" t="s">
        <v>187</v>
      </c>
      <c r="B38" s="469">
        <v>106.268067308</v>
      </c>
      <c r="C38" s="469">
        <v>59.526093508999999</v>
      </c>
      <c r="D38" s="469">
        <v>38.025241788000002</v>
      </c>
      <c r="E38" s="469">
        <v>26.124401874</v>
      </c>
      <c r="F38" s="469">
        <v>25.162534318999999</v>
      </c>
      <c r="G38" s="469">
        <v>20.268786503000001</v>
      </c>
      <c r="H38" s="469">
        <v>26.484662621999998</v>
      </c>
      <c r="I38" s="469">
        <v>5.4701675700000001</v>
      </c>
      <c r="J38" s="469">
        <v>-5.1981529960000001</v>
      </c>
      <c r="K38" s="469">
        <v>-14.114668374000001</v>
      </c>
      <c r="L38" s="469">
        <v>-60.539875442000003</v>
      </c>
      <c r="M38" s="482">
        <v>27.536179331</v>
      </c>
      <c r="N38" s="482">
        <v>-21.465872387000001</v>
      </c>
      <c r="O38" s="482">
        <v>2.2509912179999998</v>
      </c>
      <c r="P38" s="469">
        <v>5.2667212540000001</v>
      </c>
    </row>
    <row r="39" spans="1:16" ht="16.5" customHeight="1" x14ac:dyDescent="0.2">
      <c r="A39" s="465" t="s">
        <v>188</v>
      </c>
      <c r="B39" s="467">
        <v>75.872017919000001</v>
      </c>
      <c r="C39" s="467">
        <v>70.545008271</v>
      </c>
      <c r="D39" s="467">
        <v>61.311736201000002</v>
      </c>
      <c r="E39" s="467">
        <v>62.506046761999997</v>
      </c>
      <c r="F39" s="467">
        <v>67.523415486999994</v>
      </c>
      <c r="G39" s="467">
        <v>70.641217738999998</v>
      </c>
      <c r="H39" s="467">
        <v>76.121953602000005</v>
      </c>
      <c r="I39" s="467">
        <v>84.360898114999998</v>
      </c>
      <c r="J39" s="467">
        <v>97.283948726000006</v>
      </c>
      <c r="K39" s="467">
        <v>131.85881630599999</v>
      </c>
      <c r="L39" s="467">
        <v>112.52160813899999</v>
      </c>
      <c r="M39" s="480">
        <v>68.008423304999994</v>
      </c>
      <c r="N39" s="480">
        <v>105.202643696</v>
      </c>
      <c r="O39" s="480">
        <v>87.200739265999999</v>
      </c>
      <c r="P39" s="467">
        <v>88.232353716000006</v>
      </c>
    </row>
    <row r="40" spans="1:16" ht="16.5" customHeight="1" x14ac:dyDescent="0.2">
      <c r="A40" s="465" t="s">
        <v>189</v>
      </c>
      <c r="B40" s="467">
        <v>84.069710982000004</v>
      </c>
      <c r="C40" s="467">
        <v>85.834661818000001</v>
      </c>
      <c r="D40" s="467">
        <v>69.152780254999996</v>
      </c>
      <c r="E40" s="467">
        <v>70.835077862000006</v>
      </c>
      <c r="F40" s="467">
        <v>74.504729843000007</v>
      </c>
      <c r="G40" s="467">
        <v>81.986153454999993</v>
      </c>
      <c r="H40" s="467">
        <v>82.868107494</v>
      </c>
      <c r="I40" s="467">
        <v>83.439600329000001</v>
      </c>
      <c r="J40" s="467">
        <v>100.558879649</v>
      </c>
      <c r="K40" s="467">
        <v>124.65673217200001</v>
      </c>
      <c r="L40" s="467">
        <v>199.428743578</v>
      </c>
      <c r="M40" s="480">
        <v>76.192283282999995</v>
      </c>
      <c r="N40" s="480">
        <v>131.44816612899999</v>
      </c>
      <c r="O40" s="480">
        <v>104.70446477599999</v>
      </c>
      <c r="P40" s="467">
        <v>104.9937204</v>
      </c>
    </row>
    <row r="41" spans="1:16" ht="16.5" customHeight="1" x14ac:dyDescent="0.2">
      <c r="A41" s="475" t="s">
        <v>190</v>
      </c>
      <c r="B41" s="468">
        <v>8.1976930629999991</v>
      </c>
      <c r="C41" s="468">
        <v>15.289653547</v>
      </c>
      <c r="D41" s="468">
        <v>7.8410440540000002</v>
      </c>
      <c r="E41" s="468">
        <v>8.3290310999999999</v>
      </c>
      <c r="F41" s="468">
        <v>6.9813143560000004</v>
      </c>
      <c r="G41" s="468">
        <v>11.344935717</v>
      </c>
      <c r="H41" s="468">
        <v>6.7461538919999997</v>
      </c>
      <c r="I41" s="468">
        <v>-0.92129778500000004</v>
      </c>
      <c r="J41" s="468">
        <v>3.2749309229999999</v>
      </c>
      <c r="K41" s="468">
        <v>-7.2020841339999997</v>
      </c>
      <c r="L41" s="468">
        <v>86.907135439000001</v>
      </c>
      <c r="M41" s="481">
        <v>8.1838599779999992</v>
      </c>
      <c r="N41" s="481">
        <v>26.245522432000001</v>
      </c>
      <c r="O41" s="481">
        <v>17.503725509999999</v>
      </c>
      <c r="P41" s="468">
        <v>16.761366683999999</v>
      </c>
    </row>
    <row r="42" spans="1:16" ht="16.5" customHeight="1" x14ac:dyDescent="0.25">
      <c r="A42" s="477" t="s">
        <v>191</v>
      </c>
      <c r="B42" s="466">
        <v>1229.528497992</v>
      </c>
      <c r="C42" s="466">
        <v>998.89250494999999</v>
      </c>
      <c r="D42" s="466">
        <v>888.05620455400003</v>
      </c>
      <c r="E42" s="466">
        <v>965.49117789000002</v>
      </c>
      <c r="F42" s="466">
        <v>1103.283904209</v>
      </c>
      <c r="G42" s="466">
        <v>1240.906380653</v>
      </c>
      <c r="H42" s="466">
        <v>1354.2723308740001</v>
      </c>
      <c r="I42" s="466">
        <v>1534.052847099</v>
      </c>
      <c r="J42" s="466">
        <v>1734.9738694150001</v>
      </c>
      <c r="K42" s="466">
        <v>1888.2635327749999</v>
      </c>
      <c r="L42" s="466">
        <v>2087.2308048549999</v>
      </c>
      <c r="M42" s="479">
        <v>1118.2277068240001</v>
      </c>
      <c r="N42" s="479">
        <v>1826.9718769860001</v>
      </c>
      <c r="O42" s="479">
        <v>1483.941570594</v>
      </c>
      <c r="P42" s="466">
        <v>1476.641374394</v>
      </c>
    </row>
    <row r="43" spans="1:16" ht="16.5" customHeight="1" x14ac:dyDescent="0.25">
      <c r="A43" s="477" t="s">
        <v>192</v>
      </c>
      <c r="B43" s="466">
        <v>1343.994258363</v>
      </c>
      <c r="C43" s="466">
        <v>1073.7082520050001</v>
      </c>
      <c r="D43" s="466">
        <v>933.92249039599994</v>
      </c>
      <c r="E43" s="466">
        <v>999.94461086499996</v>
      </c>
      <c r="F43" s="466">
        <v>1135.427752884</v>
      </c>
      <c r="G43" s="466">
        <v>1272.5201028720001</v>
      </c>
      <c r="H43" s="466">
        <v>1387.5031473879999</v>
      </c>
      <c r="I43" s="466">
        <v>1538.6017168840001</v>
      </c>
      <c r="J43" s="466">
        <v>1733.0506473410001</v>
      </c>
      <c r="K43" s="466">
        <v>1866.9467802669999</v>
      </c>
      <c r="L43" s="466">
        <v>2113.5980648529999</v>
      </c>
      <c r="M43" s="479">
        <v>1153.947746134</v>
      </c>
      <c r="N43" s="479">
        <v>1831.751527031</v>
      </c>
      <c r="O43" s="479">
        <v>1503.696287322</v>
      </c>
      <c r="P43" s="466">
        <v>1498.669462333</v>
      </c>
    </row>
    <row r="44" spans="1:16" ht="16.5" customHeight="1" x14ac:dyDescent="0.2">
      <c r="A44" s="475" t="s">
        <v>193</v>
      </c>
      <c r="B44" s="468">
        <v>114.465760371</v>
      </c>
      <c r="C44" s="468">
        <v>74.815747056000006</v>
      </c>
      <c r="D44" s="468">
        <v>45.866285842000003</v>
      </c>
      <c r="E44" s="468">
        <v>34.453432974000002</v>
      </c>
      <c r="F44" s="468">
        <v>32.143848675000001</v>
      </c>
      <c r="G44" s="468">
        <v>31.61372222</v>
      </c>
      <c r="H44" s="468">
        <v>33.230816513999997</v>
      </c>
      <c r="I44" s="468">
        <v>4.5488697839999999</v>
      </c>
      <c r="J44" s="468">
        <v>-1.9232220739999999</v>
      </c>
      <c r="K44" s="468">
        <v>-21.316752508</v>
      </c>
      <c r="L44" s="468">
        <v>26.367259997000001</v>
      </c>
      <c r="M44" s="481">
        <v>35.720039309999997</v>
      </c>
      <c r="N44" s="481">
        <v>4.7796500450000003</v>
      </c>
      <c r="O44" s="481">
        <v>19.754716727999998</v>
      </c>
      <c r="P44" s="468">
        <v>22.028087938999999</v>
      </c>
    </row>
    <row r="45" spans="1:16" s="8" customFormat="1" ht="16.5" customHeight="1" x14ac:dyDescent="0.25">
      <c r="A45" s="478" t="s">
        <v>283</v>
      </c>
      <c r="B45" s="469">
        <v>445.80521369600001</v>
      </c>
      <c r="C45" s="469">
        <v>450.82407866400001</v>
      </c>
      <c r="D45" s="469">
        <v>422.964019425</v>
      </c>
      <c r="E45" s="469">
        <v>506.96785128300002</v>
      </c>
      <c r="F45" s="469">
        <v>610.29976391100001</v>
      </c>
      <c r="G45" s="469">
        <v>674.08355045300004</v>
      </c>
      <c r="H45" s="469">
        <v>733.78410485699999</v>
      </c>
      <c r="I45" s="469">
        <v>767.45495620700001</v>
      </c>
      <c r="J45" s="469">
        <v>982.11963091600001</v>
      </c>
      <c r="K45" s="469">
        <v>1302.9466283310001</v>
      </c>
      <c r="L45" s="469">
        <v>1729.194146538</v>
      </c>
      <c r="M45" s="482">
        <v>594.722026056</v>
      </c>
      <c r="N45" s="482">
        <v>1221.4192115870001</v>
      </c>
      <c r="O45" s="482">
        <v>918.09942905000003</v>
      </c>
      <c r="P45" s="469">
        <v>913.85846363400003</v>
      </c>
    </row>
    <row r="46" spans="1:16" ht="16.5" customHeight="1" x14ac:dyDescent="0.25">
      <c r="A46" s="474" t="s">
        <v>445</v>
      </c>
      <c r="B46" s="467"/>
      <c r="C46" s="467"/>
      <c r="D46" s="467"/>
      <c r="E46" s="467"/>
      <c r="F46" s="467"/>
      <c r="G46" s="467"/>
      <c r="H46" s="467"/>
      <c r="I46" s="467"/>
      <c r="J46" s="467"/>
      <c r="K46" s="467"/>
      <c r="L46" s="467"/>
      <c r="M46" s="483"/>
      <c r="N46" s="483"/>
      <c r="O46" s="483"/>
      <c r="P46" s="470"/>
    </row>
    <row r="47" spans="1:16" ht="16.5" customHeight="1" x14ac:dyDescent="0.25">
      <c r="A47" s="465" t="s">
        <v>462</v>
      </c>
      <c r="B47" s="467">
        <v>725.273325054</v>
      </c>
      <c r="C47" s="467">
        <v>586.58880942999997</v>
      </c>
      <c r="D47" s="467">
        <v>543.30883064900002</v>
      </c>
      <c r="E47" s="467">
        <v>609.86628552699995</v>
      </c>
      <c r="F47" s="467">
        <v>721.919488247</v>
      </c>
      <c r="G47" s="467">
        <v>837.35833113299998</v>
      </c>
      <c r="H47" s="467">
        <v>953.95745073900002</v>
      </c>
      <c r="I47" s="467">
        <v>1110.0237209530001</v>
      </c>
      <c r="J47" s="467">
        <v>1269.900647449</v>
      </c>
      <c r="K47" s="467">
        <v>1357.22565214</v>
      </c>
      <c r="L47" s="467">
        <v>1586.70478181</v>
      </c>
      <c r="M47" s="480">
        <v>739.54308210199997</v>
      </c>
      <c r="N47" s="480">
        <v>1348.313735988</v>
      </c>
      <c r="O47" s="480">
        <v>1053.6703474190001</v>
      </c>
      <c r="P47" s="467">
        <v>1039.091439112</v>
      </c>
    </row>
    <row r="48" spans="1:16" ht="16.5" customHeight="1" x14ac:dyDescent="0.25">
      <c r="A48" s="465" t="s">
        <v>413</v>
      </c>
      <c r="B48" s="467">
        <v>310.76453780499997</v>
      </c>
      <c r="C48" s="467">
        <v>281.62260326099999</v>
      </c>
      <c r="D48" s="467">
        <v>288.00283046499999</v>
      </c>
      <c r="E48" s="467">
        <v>330.12452604499998</v>
      </c>
      <c r="F48" s="467">
        <v>396.18343532400002</v>
      </c>
      <c r="G48" s="467">
        <v>453.50878102899998</v>
      </c>
      <c r="H48" s="467">
        <v>518.55970052199996</v>
      </c>
      <c r="I48" s="467">
        <v>589.73707355299996</v>
      </c>
      <c r="J48" s="467">
        <v>701.93626082699996</v>
      </c>
      <c r="K48" s="467">
        <v>743.37100582899996</v>
      </c>
      <c r="L48" s="467">
        <v>765.21480431600003</v>
      </c>
      <c r="M48" s="480">
        <v>400.08297878500002</v>
      </c>
      <c r="N48" s="480">
        <v>704.69841318600004</v>
      </c>
      <c r="O48" s="480">
        <v>557.26534749999996</v>
      </c>
      <c r="P48" s="467">
        <v>547.32808750300001</v>
      </c>
    </row>
    <row r="49" spans="1:25" ht="16.5" customHeight="1" x14ac:dyDescent="0.25">
      <c r="A49" s="465" t="s">
        <v>414</v>
      </c>
      <c r="B49" s="467">
        <v>295.22070156699999</v>
      </c>
      <c r="C49" s="467">
        <v>282.37796445499998</v>
      </c>
      <c r="D49" s="467">
        <v>296.446087315</v>
      </c>
      <c r="E49" s="467">
        <v>385.85693013000002</v>
      </c>
      <c r="F49" s="467">
        <v>503.88248192700001</v>
      </c>
      <c r="G49" s="467">
        <v>587.50050340799999</v>
      </c>
      <c r="H49" s="467">
        <v>680.17687515099999</v>
      </c>
      <c r="I49" s="467">
        <v>788.37365445199998</v>
      </c>
      <c r="J49" s="467">
        <v>913.67848634200004</v>
      </c>
      <c r="K49" s="467">
        <v>988.94522803300003</v>
      </c>
      <c r="L49" s="467">
        <v>863.89256209200005</v>
      </c>
      <c r="M49" s="480">
        <v>495.89269784599998</v>
      </c>
      <c r="N49" s="480">
        <v>884.801492693</v>
      </c>
      <c r="O49" s="480">
        <v>696.57066319</v>
      </c>
      <c r="P49" s="467">
        <v>684.22057665800003</v>
      </c>
    </row>
    <row r="50" spans="1:25" ht="16.5" customHeight="1" x14ac:dyDescent="0.25">
      <c r="A50" s="465" t="s">
        <v>415</v>
      </c>
      <c r="B50" s="467">
        <v>1043.3888754090001</v>
      </c>
      <c r="C50" s="467">
        <v>814.17831824899997</v>
      </c>
      <c r="D50" s="467">
        <v>713.27328408599999</v>
      </c>
      <c r="E50" s="467">
        <v>770.182073565</v>
      </c>
      <c r="F50" s="467">
        <v>898.65469529699999</v>
      </c>
      <c r="G50" s="467">
        <v>1026.9149475480001</v>
      </c>
      <c r="H50" s="467">
        <v>1148.547712346</v>
      </c>
      <c r="I50" s="467">
        <v>1297.381100627</v>
      </c>
      <c r="J50" s="467">
        <v>1459.931317516</v>
      </c>
      <c r="K50" s="467">
        <v>1572.645724427</v>
      </c>
      <c r="L50" s="467">
        <v>1778.71286547</v>
      </c>
      <c r="M50" s="480">
        <v>918.35932464699999</v>
      </c>
      <c r="N50" s="480">
        <v>1542.779443982</v>
      </c>
      <c r="O50" s="480">
        <v>1240.56175547</v>
      </c>
      <c r="P50" s="467">
        <v>1229.650346617</v>
      </c>
    </row>
    <row r="51" spans="1:25" ht="16.5" customHeight="1" x14ac:dyDescent="0.25">
      <c r="A51" s="465" t="s">
        <v>463</v>
      </c>
      <c r="B51" s="467">
        <v>410.911227833</v>
      </c>
      <c r="C51" s="467">
        <v>323.125591251</v>
      </c>
      <c r="D51" s="467">
        <v>269.71630656399998</v>
      </c>
      <c r="E51" s="467">
        <v>279.268520454</v>
      </c>
      <c r="F51" s="467">
        <v>297.93314988399999</v>
      </c>
      <c r="G51" s="467">
        <v>316.983295591</v>
      </c>
      <c r="H51" s="467">
        <v>305.652276906</v>
      </c>
      <c r="I51" s="467">
        <v>316.23663273699998</v>
      </c>
      <c r="J51" s="467">
        <v>336.29860367499998</v>
      </c>
      <c r="K51" s="467">
        <v>360.59342064100002</v>
      </c>
      <c r="L51" s="467">
        <v>306.01985464099999</v>
      </c>
      <c r="M51" s="480">
        <v>294.89922418700002</v>
      </c>
      <c r="N51" s="480">
        <v>326.94644630699997</v>
      </c>
      <c r="O51" s="480">
        <v>311.43567544500002</v>
      </c>
      <c r="P51" s="467">
        <v>318.35555411500002</v>
      </c>
    </row>
    <row r="52" spans="1:25" ht="16.5" customHeight="1" x14ac:dyDescent="0.25">
      <c r="A52" s="465" t="s">
        <v>416</v>
      </c>
      <c r="B52" s="467">
        <v>445.80521369600001</v>
      </c>
      <c r="C52" s="467">
        <v>450.82407866400001</v>
      </c>
      <c r="D52" s="467">
        <v>422.964019425</v>
      </c>
      <c r="E52" s="467">
        <v>506.96785128300002</v>
      </c>
      <c r="F52" s="467">
        <v>610.29976391100001</v>
      </c>
      <c r="G52" s="467">
        <v>674.08355045300004</v>
      </c>
      <c r="H52" s="467">
        <v>733.78410485699999</v>
      </c>
      <c r="I52" s="467">
        <v>767.45495620700001</v>
      </c>
      <c r="J52" s="467">
        <v>982.11963091600001</v>
      </c>
      <c r="K52" s="467">
        <v>1302.9466283310001</v>
      </c>
      <c r="L52" s="467">
        <v>1729.194146538</v>
      </c>
      <c r="M52" s="480">
        <v>594.722026056</v>
      </c>
      <c r="N52" s="480">
        <v>1221.4192115870001</v>
      </c>
      <c r="O52" s="480">
        <v>918.09942905000003</v>
      </c>
      <c r="P52" s="467">
        <v>913.85846363400003</v>
      </c>
    </row>
    <row r="53" spans="1:25" ht="16.5" customHeight="1" x14ac:dyDescent="0.25">
      <c r="A53" s="465" t="s">
        <v>417</v>
      </c>
      <c r="B53" s="467">
        <v>167.11785836999999</v>
      </c>
      <c r="C53" s="467">
        <v>153.24697986999999</v>
      </c>
      <c r="D53" s="467">
        <v>137.26025407200001</v>
      </c>
      <c r="E53" s="467">
        <v>139.78277768500001</v>
      </c>
      <c r="F53" s="467">
        <v>142.80083622699999</v>
      </c>
      <c r="G53" s="467">
        <v>143.30439157199999</v>
      </c>
      <c r="H53" s="467">
        <v>146.94346030700001</v>
      </c>
      <c r="I53" s="467">
        <v>166.16627936200001</v>
      </c>
      <c r="J53" s="467">
        <v>192.37946671700001</v>
      </c>
      <c r="K53" s="467">
        <v>206.604232701</v>
      </c>
      <c r="L53" s="467">
        <v>162.25867726199999</v>
      </c>
      <c r="M53" s="480">
        <v>142.79663484299999</v>
      </c>
      <c r="N53" s="480">
        <v>180.025302049</v>
      </c>
      <c r="O53" s="480">
        <v>162.00672545099999</v>
      </c>
      <c r="P53" s="467">
        <v>162.72321535200001</v>
      </c>
    </row>
    <row r="54" spans="1:25" ht="12.75" customHeight="1" x14ac:dyDescent="0.2">
      <c r="A54" s="235" t="s">
        <v>909</v>
      </c>
      <c r="B54" s="473"/>
      <c r="C54" s="473"/>
      <c r="D54" s="473"/>
      <c r="E54" s="473"/>
      <c r="F54" s="473"/>
      <c r="G54" s="473"/>
      <c r="H54" s="473"/>
      <c r="I54" s="473"/>
      <c r="J54" s="486"/>
      <c r="K54" s="486"/>
      <c r="L54" s="486"/>
      <c r="M54" s="569"/>
      <c r="N54" s="486"/>
      <c r="O54" s="715"/>
      <c r="P54" s="716"/>
      <c r="Q54" s="13"/>
      <c r="R54" s="13"/>
      <c r="S54" s="13"/>
      <c r="T54" s="13"/>
      <c r="U54" s="13"/>
      <c r="V54" s="215"/>
      <c r="W54" s="215"/>
      <c r="X54" s="215"/>
      <c r="Y54" s="39"/>
    </row>
    <row r="55" spans="1:25" ht="15" customHeight="1" x14ac:dyDescent="0.2">
      <c r="A55" s="255" t="s">
        <v>507</v>
      </c>
      <c r="B55" s="13"/>
      <c r="C55" s="13"/>
      <c r="D55" s="13"/>
      <c r="E55" s="13"/>
      <c r="F55" s="13"/>
      <c r="G55" s="13"/>
      <c r="H55" s="13"/>
      <c r="I55" s="13"/>
      <c r="J55" s="13"/>
      <c r="K55" s="13"/>
      <c r="L55" s="13"/>
      <c r="M55" s="215"/>
      <c r="N55" s="215"/>
      <c r="O55" s="215"/>
      <c r="P55" s="39"/>
    </row>
    <row r="56" spans="1:25" ht="15" customHeight="1" x14ac:dyDescent="0.2">
      <c r="A56" s="37" t="s">
        <v>464</v>
      </c>
      <c r="B56" s="13"/>
      <c r="C56" s="13"/>
      <c r="D56" s="13"/>
      <c r="E56" s="13"/>
      <c r="F56" s="13"/>
      <c r="G56" s="13"/>
      <c r="H56" s="13"/>
      <c r="I56" s="13"/>
      <c r="J56" s="13"/>
      <c r="K56" s="13"/>
      <c r="L56" s="13"/>
      <c r="M56" s="215"/>
      <c r="N56" s="215"/>
      <c r="O56" s="215"/>
      <c r="P56" s="39"/>
    </row>
    <row r="57" spans="1:25" ht="15" customHeight="1" x14ac:dyDescent="0.2">
      <c r="A57" s="168" t="s">
        <v>562</v>
      </c>
      <c r="B57" s="13"/>
      <c r="C57" s="13"/>
      <c r="D57" s="13"/>
      <c r="E57" s="13"/>
      <c r="F57" s="13"/>
      <c r="G57" s="13"/>
      <c r="H57" s="13"/>
      <c r="I57" s="13"/>
      <c r="J57" s="13"/>
      <c r="K57" s="13"/>
      <c r="L57" s="13"/>
      <c r="M57" s="215"/>
      <c r="N57" s="215"/>
      <c r="O57" s="215"/>
      <c r="P57" s="39"/>
    </row>
    <row r="58" spans="1:25" ht="15" customHeight="1" x14ac:dyDescent="0.2">
      <c r="A58" s="255" t="s">
        <v>972</v>
      </c>
      <c r="B58" s="13"/>
      <c r="C58" s="13"/>
      <c r="D58" s="13"/>
      <c r="E58" s="13"/>
      <c r="F58" s="13"/>
      <c r="G58" s="13"/>
      <c r="H58" s="13"/>
      <c r="I58" s="13"/>
      <c r="J58" s="13"/>
      <c r="K58" s="13"/>
      <c r="L58" s="13"/>
      <c r="M58" s="215"/>
      <c r="N58" s="215"/>
      <c r="O58" s="215"/>
      <c r="P58" s="39"/>
    </row>
    <row r="59" spans="1:25" x14ac:dyDescent="0.2">
      <c r="A59" s="286" t="s">
        <v>934</v>
      </c>
      <c r="B59" s="3"/>
      <c r="C59" s="3"/>
      <c r="D59" s="3"/>
      <c r="G59" s="185"/>
      <c r="J59" s="185"/>
    </row>
    <row r="60" spans="1:25" ht="18" x14ac:dyDescent="0.2">
      <c r="A60" s="46"/>
    </row>
    <row r="61" spans="1:25" s="677" customFormat="1" ht="23.25" customHeight="1" x14ac:dyDescent="0.2">
      <c r="A61" s="46" t="s">
        <v>968</v>
      </c>
    </row>
    <row r="62" spans="1:25" ht="15" customHeight="1" thickBot="1" x14ac:dyDescent="0.25">
      <c r="P62" s="259" t="s">
        <v>23</v>
      </c>
    </row>
    <row r="63" spans="1:25" ht="18" customHeight="1" x14ac:dyDescent="0.2">
      <c r="A63" s="41"/>
      <c r="B63" s="42" t="s">
        <v>35</v>
      </c>
      <c r="C63" s="42" t="s">
        <v>121</v>
      </c>
      <c r="D63" s="42" t="s">
        <v>123</v>
      </c>
      <c r="E63" s="42" t="s">
        <v>36</v>
      </c>
      <c r="F63" s="42" t="s">
        <v>37</v>
      </c>
      <c r="G63" s="42" t="s">
        <v>38</v>
      </c>
      <c r="H63" s="42" t="s">
        <v>39</v>
      </c>
      <c r="I63" s="42" t="s">
        <v>125</v>
      </c>
      <c r="J63" s="42" t="s">
        <v>126</v>
      </c>
      <c r="K63" s="42" t="s">
        <v>127</v>
      </c>
      <c r="L63" s="252">
        <v>100000</v>
      </c>
      <c r="M63" s="250" t="s">
        <v>231</v>
      </c>
      <c r="N63" s="250" t="s">
        <v>229</v>
      </c>
      <c r="O63" s="257" t="s">
        <v>77</v>
      </c>
      <c r="P63" s="281" t="s">
        <v>220</v>
      </c>
    </row>
    <row r="64" spans="1:25" ht="18" customHeight="1" x14ac:dyDescent="0.2">
      <c r="A64" s="566" t="s">
        <v>81</v>
      </c>
      <c r="B64" s="43" t="s">
        <v>120</v>
      </c>
      <c r="C64" s="43" t="s">
        <v>40</v>
      </c>
      <c r="D64" s="43" t="s">
        <v>40</v>
      </c>
      <c r="E64" s="43" t="s">
        <v>40</v>
      </c>
      <c r="F64" s="43" t="s">
        <v>40</v>
      </c>
      <c r="G64" s="43" t="s">
        <v>40</v>
      </c>
      <c r="H64" s="43" t="s">
        <v>40</v>
      </c>
      <c r="I64" s="43" t="s">
        <v>40</v>
      </c>
      <c r="J64" s="43" t="s">
        <v>40</v>
      </c>
      <c r="K64" s="43" t="s">
        <v>40</v>
      </c>
      <c r="L64" s="43" t="s">
        <v>43</v>
      </c>
      <c r="M64" s="239" t="s">
        <v>230</v>
      </c>
      <c r="N64" s="239" t="s">
        <v>138</v>
      </c>
      <c r="O64" s="256" t="s">
        <v>137</v>
      </c>
      <c r="P64" s="282" t="s">
        <v>284</v>
      </c>
    </row>
    <row r="65" spans="1:16" ht="18" customHeight="1" thickBot="1" x14ac:dyDescent="0.25">
      <c r="A65" s="423" t="s">
        <v>99</v>
      </c>
      <c r="B65" s="44" t="s">
        <v>43</v>
      </c>
      <c r="C65" s="44" t="s">
        <v>122</v>
      </c>
      <c r="D65" s="44" t="s">
        <v>124</v>
      </c>
      <c r="E65" s="44" t="s">
        <v>44</v>
      </c>
      <c r="F65" s="44" t="s">
        <v>45</v>
      </c>
      <c r="G65" s="44" t="s">
        <v>46</v>
      </c>
      <c r="H65" s="44" t="s">
        <v>42</v>
      </c>
      <c r="I65" s="44" t="s">
        <v>128</v>
      </c>
      <c r="J65" s="44" t="s">
        <v>129</v>
      </c>
      <c r="K65" s="44" t="s">
        <v>130</v>
      </c>
      <c r="L65" s="44" t="s">
        <v>131</v>
      </c>
      <c r="M65" s="251" t="s">
        <v>138</v>
      </c>
      <c r="N65" s="251" t="s">
        <v>131</v>
      </c>
      <c r="O65" s="258" t="s">
        <v>41</v>
      </c>
      <c r="P65" s="283" t="s">
        <v>239</v>
      </c>
    </row>
    <row r="66" spans="1:16" ht="15" customHeight="1" x14ac:dyDescent="0.25">
      <c r="A66" s="544" t="s">
        <v>200</v>
      </c>
      <c r="B66" s="192"/>
      <c r="C66" s="192"/>
      <c r="D66" s="192"/>
      <c r="E66" s="192"/>
      <c r="F66" s="192"/>
      <c r="G66" s="192"/>
      <c r="H66" s="192"/>
      <c r="I66" s="192"/>
      <c r="J66" s="192"/>
      <c r="K66" s="192"/>
      <c r="L66" s="192"/>
      <c r="M66" s="192"/>
      <c r="N66" s="192"/>
      <c r="O66" s="192"/>
    </row>
    <row r="67" spans="1:16" s="465" customFormat="1" ht="16.5" customHeight="1" x14ac:dyDescent="0.25">
      <c r="A67" s="487" t="s">
        <v>286</v>
      </c>
      <c r="B67" s="720">
        <f t="shared" ref="B67:O72" si="0">B8/B$8</f>
        <v>1</v>
      </c>
      <c r="C67" s="720">
        <f t="shared" si="0"/>
        <v>1</v>
      </c>
      <c r="D67" s="720">
        <f t="shared" si="0"/>
        <v>1</v>
      </c>
      <c r="E67" s="720">
        <f t="shared" si="0"/>
        <v>1</v>
      </c>
      <c r="F67" s="720">
        <f t="shared" si="0"/>
        <v>1</v>
      </c>
      <c r="G67" s="720">
        <f t="shared" si="0"/>
        <v>1</v>
      </c>
      <c r="H67" s="720">
        <f t="shared" si="0"/>
        <v>1</v>
      </c>
      <c r="I67" s="720">
        <f t="shared" si="0"/>
        <v>1</v>
      </c>
      <c r="J67" s="720">
        <f t="shared" si="0"/>
        <v>1</v>
      </c>
      <c r="K67" s="720">
        <f t="shared" si="0"/>
        <v>1</v>
      </c>
      <c r="L67" s="720">
        <f t="shared" si="0"/>
        <v>1</v>
      </c>
      <c r="M67" s="721">
        <f t="shared" si="0"/>
        <v>1</v>
      </c>
      <c r="N67" s="721">
        <f t="shared" si="0"/>
        <v>1</v>
      </c>
      <c r="O67" s="721">
        <f t="shared" si="0"/>
        <v>1</v>
      </c>
      <c r="P67" s="720">
        <f t="shared" ref="P67:P72" si="1">P8/P$8</f>
        <v>1</v>
      </c>
    </row>
    <row r="68" spans="1:16" s="465" customFormat="1" ht="16.5" customHeight="1" x14ac:dyDescent="0.2">
      <c r="A68" s="490" t="s">
        <v>161</v>
      </c>
      <c r="B68" s="722">
        <f t="shared" si="0"/>
        <v>0.39068097299560339</v>
      </c>
      <c r="C68" s="722">
        <f t="shared" si="0"/>
        <v>0.36836112436014712</v>
      </c>
      <c r="D68" s="722">
        <f t="shared" si="0"/>
        <v>0.34708301391595453</v>
      </c>
      <c r="E68" s="722">
        <f t="shared" si="0"/>
        <v>0.33494765823760025</v>
      </c>
      <c r="F68" s="722">
        <f t="shared" si="0"/>
        <v>0.32294152954975375</v>
      </c>
      <c r="G68" s="722">
        <f t="shared" si="0"/>
        <v>0.30386374917064618</v>
      </c>
      <c r="H68" s="722">
        <f t="shared" si="0"/>
        <v>0.28246207356426556</v>
      </c>
      <c r="I68" s="722">
        <f t="shared" si="0"/>
        <v>0.26055905172165117</v>
      </c>
      <c r="J68" s="722">
        <f t="shared" si="0"/>
        <v>0.24470298528325085</v>
      </c>
      <c r="K68" s="722">
        <f t="shared" si="0"/>
        <v>0.22685004728885386</v>
      </c>
      <c r="L68" s="722">
        <f t="shared" si="0"/>
        <v>0.17578953618644436</v>
      </c>
      <c r="M68" s="723">
        <f t="shared" si="0"/>
        <v>0.31302263265810137</v>
      </c>
      <c r="N68" s="723">
        <f t="shared" si="0"/>
        <v>0.21949551284038393</v>
      </c>
      <c r="O68" s="723">
        <f t="shared" si="0"/>
        <v>0.25129500507746638</v>
      </c>
      <c r="P68" s="722">
        <f t="shared" si="1"/>
        <v>0.25563333101107316</v>
      </c>
    </row>
    <row r="69" spans="1:16" s="465" customFormat="1" ht="16.5" customHeight="1" x14ac:dyDescent="0.2">
      <c r="A69" s="492" t="s">
        <v>162</v>
      </c>
      <c r="B69" s="724">
        <f t="shared" si="0"/>
        <v>0.20474376614689282</v>
      </c>
      <c r="C69" s="724">
        <f t="shared" si="0"/>
        <v>0.26341594542607788</v>
      </c>
      <c r="D69" s="724">
        <f t="shared" si="0"/>
        <v>0.34618930345803489</v>
      </c>
      <c r="E69" s="724">
        <f t="shared" si="0"/>
        <v>0.45407924872821109</v>
      </c>
      <c r="F69" s="724">
        <f t="shared" si="0"/>
        <v>0.51771750983931075</v>
      </c>
      <c r="G69" s="724">
        <f t="shared" si="0"/>
        <v>0.54388370695629473</v>
      </c>
      <c r="H69" s="724">
        <f t="shared" si="0"/>
        <v>0.57435323074205025</v>
      </c>
      <c r="I69" s="724">
        <f t="shared" si="0"/>
        <v>0.59935376232890314</v>
      </c>
      <c r="J69" s="724">
        <f t="shared" si="0"/>
        <v>0.61538161141186065</v>
      </c>
      <c r="K69" s="724">
        <f t="shared" si="0"/>
        <v>0.61157959885885127</v>
      </c>
      <c r="L69" s="724">
        <f t="shared" si="0"/>
        <v>0.49385951036895376</v>
      </c>
      <c r="M69" s="725">
        <f t="shared" si="0"/>
        <v>0.50548501345236652</v>
      </c>
      <c r="N69" s="725">
        <f t="shared" si="0"/>
        <v>0.56804358402275168</v>
      </c>
      <c r="O69" s="725">
        <f t="shared" si="0"/>
        <v>0.54677348842884754</v>
      </c>
      <c r="P69" s="724">
        <f t="shared" si="1"/>
        <v>0.54114479014433414</v>
      </c>
    </row>
    <row r="70" spans="1:16" s="465" customFormat="1" ht="16.5" customHeight="1" x14ac:dyDescent="0.2">
      <c r="A70" s="490" t="s">
        <v>163</v>
      </c>
      <c r="B70" s="722">
        <f t="shared" si="0"/>
        <v>1.0566579462497205E-2</v>
      </c>
      <c r="C70" s="722">
        <f t="shared" si="0"/>
        <v>1.3082340229713944E-2</v>
      </c>
      <c r="D70" s="722">
        <f t="shared" si="0"/>
        <v>1.4635206782175147E-2</v>
      </c>
      <c r="E70" s="722">
        <f t="shared" si="0"/>
        <v>1.750535349213719E-2</v>
      </c>
      <c r="F70" s="722">
        <f t="shared" si="0"/>
        <v>1.9482824476862847E-2</v>
      </c>
      <c r="G70" s="722">
        <f t="shared" si="0"/>
        <v>1.7817014888116142E-2</v>
      </c>
      <c r="H70" s="722">
        <f t="shared" si="0"/>
        <v>1.7541091709092127E-2</v>
      </c>
      <c r="I70" s="722">
        <f t="shared" si="0"/>
        <v>1.4807638371255641E-2</v>
      </c>
      <c r="J70" s="722">
        <f t="shared" si="0"/>
        <v>1.6636962371895939E-2</v>
      </c>
      <c r="K70" s="722">
        <f t="shared" si="0"/>
        <v>2.0316785421553841E-2</v>
      </c>
      <c r="L70" s="722">
        <f t="shared" si="0"/>
        <v>1.7814276442980597E-2</v>
      </c>
      <c r="M70" s="723">
        <f t="shared" si="0"/>
        <v>1.7608224756224096E-2</v>
      </c>
      <c r="N70" s="723">
        <f t="shared" si="0"/>
        <v>1.7382371468687163E-2</v>
      </c>
      <c r="O70" s="723">
        <f t="shared" si="0"/>
        <v>1.745916224210806E-2</v>
      </c>
      <c r="P70" s="722">
        <f t="shared" si="1"/>
        <v>1.7894207779188473E-2</v>
      </c>
    </row>
    <row r="71" spans="1:16" s="465" customFormat="1" ht="16.5" customHeight="1" x14ac:dyDescent="0.2">
      <c r="A71" s="492" t="s">
        <v>164</v>
      </c>
      <c r="B71" s="724">
        <f t="shared" si="0"/>
        <v>0.13351865174614813</v>
      </c>
      <c r="C71" s="724">
        <f t="shared" si="0"/>
        <v>0.15234016328107741</v>
      </c>
      <c r="D71" s="724">
        <f t="shared" si="0"/>
        <v>0.16090070791959085</v>
      </c>
      <c r="E71" s="724">
        <f t="shared" si="0"/>
        <v>0.10316015651936634</v>
      </c>
      <c r="F71" s="724">
        <f t="shared" si="0"/>
        <v>8.18053292431941E-2</v>
      </c>
      <c r="G71" s="724">
        <f t="shared" si="0"/>
        <v>8.6423285597983998E-2</v>
      </c>
      <c r="H71" s="724">
        <f t="shared" si="0"/>
        <v>9.076597416306828E-2</v>
      </c>
      <c r="I71" s="724">
        <f t="shared" si="0"/>
        <v>9.4281080132567627E-2</v>
      </c>
      <c r="J71" s="724">
        <f t="shared" si="0"/>
        <v>9.5700624098555162E-2</v>
      </c>
      <c r="K71" s="724">
        <f t="shared" si="0"/>
        <v>0.11426635976649582</v>
      </c>
      <c r="L71" s="724">
        <f t="shared" si="0"/>
        <v>0.27446224306607309</v>
      </c>
      <c r="M71" s="725">
        <f t="shared" si="0"/>
        <v>9.7762396123908774E-2</v>
      </c>
      <c r="N71" s="725">
        <f t="shared" si="0"/>
        <v>0.16321508189179101</v>
      </c>
      <c r="O71" s="725">
        <f t="shared" si="0"/>
        <v>0.14096097872916677</v>
      </c>
      <c r="P71" s="724">
        <f t="shared" si="1"/>
        <v>0.13965012610850294</v>
      </c>
    </row>
    <row r="72" spans="1:16" s="465" customFormat="1" ht="16.5" customHeight="1" x14ac:dyDescent="0.2">
      <c r="A72" s="495" t="s">
        <v>165</v>
      </c>
      <c r="B72" s="726">
        <f t="shared" si="0"/>
        <v>0.26049002964885842</v>
      </c>
      <c r="C72" s="726">
        <f t="shared" si="0"/>
        <v>0.20280042670468773</v>
      </c>
      <c r="D72" s="726">
        <f t="shared" si="0"/>
        <v>0.13119176792424458</v>
      </c>
      <c r="E72" s="726">
        <f t="shared" si="0"/>
        <v>9.0307583022685212E-2</v>
      </c>
      <c r="F72" s="726">
        <f t="shared" si="0"/>
        <v>5.8052806890878488E-2</v>
      </c>
      <c r="G72" s="726">
        <f t="shared" si="0"/>
        <v>4.8012243385770981E-2</v>
      </c>
      <c r="H72" s="726">
        <f t="shared" si="0"/>
        <v>3.4877629820479893E-2</v>
      </c>
      <c r="I72" s="726">
        <f t="shared" si="0"/>
        <v>3.0998467445622461E-2</v>
      </c>
      <c r="J72" s="726">
        <f t="shared" si="0"/>
        <v>2.7577816834437281E-2</v>
      </c>
      <c r="K72" s="726">
        <f t="shared" si="0"/>
        <v>2.6987208663509451E-2</v>
      </c>
      <c r="L72" s="726">
        <f t="shared" si="0"/>
        <v>3.8074433935548178E-2</v>
      </c>
      <c r="M72" s="727">
        <f t="shared" si="0"/>
        <v>6.6121733008051575E-2</v>
      </c>
      <c r="N72" s="727">
        <f t="shared" si="0"/>
        <v>3.1863449775646001E-2</v>
      </c>
      <c r="O72" s="727">
        <f t="shared" si="0"/>
        <v>4.3511365522411284E-2</v>
      </c>
      <c r="P72" s="726">
        <f t="shared" si="1"/>
        <v>4.5677544955941382E-2</v>
      </c>
    </row>
    <row r="73" spans="1:16" s="465" customFormat="1" ht="16.5" customHeight="1" x14ac:dyDescent="0.25">
      <c r="A73" s="498" t="s">
        <v>287</v>
      </c>
      <c r="B73" s="728">
        <f t="shared" ref="B73:O84" si="2">B14/B$14</f>
        <v>1</v>
      </c>
      <c r="C73" s="728">
        <f t="shared" si="2"/>
        <v>1</v>
      </c>
      <c r="D73" s="728">
        <f t="shared" si="2"/>
        <v>1</v>
      </c>
      <c r="E73" s="728">
        <f t="shared" si="2"/>
        <v>1</v>
      </c>
      <c r="F73" s="728">
        <f t="shared" si="2"/>
        <v>1</v>
      </c>
      <c r="G73" s="728">
        <f t="shared" si="2"/>
        <v>1</v>
      </c>
      <c r="H73" s="728">
        <f t="shared" si="2"/>
        <v>1</v>
      </c>
      <c r="I73" s="728">
        <f t="shared" si="2"/>
        <v>1</v>
      </c>
      <c r="J73" s="728">
        <f t="shared" si="2"/>
        <v>1</v>
      </c>
      <c r="K73" s="728">
        <f t="shared" si="2"/>
        <v>1</v>
      </c>
      <c r="L73" s="728">
        <f t="shared" si="2"/>
        <v>1</v>
      </c>
      <c r="M73" s="729">
        <f t="shared" si="2"/>
        <v>1</v>
      </c>
      <c r="N73" s="729">
        <f t="shared" si="2"/>
        <v>1</v>
      </c>
      <c r="O73" s="729">
        <f t="shared" si="2"/>
        <v>1</v>
      </c>
      <c r="P73" s="728">
        <f t="shared" ref="P73:P84" si="3">P14/P$14</f>
        <v>1</v>
      </c>
    </row>
    <row r="74" spans="1:16" s="465" customFormat="1" ht="16.5" customHeight="1" x14ac:dyDescent="0.2">
      <c r="A74" s="490" t="s">
        <v>79</v>
      </c>
      <c r="B74" s="722">
        <f t="shared" si="2"/>
        <v>0.44580186076036799</v>
      </c>
      <c r="C74" s="722">
        <f t="shared" si="2"/>
        <v>0.47880727711147053</v>
      </c>
      <c r="D74" s="722">
        <f t="shared" si="2"/>
        <v>0.51859577288527847</v>
      </c>
      <c r="E74" s="722">
        <f t="shared" si="2"/>
        <v>0.56999355941118313</v>
      </c>
      <c r="F74" s="722">
        <f t="shared" si="2"/>
        <v>0.62356160476277511</v>
      </c>
      <c r="G74" s="722">
        <f t="shared" si="2"/>
        <v>0.64535938496602974</v>
      </c>
      <c r="H74" s="722">
        <f t="shared" si="2"/>
        <v>0.67001910326401248</v>
      </c>
      <c r="I74" s="722">
        <f t="shared" si="2"/>
        <v>0.68166240683681745</v>
      </c>
      <c r="J74" s="722">
        <f t="shared" si="2"/>
        <v>0.68774173195239785</v>
      </c>
      <c r="K74" s="722">
        <f t="shared" si="2"/>
        <v>0.69590539358618342</v>
      </c>
      <c r="L74" s="722">
        <f t="shared" si="2"/>
        <v>0.71667379510642004</v>
      </c>
      <c r="M74" s="723">
        <f t="shared" si="2"/>
        <v>0.61543678115235478</v>
      </c>
      <c r="N74" s="723">
        <f t="shared" si="2"/>
        <v>0.69833723134152037</v>
      </c>
      <c r="O74" s="723">
        <f t="shared" si="2"/>
        <v>0.66863465421900081</v>
      </c>
      <c r="P74" s="722">
        <f t="shared" si="3"/>
        <v>0.66166799406060661</v>
      </c>
    </row>
    <row r="75" spans="1:16" s="465" customFormat="1" ht="16.5" customHeight="1" x14ac:dyDescent="0.2">
      <c r="A75" s="492" t="s">
        <v>167</v>
      </c>
      <c r="B75" s="724">
        <f t="shared" si="2"/>
        <v>0.28294407629300805</v>
      </c>
      <c r="C75" s="724">
        <f t="shared" si="2"/>
        <v>0.34682569914449674</v>
      </c>
      <c r="D75" s="724">
        <f t="shared" si="2"/>
        <v>0.41561361392480983</v>
      </c>
      <c r="E75" s="724">
        <f t="shared" si="2"/>
        <v>0.50099443154260248</v>
      </c>
      <c r="F75" s="724">
        <f t="shared" si="2"/>
        <v>0.56070756049460113</v>
      </c>
      <c r="G75" s="724">
        <f t="shared" si="2"/>
        <v>0.57210239739015878</v>
      </c>
      <c r="H75" s="724">
        <f t="shared" si="2"/>
        <v>0.59220602491270014</v>
      </c>
      <c r="I75" s="724">
        <f t="shared" si="2"/>
        <v>0.60766543775841486</v>
      </c>
      <c r="J75" s="724">
        <f t="shared" si="2"/>
        <v>0.62583662353142622</v>
      </c>
      <c r="K75" s="724">
        <f t="shared" si="2"/>
        <v>0.62884171092845864</v>
      </c>
      <c r="L75" s="724">
        <f t="shared" si="2"/>
        <v>0.48568410273668794</v>
      </c>
      <c r="M75" s="725">
        <f t="shared" si="2"/>
        <v>0.53997676567024766</v>
      </c>
      <c r="N75" s="725">
        <f t="shared" si="2"/>
        <v>0.57351133121742792</v>
      </c>
      <c r="O75" s="725">
        <f t="shared" si="2"/>
        <v>0.56149616100820132</v>
      </c>
      <c r="P75" s="724">
        <f t="shared" si="3"/>
        <v>0.55643506996962178</v>
      </c>
    </row>
    <row r="76" spans="1:16" s="465" customFormat="1" ht="16.5" customHeight="1" x14ac:dyDescent="0.2">
      <c r="A76" s="490" t="s">
        <v>323</v>
      </c>
      <c r="B76" s="722">
        <f t="shared" si="2"/>
        <v>3.2967275848629671E-2</v>
      </c>
      <c r="C76" s="722">
        <f t="shared" si="2"/>
        <v>3.1563517746662328E-2</v>
      </c>
      <c r="D76" s="722">
        <f t="shared" si="2"/>
        <v>4.4161426838471234E-2</v>
      </c>
      <c r="E76" s="722">
        <f t="shared" si="2"/>
        <v>8.9014811667405075E-2</v>
      </c>
      <c r="F76" s="722">
        <f t="shared" si="2"/>
        <v>0.1184580240910197</v>
      </c>
      <c r="G76" s="722">
        <f t="shared" si="2"/>
        <v>0.12785713328499665</v>
      </c>
      <c r="H76" s="722">
        <f t="shared" si="2"/>
        <v>0.14012025732242145</v>
      </c>
      <c r="I76" s="722">
        <f t="shared" si="2"/>
        <v>0.15141338577081462</v>
      </c>
      <c r="J76" s="722">
        <f t="shared" si="2"/>
        <v>0.14132034261381538</v>
      </c>
      <c r="K76" s="722">
        <f t="shared" si="2"/>
        <v>0.16397241585860428</v>
      </c>
      <c r="L76" s="722">
        <f t="shared" si="2"/>
        <v>0.10211040933299154</v>
      </c>
      <c r="M76" s="723">
        <f t="shared" si="2"/>
        <v>0.11119238165654921</v>
      </c>
      <c r="N76" s="723">
        <f t="shared" si="2"/>
        <v>0.13324276058762316</v>
      </c>
      <c r="O76" s="723">
        <f t="shared" si="2"/>
        <v>0.1253422838197113</v>
      </c>
      <c r="P76" s="722">
        <f t="shared" si="3"/>
        <v>0.12396943067953309</v>
      </c>
    </row>
    <row r="77" spans="1:16" s="465" customFormat="1" ht="16.5" customHeight="1" x14ac:dyDescent="0.2">
      <c r="A77" s="492" t="s">
        <v>168</v>
      </c>
      <c r="B77" s="724">
        <f t="shared" si="2"/>
        <v>0.16285778446735993</v>
      </c>
      <c r="C77" s="724">
        <f t="shared" si="2"/>
        <v>0.1319815779669738</v>
      </c>
      <c r="D77" s="724">
        <f t="shared" si="2"/>
        <v>0.10298215896046869</v>
      </c>
      <c r="E77" s="724">
        <f t="shared" si="2"/>
        <v>6.8999127868580618E-2</v>
      </c>
      <c r="F77" s="724">
        <f t="shared" si="2"/>
        <v>6.2854044268173939E-2</v>
      </c>
      <c r="G77" s="724">
        <f t="shared" si="2"/>
        <v>7.325698757587093E-2</v>
      </c>
      <c r="H77" s="724">
        <f t="shared" si="2"/>
        <v>7.7813078350441808E-2</v>
      </c>
      <c r="I77" s="724">
        <f t="shared" si="2"/>
        <v>7.3996969078402558E-2</v>
      </c>
      <c r="J77" s="724">
        <f t="shared" si="2"/>
        <v>6.1905108420971675E-2</v>
      </c>
      <c r="K77" s="724">
        <f t="shared" si="2"/>
        <v>6.7063682657724763E-2</v>
      </c>
      <c r="L77" s="724">
        <f t="shared" si="2"/>
        <v>0.23098969237029432</v>
      </c>
      <c r="M77" s="725">
        <f t="shared" si="2"/>
        <v>7.5460015482107054E-2</v>
      </c>
      <c r="N77" s="725">
        <f t="shared" si="2"/>
        <v>0.12482590012409245</v>
      </c>
      <c r="O77" s="725">
        <f t="shared" si="2"/>
        <v>0.10713849321079942</v>
      </c>
      <c r="P77" s="724">
        <f t="shared" si="3"/>
        <v>0.10523292409098489</v>
      </c>
    </row>
    <row r="78" spans="1:16" s="465" customFormat="1" ht="16.5" customHeight="1" x14ac:dyDescent="0.2">
      <c r="A78" s="490" t="s">
        <v>169</v>
      </c>
      <c r="B78" s="722">
        <f t="shared" si="2"/>
        <v>0.29822783219442012</v>
      </c>
      <c r="C78" s="722">
        <f t="shared" si="2"/>
        <v>0.29156480133680046</v>
      </c>
      <c r="D78" s="722">
        <f t="shared" si="2"/>
        <v>0.27548371101238162</v>
      </c>
      <c r="E78" s="722">
        <f t="shared" si="2"/>
        <v>0.2483421931864242</v>
      </c>
      <c r="F78" s="722">
        <f t="shared" si="2"/>
        <v>0.21026731708618138</v>
      </c>
      <c r="G78" s="722">
        <f t="shared" si="2"/>
        <v>0.18891622795268737</v>
      </c>
      <c r="H78" s="722">
        <f t="shared" si="2"/>
        <v>0.17511477003526543</v>
      </c>
      <c r="I78" s="722">
        <f t="shared" si="2"/>
        <v>0.16788230445066432</v>
      </c>
      <c r="J78" s="722">
        <f t="shared" si="2"/>
        <v>0.16007000120568265</v>
      </c>
      <c r="K78" s="722">
        <f t="shared" si="2"/>
        <v>0.15617381947576756</v>
      </c>
      <c r="L78" s="722">
        <f t="shared" si="2"/>
        <v>0.1081389735949173</v>
      </c>
      <c r="M78" s="723">
        <f t="shared" si="2"/>
        <v>0.21322657295527431</v>
      </c>
      <c r="N78" s="723">
        <f t="shared" si="2"/>
        <v>0.1423965231984016</v>
      </c>
      <c r="O78" s="723">
        <f t="shared" si="2"/>
        <v>0.16777437109541238</v>
      </c>
      <c r="P78" s="722">
        <f t="shared" si="3"/>
        <v>0.17030067510502248</v>
      </c>
    </row>
    <row r="79" spans="1:16" s="465" customFormat="1" ht="16.5" customHeight="1" x14ac:dyDescent="0.2">
      <c r="A79" s="492" t="s">
        <v>170</v>
      </c>
      <c r="B79" s="724">
        <f t="shared" si="2"/>
        <v>0.16016833446157946</v>
      </c>
      <c r="C79" s="724">
        <f t="shared" si="2"/>
        <v>0.18822287014419425</v>
      </c>
      <c r="D79" s="724">
        <f t="shared" si="2"/>
        <v>0.19243711650841869</v>
      </c>
      <c r="E79" s="724">
        <f t="shared" si="2"/>
        <v>0.18149315919283462</v>
      </c>
      <c r="F79" s="724">
        <f t="shared" si="2"/>
        <v>0.1589051244870035</v>
      </c>
      <c r="G79" s="724">
        <f t="shared" si="2"/>
        <v>0.13954845229799487</v>
      </c>
      <c r="H79" s="724">
        <f t="shared" si="2"/>
        <v>0.12793849025815071</v>
      </c>
      <c r="I79" s="724">
        <f t="shared" si="2"/>
        <v>0.12807823335926116</v>
      </c>
      <c r="J79" s="724">
        <f t="shared" si="2"/>
        <v>0.13177295699384273</v>
      </c>
      <c r="K79" s="724">
        <f t="shared" si="2"/>
        <v>0.13137366508676143</v>
      </c>
      <c r="L79" s="724">
        <f t="shared" si="2"/>
        <v>9.122252411387681E-2</v>
      </c>
      <c r="M79" s="725">
        <f t="shared" si="2"/>
        <v>0.15549102732515763</v>
      </c>
      <c r="N79" s="725">
        <f t="shared" si="2"/>
        <v>0.11668894264260135</v>
      </c>
      <c r="O79" s="725">
        <f t="shared" si="2"/>
        <v>0.13059142339078639</v>
      </c>
      <c r="P79" s="724">
        <f t="shared" si="3"/>
        <v>0.1323329154500564</v>
      </c>
    </row>
    <row r="80" spans="1:16" s="465" customFormat="1" ht="16.5" customHeight="1" x14ac:dyDescent="0.2">
      <c r="A80" s="490" t="s">
        <v>171</v>
      </c>
      <c r="B80" s="722">
        <f t="shared" si="2"/>
        <v>7.0042956105270351E-2</v>
      </c>
      <c r="C80" s="722">
        <f t="shared" si="2"/>
        <v>4.7398786958605423E-2</v>
      </c>
      <c r="D80" s="722">
        <f t="shared" si="2"/>
        <v>2.2158286740337787E-2</v>
      </c>
      <c r="E80" s="722">
        <f t="shared" si="2"/>
        <v>5.7035902921846781E-3</v>
      </c>
      <c r="F80" s="722">
        <f t="shared" si="2"/>
        <v>2.8438114910815525E-3</v>
      </c>
      <c r="G80" s="722">
        <f t="shared" si="2"/>
        <v>2.2461150706857215E-3</v>
      </c>
      <c r="H80" s="722">
        <f t="shared" si="2"/>
        <v>2.0873156467336976E-3</v>
      </c>
      <c r="I80" s="722">
        <f t="shared" si="2"/>
        <v>1.7661420725896416E-3</v>
      </c>
      <c r="J80" s="722">
        <f t="shared" si="2"/>
        <v>2.7310533736504376E-3</v>
      </c>
      <c r="K80" s="722">
        <f t="shared" si="2"/>
        <v>3.8712556117610213E-3</v>
      </c>
      <c r="L80" s="722">
        <f t="shared" si="2"/>
        <v>4.3162980726354277E-3</v>
      </c>
      <c r="M80" s="723">
        <f t="shared" si="2"/>
        <v>5.9317229115018761E-3</v>
      </c>
      <c r="N80" s="723">
        <f t="shared" si="2"/>
        <v>3.321003478485404E-3</v>
      </c>
      <c r="O80" s="723">
        <f t="shared" si="2"/>
        <v>4.2564036491673811E-3</v>
      </c>
      <c r="P80" s="722">
        <f t="shared" si="3"/>
        <v>4.4112338551550072E-3</v>
      </c>
    </row>
    <row r="81" spans="1:23" s="465" customFormat="1" ht="16.5" customHeight="1" x14ac:dyDescent="0.2">
      <c r="A81" s="693" t="s">
        <v>612</v>
      </c>
      <c r="B81" s="724">
        <f t="shared" si="2"/>
        <v>6.8016541627570287E-2</v>
      </c>
      <c r="C81" s="724">
        <f t="shared" si="2"/>
        <v>5.5943144234000784E-2</v>
      </c>
      <c r="D81" s="724">
        <f t="shared" si="2"/>
        <v>6.0888307763625152E-2</v>
      </c>
      <c r="E81" s="724">
        <f t="shared" si="2"/>
        <v>6.1145443701404907E-2</v>
      </c>
      <c r="F81" s="724">
        <f t="shared" si="2"/>
        <v>4.8518381108096295E-2</v>
      </c>
      <c r="G81" s="724">
        <f t="shared" si="2"/>
        <v>4.7121660583033E-2</v>
      </c>
      <c r="H81" s="724">
        <f t="shared" si="2"/>
        <v>4.5088964130381042E-2</v>
      </c>
      <c r="I81" s="724">
        <f t="shared" si="2"/>
        <v>3.8037929018042746E-2</v>
      </c>
      <c r="J81" s="724">
        <f t="shared" si="2"/>
        <v>2.5565990838189511E-2</v>
      </c>
      <c r="K81" s="724">
        <f t="shared" si="2"/>
        <v>2.0928898777245117E-2</v>
      </c>
      <c r="L81" s="724">
        <f t="shared" si="2"/>
        <v>1.2600151408405048E-2</v>
      </c>
      <c r="M81" s="725">
        <f t="shared" si="2"/>
        <v>5.1803822718614799E-2</v>
      </c>
      <c r="N81" s="725">
        <f t="shared" si="2"/>
        <v>2.2386577077314857E-2</v>
      </c>
      <c r="O81" s="725">
        <f t="shared" si="2"/>
        <v>3.29265440546525E-2</v>
      </c>
      <c r="P81" s="724">
        <f t="shared" si="3"/>
        <v>3.3556525799811082E-2</v>
      </c>
    </row>
    <row r="82" spans="1:23" s="465" customFormat="1" ht="16.5" customHeight="1" x14ac:dyDescent="0.2">
      <c r="A82" s="490" t="s">
        <v>172</v>
      </c>
      <c r="B82" s="722">
        <f t="shared" si="2"/>
        <v>2.8795622263293335E-2</v>
      </c>
      <c r="C82" s="722">
        <f t="shared" si="2"/>
        <v>2.6340357660373424E-2</v>
      </c>
      <c r="D82" s="722">
        <f t="shared" si="2"/>
        <v>2.9208329934432373E-2</v>
      </c>
      <c r="E82" s="722">
        <f t="shared" si="2"/>
        <v>3.4001677161588584E-2</v>
      </c>
      <c r="F82" s="722">
        <f t="shared" si="2"/>
        <v>3.96537798338914E-2</v>
      </c>
      <c r="G82" s="722">
        <f t="shared" si="2"/>
        <v>4.4541486645233594E-2</v>
      </c>
      <c r="H82" s="722">
        <f t="shared" si="2"/>
        <v>4.623493107093727E-2</v>
      </c>
      <c r="I82" s="722">
        <f t="shared" si="2"/>
        <v>4.8646846445118117E-2</v>
      </c>
      <c r="J82" s="722">
        <f t="shared" si="2"/>
        <v>5.1864214239770334E-2</v>
      </c>
      <c r="K82" s="722">
        <f t="shared" si="2"/>
        <v>4.6246068591512562E-2</v>
      </c>
      <c r="L82" s="722">
        <f t="shared" si="2"/>
        <v>3.7073927340473385E-2</v>
      </c>
      <c r="M82" s="723">
        <f t="shared" si="2"/>
        <v>3.9822652021372355E-2</v>
      </c>
      <c r="N82" s="723">
        <f t="shared" si="2"/>
        <v>4.5062559829395235E-2</v>
      </c>
      <c r="O82" s="723">
        <f t="shared" si="2"/>
        <v>4.3185142210597154E-2</v>
      </c>
      <c r="P82" s="722">
        <f t="shared" si="3"/>
        <v>4.3840239967655466E-2</v>
      </c>
    </row>
    <row r="83" spans="1:23" s="465" customFormat="1" ht="16.5" customHeight="1" x14ac:dyDescent="0.2">
      <c r="A83" s="492" t="s">
        <v>173</v>
      </c>
      <c r="B83" s="724">
        <f t="shared" si="2"/>
        <v>0.12342179275154767</v>
      </c>
      <c r="C83" s="724">
        <f t="shared" si="2"/>
        <v>9.5006859223857765E-2</v>
      </c>
      <c r="D83" s="724">
        <f t="shared" si="2"/>
        <v>7.8807011874879915E-2</v>
      </c>
      <c r="E83" s="724">
        <f t="shared" si="2"/>
        <v>7.7959344753474893E-2</v>
      </c>
      <c r="F83" s="724">
        <f t="shared" si="2"/>
        <v>7.6615265153925749E-2</v>
      </c>
      <c r="G83" s="724">
        <f t="shared" si="2"/>
        <v>7.9112850088495348E-2</v>
      </c>
      <c r="H83" s="724">
        <f t="shared" si="2"/>
        <v>7.5356389926730952E-2</v>
      </c>
      <c r="I83" s="724">
        <f t="shared" si="2"/>
        <v>7.418438303555247E-2</v>
      </c>
      <c r="J83" s="724">
        <f t="shared" si="2"/>
        <v>7.6281665817323277E-2</v>
      </c>
      <c r="K83" s="724">
        <f t="shared" si="2"/>
        <v>7.7596491086676753E-2</v>
      </c>
      <c r="L83" s="724">
        <f t="shared" si="2"/>
        <v>8.2702837090082915E-2</v>
      </c>
      <c r="M83" s="725">
        <f t="shared" si="2"/>
        <v>7.7745949206150133E-2</v>
      </c>
      <c r="N83" s="725">
        <f t="shared" si="2"/>
        <v>7.8411850681497294E-2</v>
      </c>
      <c r="O83" s="725">
        <f t="shared" si="2"/>
        <v>7.8173263437625942E-2</v>
      </c>
      <c r="P83" s="724">
        <f t="shared" si="3"/>
        <v>7.9110030715340535E-2</v>
      </c>
    </row>
    <row r="84" spans="1:23" s="465" customFormat="1" ht="16.5" customHeight="1" x14ac:dyDescent="0.2">
      <c r="A84" s="495" t="s">
        <v>174</v>
      </c>
      <c r="B84" s="726">
        <f t="shared" si="2"/>
        <v>0.1037528920303708</v>
      </c>
      <c r="C84" s="726">
        <f t="shared" si="2"/>
        <v>0.1082807046674978</v>
      </c>
      <c r="D84" s="726">
        <f t="shared" si="2"/>
        <v>9.7905174294429562E-2</v>
      </c>
      <c r="E84" s="726">
        <f t="shared" si="2"/>
        <v>6.9703225487329254E-2</v>
      </c>
      <c r="F84" s="726">
        <f t="shared" si="2"/>
        <v>4.9902033164339159E-2</v>
      </c>
      <c r="G84" s="726">
        <f t="shared" si="2"/>
        <v>4.2070050348527649E-2</v>
      </c>
      <c r="H84" s="726">
        <f t="shared" si="2"/>
        <v>3.3274805703053731E-2</v>
      </c>
      <c r="I84" s="726">
        <f t="shared" si="2"/>
        <v>2.7624059231847693E-2</v>
      </c>
      <c r="J84" s="726">
        <f t="shared" si="2"/>
        <v>2.40423867848258E-2</v>
      </c>
      <c r="K84" s="726">
        <f t="shared" si="2"/>
        <v>2.40782272598597E-2</v>
      </c>
      <c r="L84" s="726">
        <f t="shared" si="2"/>
        <v>5.5410466867544181E-2</v>
      </c>
      <c r="M84" s="727">
        <f t="shared" si="2"/>
        <v>5.3768044665937396E-2</v>
      </c>
      <c r="N84" s="727">
        <f t="shared" si="2"/>
        <v>3.5791834949185551E-2</v>
      </c>
      <c r="O84" s="727">
        <f t="shared" si="2"/>
        <v>4.2232569037363797E-2</v>
      </c>
      <c r="P84" s="726">
        <f t="shared" si="3"/>
        <v>4.5081060151374926E-2</v>
      </c>
    </row>
    <row r="85" spans="1:23" s="465" customFormat="1" ht="16.5" customHeight="1" x14ac:dyDescent="0.25">
      <c r="A85" s="501" t="s">
        <v>201</v>
      </c>
      <c r="B85" s="730"/>
      <c r="C85" s="730"/>
      <c r="D85" s="730"/>
      <c r="E85" s="730"/>
      <c r="F85" s="730"/>
      <c r="G85" s="730"/>
      <c r="H85" s="730"/>
      <c r="I85" s="730"/>
      <c r="J85" s="730"/>
      <c r="K85" s="730"/>
      <c r="L85" s="730"/>
      <c r="M85" s="731"/>
      <c r="N85" s="731"/>
      <c r="O85" s="731"/>
      <c r="P85" s="732"/>
    </row>
    <row r="86" spans="1:23" s="465" customFormat="1" ht="16.5" customHeight="1" x14ac:dyDescent="0.25">
      <c r="A86" s="498" t="s">
        <v>288</v>
      </c>
      <c r="B86" s="728">
        <f t="shared" ref="B86:O89" si="4">B28/B$28</f>
        <v>1</v>
      </c>
      <c r="C86" s="728">
        <f t="shared" si="4"/>
        <v>1</v>
      </c>
      <c r="D86" s="728">
        <f t="shared" si="4"/>
        <v>1</v>
      </c>
      <c r="E86" s="728">
        <f t="shared" si="4"/>
        <v>1</v>
      </c>
      <c r="F86" s="728">
        <f t="shared" si="4"/>
        <v>1</v>
      </c>
      <c r="G86" s="728">
        <f t="shared" si="4"/>
        <v>1</v>
      </c>
      <c r="H86" s="728">
        <f t="shared" si="4"/>
        <v>1</v>
      </c>
      <c r="I86" s="728">
        <f t="shared" si="4"/>
        <v>1</v>
      </c>
      <c r="J86" s="728">
        <f t="shared" si="4"/>
        <v>1</v>
      </c>
      <c r="K86" s="728">
        <f t="shared" si="4"/>
        <v>1</v>
      </c>
      <c r="L86" s="728">
        <f t="shared" si="4"/>
        <v>1</v>
      </c>
      <c r="M86" s="729">
        <f t="shared" si="4"/>
        <v>1</v>
      </c>
      <c r="N86" s="729">
        <f t="shared" si="4"/>
        <v>1</v>
      </c>
      <c r="O86" s="729">
        <f t="shared" si="4"/>
        <v>1</v>
      </c>
      <c r="P86" s="728">
        <f t="shared" ref="P86:P89" si="5">P28/P$28</f>
        <v>1</v>
      </c>
    </row>
    <row r="87" spans="1:23" s="465" customFormat="1" ht="16.5" customHeight="1" x14ac:dyDescent="0.2">
      <c r="A87" s="490" t="s">
        <v>178</v>
      </c>
      <c r="B87" s="722">
        <f t="shared" si="4"/>
        <v>0.95584807569544161</v>
      </c>
      <c r="C87" s="722">
        <f t="shared" si="4"/>
        <v>0.93707368864358398</v>
      </c>
      <c r="D87" s="722">
        <f t="shared" si="4"/>
        <v>0.94322266894841578</v>
      </c>
      <c r="E87" s="722">
        <f t="shared" si="4"/>
        <v>0.94697160991857687</v>
      </c>
      <c r="F87" s="722">
        <f t="shared" si="4"/>
        <v>0.94319640953526462</v>
      </c>
      <c r="G87" s="722">
        <f t="shared" si="4"/>
        <v>0.94393095495042878</v>
      </c>
      <c r="H87" s="722">
        <f t="shared" si="4"/>
        <v>0.93338975349330722</v>
      </c>
      <c r="I87" s="722">
        <f t="shared" si="4"/>
        <v>0.92214347210560732</v>
      </c>
      <c r="J87" s="722">
        <f t="shared" si="4"/>
        <v>0.89758845723561842</v>
      </c>
      <c r="K87" s="722">
        <f t="shared" si="4"/>
        <v>0.89435985036686849</v>
      </c>
      <c r="L87" s="722">
        <f t="shared" si="4"/>
        <v>0.76961368100844363</v>
      </c>
      <c r="M87" s="723">
        <f t="shared" si="4"/>
        <v>0.94184734224985633</v>
      </c>
      <c r="N87" s="723">
        <f t="shared" si="4"/>
        <v>0.86078104993514759</v>
      </c>
      <c r="O87" s="723">
        <f t="shared" si="4"/>
        <v>0.8962984016278791</v>
      </c>
      <c r="P87" s="722">
        <f t="shared" si="5"/>
        <v>0.90040784490044157</v>
      </c>
    </row>
    <row r="88" spans="1:23" s="465" customFormat="1" ht="16.5" customHeight="1" x14ac:dyDescent="0.2">
      <c r="A88" s="492" t="s">
        <v>179</v>
      </c>
      <c r="B88" s="724">
        <f t="shared" si="4"/>
        <v>3.1217524332810838E-2</v>
      </c>
      <c r="C88" s="724">
        <f t="shared" si="4"/>
        <v>4.1425436516010765E-2</v>
      </c>
      <c r="D88" s="724">
        <f t="shared" si="4"/>
        <v>3.9188928494361591E-2</v>
      </c>
      <c r="E88" s="724">
        <f t="shared" si="4"/>
        <v>3.1991645843327983E-2</v>
      </c>
      <c r="F88" s="724">
        <f t="shared" si="4"/>
        <v>3.6057895616072352E-2</v>
      </c>
      <c r="G88" s="724">
        <f t="shared" si="4"/>
        <v>3.3670915311559836E-2</v>
      </c>
      <c r="H88" s="724">
        <f t="shared" si="4"/>
        <v>3.7545508019877799E-2</v>
      </c>
      <c r="I88" s="724">
        <f t="shared" si="4"/>
        <v>5.1911831700522007E-2</v>
      </c>
      <c r="J88" s="724">
        <f t="shared" si="4"/>
        <v>4.4647348065675635E-2</v>
      </c>
      <c r="K88" s="724">
        <f t="shared" si="4"/>
        <v>6.1390416309197941E-2</v>
      </c>
      <c r="L88" s="724">
        <f t="shared" si="4"/>
        <v>0.1739262844672331</v>
      </c>
      <c r="M88" s="725">
        <f t="shared" si="4"/>
        <v>3.5223637425343075E-2</v>
      </c>
      <c r="N88" s="725">
        <f t="shared" si="4"/>
        <v>9.0494235399770404E-2</v>
      </c>
      <c r="O88" s="725">
        <f t="shared" si="4"/>
        <v>6.6278680320899203E-2</v>
      </c>
      <c r="P88" s="724">
        <f t="shared" si="5"/>
        <v>6.2827841330068551E-2</v>
      </c>
    </row>
    <row r="89" spans="1:23" s="465" customFormat="1" ht="16.5" customHeight="1" x14ac:dyDescent="0.2">
      <c r="A89" s="495" t="s">
        <v>180</v>
      </c>
      <c r="B89" s="726">
        <f t="shared" si="4"/>
        <v>1.2934399971747586E-2</v>
      </c>
      <c r="C89" s="726">
        <f t="shared" si="4"/>
        <v>2.1500874840405217E-2</v>
      </c>
      <c r="D89" s="726">
        <f t="shared" si="4"/>
        <v>1.7588402557222538E-2</v>
      </c>
      <c r="E89" s="726">
        <f t="shared" si="4"/>
        <v>2.1036744238095054E-2</v>
      </c>
      <c r="F89" s="726">
        <f t="shared" si="4"/>
        <v>2.0745694848662906E-2</v>
      </c>
      <c r="G89" s="726">
        <f t="shared" si="4"/>
        <v>2.2398129738011328E-2</v>
      </c>
      <c r="H89" s="726">
        <f t="shared" si="4"/>
        <v>2.9064738486814901E-2</v>
      </c>
      <c r="I89" s="726">
        <f t="shared" si="4"/>
        <v>2.5944696193870784E-2</v>
      </c>
      <c r="J89" s="726">
        <f t="shared" si="4"/>
        <v>5.7764194695965054E-2</v>
      </c>
      <c r="K89" s="726">
        <f t="shared" si="4"/>
        <v>4.4249733323933539E-2</v>
      </c>
      <c r="L89" s="726">
        <f t="shared" si="4"/>
        <v>5.646003452432332E-2</v>
      </c>
      <c r="M89" s="727">
        <f t="shared" si="4"/>
        <v>2.2929020328045346E-2</v>
      </c>
      <c r="N89" s="727">
        <f t="shared" si="4"/>
        <v>4.8724714665081964E-2</v>
      </c>
      <c r="O89" s="727">
        <f t="shared" si="4"/>
        <v>3.74229180512217E-2</v>
      </c>
      <c r="P89" s="726">
        <f t="shared" si="5"/>
        <v>3.6764313769489985E-2</v>
      </c>
    </row>
    <row r="90" spans="1:23" s="465" customFormat="1" ht="16.5" customHeight="1" x14ac:dyDescent="0.25">
      <c r="A90" s="498" t="s">
        <v>289</v>
      </c>
      <c r="B90" s="728">
        <f t="shared" ref="B90:O93" si="6">B32/B$32</f>
        <v>1</v>
      </c>
      <c r="C90" s="728">
        <f t="shared" si="6"/>
        <v>1</v>
      </c>
      <c r="D90" s="728">
        <f t="shared" si="6"/>
        <v>1</v>
      </c>
      <c r="E90" s="728">
        <f t="shared" si="6"/>
        <v>1</v>
      </c>
      <c r="F90" s="728">
        <f t="shared" si="6"/>
        <v>1</v>
      </c>
      <c r="G90" s="728">
        <f t="shared" si="6"/>
        <v>1</v>
      </c>
      <c r="H90" s="728">
        <f t="shared" si="6"/>
        <v>1</v>
      </c>
      <c r="I90" s="728">
        <f t="shared" si="6"/>
        <v>1</v>
      </c>
      <c r="J90" s="728">
        <f t="shared" si="6"/>
        <v>1</v>
      </c>
      <c r="K90" s="728">
        <f t="shared" si="6"/>
        <v>1</v>
      </c>
      <c r="L90" s="728">
        <f t="shared" si="6"/>
        <v>1</v>
      </c>
      <c r="M90" s="729">
        <f t="shared" si="6"/>
        <v>1</v>
      </c>
      <c r="N90" s="729">
        <f t="shared" si="6"/>
        <v>1</v>
      </c>
      <c r="O90" s="729">
        <f t="shared" si="6"/>
        <v>1</v>
      </c>
      <c r="P90" s="728">
        <f t="shared" ref="P90:P93" si="7">P32/P$32</f>
        <v>1</v>
      </c>
    </row>
    <row r="91" spans="1:23" s="465" customFormat="1" ht="16.5" customHeight="1" x14ac:dyDescent="0.2">
      <c r="A91" s="490" t="s">
        <v>182</v>
      </c>
      <c r="B91" s="722">
        <f t="shared" si="6"/>
        <v>0.21010026933157189</v>
      </c>
      <c r="C91" s="722">
        <f t="shared" si="6"/>
        <v>0.21271391755089489</v>
      </c>
      <c r="D91" s="722">
        <f t="shared" si="6"/>
        <v>0.21325899308192758</v>
      </c>
      <c r="E91" s="722">
        <f t="shared" si="6"/>
        <v>0.21916217500845445</v>
      </c>
      <c r="F91" s="722">
        <f t="shared" si="6"/>
        <v>0.23952400591271356</v>
      </c>
      <c r="G91" s="722">
        <f t="shared" si="6"/>
        <v>0.24812531140792815</v>
      </c>
      <c r="H91" s="722">
        <f t="shared" si="6"/>
        <v>0.25425105548556437</v>
      </c>
      <c r="I91" s="722">
        <f t="shared" si="6"/>
        <v>0.25835245354776853</v>
      </c>
      <c r="J91" s="722">
        <f t="shared" si="6"/>
        <v>0.24612284476357349</v>
      </c>
      <c r="K91" s="722">
        <f t="shared" si="6"/>
        <v>0.23947315201365116</v>
      </c>
      <c r="L91" s="722">
        <f t="shared" si="6"/>
        <v>0.23966717124752698</v>
      </c>
      <c r="M91" s="723">
        <f t="shared" si="6"/>
        <v>0.23458334540940748</v>
      </c>
      <c r="N91" s="723">
        <f t="shared" si="6"/>
        <v>0.24578129728492279</v>
      </c>
      <c r="O91" s="723">
        <f t="shared" si="6"/>
        <v>0.24032846954950182</v>
      </c>
      <c r="P91" s="722">
        <f t="shared" si="7"/>
        <v>0.23603249808003041</v>
      </c>
    </row>
    <row r="92" spans="1:23" s="465" customFormat="1" ht="16.5" customHeight="1" x14ac:dyDescent="0.2">
      <c r="A92" s="492" t="s">
        <v>183</v>
      </c>
      <c r="B92" s="724">
        <f t="shared" si="6"/>
        <v>0.7020489442421266</v>
      </c>
      <c r="C92" s="724">
        <f t="shared" si="6"/>
        <v>0.68368667317201692</v>
      </c>
      <c r="D92" s="724">
        <f t="shared" si="6"/>
        <v>0.65142891461460228</v>
      </c>
      <c r="E92" s="724">
        <f t="shared" si="6"/>
        <v>0.62004024730819096</v>
      </c>
      <c r="F92" s="724">
        <f t="shared" si="6"/>
        <v>0.58787546785775791</v>
      </c>
      <c r="G92" s="724">
        <f t="shared" si="6"/>
        <v>0.57786541481716391</v>
      </c>
      <c r="H92" s="724">
        <f t="shared" si="6"/>
        <v>0.55113864837326632</v>
      </c>
      <c r="I92" s="724">
        <f t="shared" si="6"/>
        <v>0.52670991042705551</v>
      </c>
      <c r="J92" s="724">
        <f t="shared" si="6"/>
        <v>0.46494878018786473</v>
      </c>
      <c r="K92" s="724">
        <f t="shared" si="6"/>
        <v>0.48777173179658057</v>
      </c>
      <c r="L92" s="724">
        <f t="shared" si="6"/>
        <v>0.35670738095021431</v>
      </c>
      <c r="M92" s="725">
        <f t="shared" si="6"/>
        <v>0.59650404406228263</v>
      </c>
      <c r="N92" s="725">
        <f t="shared" si="6"/>
        <v>0.45377224579999348</v>
      </c>
      <c r="O92" s="725">
        <f t="shared" si="6"/>
        <v>0.52327530461898419</v>
      </c>
      <c r="P92" s="724">
        <f t="shared" si="7"/>
        <v>0.52943192218924096</v>
      </c>
    </row>
    <row r="93" spans="1:23" s="465" customFormat="1" ht="16.5" customHeight="1" x14ac:dyDescent="0.2">
      <c r="A93" s="490" t="s">
        <v>184</v>
      </c>
      <c r="B93" s="726">
        <f t="shared" si="6"/>
        <v>8.7850786430919675E-2</v>
      </c>
      <c r="C93" s="726">
        <f t="shared" si="6"/>
        <v>0.10359940928284543</v>
      </c>
      <c r="D93" s="726">
        <f t="shared" si="6"/>
        <v>0.13531209230347013</v>
      </c>
      <c r="E93" s="726">
        <f t="shared" si="6"/>
        <v>0.16079757768964684</v>
      </c>
      <c r="F93" s="726">
        <f t="shared" si="6"/>
        <v>0.17260052622952851</v>
      </c>
      <c r="G93" s="726">
        <f t="shared" si="6"/>
        <v>0.17400927376879621</v>
      </c>
      <c r="H93" s="726">
        <f t="shared" si="6"/>
        <v>0.19461029614116948</v>
      </c>
      <c r="I93" s="726">
        <f t="shared" si="6"/>
        <v>0.21493763603151372</v>
      </c>
      <c r="J93" s="726">
        <f t="shared" si="6"/>
        <v>0.28892837505435692</v>
      </c>
      <c r="K93" s="726">
        <f t="shared" si="6"/>
        <v>0.27275511618976833</v>
      </c>
      <c r="L93" s="726">
        <f t="shared" si="6"/>
        <v>0.40362544780225879</v>
      </c>
      <c r="M93" s="727">
        <f t="shared" si="6"/>
        <v>0.16891261052203624</v>
      </c>
      <c r="N93" s="727">
        <f t="shared" si="6"/>
        <v>0.3004464569214319</v>
      </c>
      <c r="O93" s="727">
        <f t="shared" si="6"/>
        <v>0.23639622582520201</v>
      </c>
      <c r="P93" s="726">
        <f t="shared" si="7"/>
        <v>0.23453557973072864</v>
      </c>
    </row>
    <row r="94" spans="1:23" s="465" customFormat="1" ht="16.5" customHeight="1" x14ac:dyDescent="0.25">
      <c r="A94" s="544" t="s">
        <v>226</v>
      </c>
      <c r="B94" s="733"/>
      <c r="C94" s="733"/>
      <c r="D94" s="733"/>
      <c r="E94" s="733"/>
      <c r="F94" s="733"/>
      <c r="G94" s="733"/>
      <c r="H94" s="733"/>
      <c r="I94" s="733"/>
      <c r="J94" s="733"/>
      <c r="K94" s="733"/>
      <c r="L94" s="733"/>
      <c r="M94" s="734"/>
      <c r="N94" s="734"/>
      <c r="O94" s="734"/>
      <c r="P94" s="735"/>
      <c r="V94" s="519"/>
      <c r="W94" s="519"/>
    </row>
    <row r="95" spans="1:23" s="465" customFormat="1" ht="16.5" customHeight="1" x14ac:dyDescent="0.2">
      <c r="A95" s="550" t="s">
        <v>817</v>
      </c>
      <c r="B95" s="736">
        <v>0.30479531900000001</v>
      </c>
      <c r="C95" s="736">
        <v>0.27921541700000002</v>
      </c>
      <c r="D95" s="736">
        <v>0.23761844900000001</v>
      </c>
      <c r="E95" s="736">
        <v>0.20657625900000001</v>
      </c>
      <c r="F95" s="736">
        <v>0.19382492100000001</v>
      </c>
      <c r="G95" s="736">
        <v>0.18029668200000001</v>
      </c>
      <c r="H95" s="736">
        <v>0.165889911</v>
      </c>
      <c r="I95" s="736">
        <v>0.14108907700000001</v>
      </c>
      <c r="J95" s="736">
        <v>0.12815507900000001</v>
      </c>
      <c r="K95" s="736">
        <v>0.13568179399999999</v>
      </c>
      <c r="L95" s="736">
        <v>0.106923505</v>
      </c>
      <c r="M95" s="737">
        <v>0.19200929899999999</v>
      </c>
      <c r="N95" s="737">
        <v>0.12427927800000001</v>
      </c>
      <c r="O95" s="737">
        <v>0.14854640999999999</v>
      </c>
      <c r="P95" s="736">
        <v>0.15279105600000001</v>
      </c>
    </row>
    <row r="96" spans="1:23" s="571" customFormat="1" ht="16.5" customHeight="1" x14ac:dyDescent="0.2">
      <c r="A96" s="562" t="s">
        <v>410</v>
      </c>
      <c r="B96" s="742">
        <v>0.20474376599999999</v>
      </c>
      <c r="C96" s="742">
        <v>0.26341594499999998</v>
      </c>
      <c r="D96" s="742">
        <v>0.346189303</v>
      </c>
      <c r="E96" s="742">
        <v>0.45407924900000002</v>
      </c>
      <c r="F96" s="742">
        <v>0.51771750999999999</v>
      </c>
      <c r="G96" s="742">
        <v>0.54388370699999999</v>
      </c>
      <c r="H96" s="742">
        <v>0.57435323100000002</v>
      </c>
      <c r="I96" s="742">
        <v>0.59935376200000001</v>
      </c>
      <c r="J96" s="742">
        <v>0.615381611</v>
      </c>
      <c r="K96" s="742">
        <v>0.61157959900000003</v>
      </c>
      <c r="L96" s="742">
        <v>0.49385951</v>
      </c>
      <c r="M96" s="743">
        <v>0.50548501300000004</v>
      </c>
      <c r="N96" s="743">
        <v>0.56804358399999999</v>
      </c>
      <c r="O96" s="743">
        <v>0.54677348800000003</v>
      </c>
      <c r="P96" s="722">
        <v>0.54114479000000004</v>
      </c>
    </row>
    <row r="97" spans="1:16" s="465" customFormat="1" ht="16.5" customHeight="1" x14ac:dyDescent="0.25">
      <c r="A97" s="546" t="s">
        <v>423</v>
      </c>
      <c r="B97" s="738">
        <v>0.76783005999999998</v>
      </c>
      <c r="C97" s="738">
        <v>0.807112893</v>
      </c>
      <c r="D97" s="738">
        <v>0.84767028300000002</v>
      </c>
      <c r="E97" s="738">
        <v>0.87300439100000005</v>
      </c>
      <c r="F97" s="738">
        <v>0.878471907</v>
      </c>
      <c r="G97" s="738">
        <v>0.88420131700000004</v>
      </c>
      <c r="H97" s="738">
        <v>0.896853821</v>
      </c>
      <c r="I97" s="738">
        <v>0.92061200700000001</v>
      </c>
      <c r="J97" s="738">
        <v>0.93647186000000004</v>
      </c>
      <c r="K97" s="738">
        <v>0.94686581000000003</v>
      </c>
      <c r="L97" s="738">
        <v>0.955312363</v>
      </c>
      <c r="M97" s="739">
        <v>0.879341543</v>
      </c>
      <c r="N97" s="739">
        <v>0.94214139600000002</v>
      </c>
      <c r="O97" s="739">
        <v>0.91964070399999998</v>
      </c>
      <c r="P97" s="724">
        <v>0.91678402400000003</v>
      </c>
    </row>
    <row r="98" spans="1:16" s="465" customFormat="1" ht="16.5" customHeight="1" x14ac:dyDescent="0.2">
      <c r="A98" s="562" t="s">
        <v>465</v>
      </c>
      <c r="B98" s="722">
        <v>0.39382366200000002</v>
      </c>
      <c r="C98" s="722">
        <v>0.39687324499999999</v>
      </c>
      <c r="D98" s="722">
        <v>0.378138804</v>
      </c>
      <c r="E98" s="722">
        <v>0.36260065000000002</v>
      </c>
      <c r="F98" s="722">
        <v>0.331532402</v>
      </c>
      <c r="G98" s="722">
        <v>0.30867531599999998</v>
      </c>
      <c r="H98" s="722">
        <v>0.26612066099999998</v>
      </c>
      <c r="I98" s="722">
        <v>0.243749992</v>
      </c>
      <c r="J98" s="722">
        <v>0.23035234600000001</v>
      </c>
      <c r="K98" s="722">
        <v>0.229290943</v>
      </c>
      <c r="L98" s="722">
        <v>0.17204567400000001</v>
      </c>
      <c r="M98" s="723">
        <v>0.321115294</v>
      </c>
      <c r="N98" s="723">
        <v>0.21192040600000001</v>
      </c>
      <c r="O98" s="723">
        <v>0.25104407299999998</v>
      </c>
      <c r="P98" s="722">
        <v>0.258899251</v>
      </c>
    </row>
    <row r="99" spans="1:16" s="465" customFormat="1" ht="16.5" customHeight="1" x14ac:dyDescent="0.25">
      <c r="A99" s="492" t="s">
        <v>412</v>
      </c>
      <c r="B99" s="724">
        <v>0.42726659700000003</v>
      </c>
      <c r="C99" s="724">
        <v>0.55371663500000001</v>
      </c>
      <c r="D99" s="724">
        <v>0.59299013300000003</v>
      </c>
      <c r="E99" s="724">
        <v>0.658244159</v>
      </c>
      <c r="F99" s="724">
        <v>0.67912599500000004</v>
      </c>
      <c r="G99" s="724">
        <v>0.65641614400000003</v>
      </c>
      <c r="H99" s="724">
        <v>0.63887994999999997</v>
      </c>
      <c r="I99" s="724">
        <v>0.59154164899999995</v>
      </c>
      <c r="J99" s="724">
        <v>0.672716325</v>
      </c>
      <c r="K99" s="724">
        <v>0.82850613299999998</v>
      </c>
      <c r="L99" s="724">
        <v>0.97216036400000005</v>
      </c>
      <c r="M99" s="725">
        <v>0.64759186300000005</v>
      </c>
      <c r="N99" s="725">
        <v>0.79170046999999999</v>
      </c>
      <c r="O99" s="725">
        <v>0.74006749400000005</v>
      </c>
      <c r="P99" s="738">
        <v>0.74318562700000002</v>
      </c>
    </row>
    <row r="100" spans="1:16" s="465" customFormat="1" ht="16.5" customHeight="1" x14ac:dyDescent="0.2">
      <c r="A100" s="495" t="s">
        <v>814</v>
      </c>
      <c r="B100" s="740">
        <v>1.401814823</v>
      </c>
      <c r="C100" s="740">
        <v>1.9831162630000001</v>
      </c>
      <c r="D100" s="740">
        <v>2.495555945</v>
      </c>
      <c r="E100" s="740">
        <v>3.1864463129999998</v>
      </c>
      <c r="F100" s="740">
        <v>3.5038115429999999</v>
      </c>
      <c r="G100" s="740">
        <v>3.6407555349999998</v>
      </c>
      <c r="H100" s="740">
        <v>3.8512284920000002</v>
      </c>
      <c r="I100" s="740">
        <v>4.1926821030000001</v>
      </c>
      <c r="J100" s="740">
        <v>5.2492365599999999</v>
      </c>
      <c r="K100" s="740">
        <v>6.1062439660000001</v>
      </c>
      <c r="L100" s="740">
        <v>9.0921108739999994</v>
      </c>
      <c r="M100" s="741">
        <v>3.3727109400000002</v>
      </c>
      <c r="N100" s="741">
        <v>6.3703336669999997</v>
      </c>
      <c r="O100" s="741">
        <v>4.9820624579999997</v>
      </c>
      <c r="P100" s="740">
        <v>4.8640649979999999</v>
      </c>
    </row>
    <row r="101" spans="1:16" x14ac:dyDescent="0.2">
      <c r="A101" s="255" t="s">
        <v>508</v>
      </c>
      <c r="B101" s="13"/>
      <c r="C101" s="13"/>
      <c r="D101" s="13"/>
      <c r="E101" s="13"/>
      <c r="F101" s="13"/>
      <c r="G101" s="13"/>
      <c r="H101" s="13"/>
      <c r="I101" s="13"/>
      <c r="J101" s="13"/>
      <c r="K101" s="13"/>
      <c r="L101" s="13"/>
      <c r="M101" s="215"/>
      <c r="N101" s="215"/>
      <c r="O101" s="215"/>
      <c r="P101" s="39"/>
    </row>
    <row r="102" spans="1:16" x14ac:dyDescent="0.2">
      <c r="A102" s="168" t="s">
        <v>621</v>
      </c>
      <c r="B102" s="13"/>
      <c r="C102" s="13"/>
      <c r="D102" s="13"/>
      <c r="E102" s="13"/>
      <c r="F102" s="13"/>
      <c r="G102" s="13"/>
      <c r="H102" s="13"/>
      <c r="I102" s="13"/>
      <c r="J102" s="13"/>
      <c r="K102" s="13"/>
      <c r="L102" s="13"/>
      <c r="M102" s="215"/>
      <c r="N102" s="215"/>
      <c r="O102" s="215"/>
      <c r="P102" s="39"/>
    </row>
    <row r="103" spans="1:16" x14ac:dyDescent="0.2">
      <c r="A103" s="255" t="s">
        <v>971</v>
      </c>
      <c r="B103" s="13"/>
      <c r="C103" s="13"/>
      <c r="D103" s="13"/>
      <c r="E103" s="13"/>
      <c r="F103" s="13"/>
      <c r="G103" s="13"/>
      <c r="H103" s="13"/>
      <c r="I103" s="13"/>
      <c r="J103" s="13"/>
      <c r="K103" s="13"/>
      <c r="L103" s="13"/>
      <c r="M103" s="215"/>
      <c r="N103" s="215"/>
      <c r="O103" s="215"/>
      <c r="P103" s="39"/>
    </row>
    <row r="104" spans="1:16" x14ac:dyDescent="0.2">
      <c r="A104" s="286" t="s">
        <v>934</v>
      </c>
      <c r="B104" s="3"/>
      <c r="C104" s="3"/>
      <c r="D104" s="3"/>
      <c r="G104" s="185"/>
      <c r="J104" s="185"/>
      <c r="M104" s="215"/>
      <c r="N104" s="215"/>
      <c r="O104" s="215"/>
    </row>
    <row r="105" spans="1:16" x14ac:dyDescent="0.2">
      <c r="A105" s="13"/>
      <c r="B105" s="13"/>
      <c r="C105" s="13"/>
      <c r="D105" s="13"/>
      <c r="E105" s="13"/>
      <c r="F105" s="13"/>
      <c r="G105" s="13"/>
      <c r="H105" s="13"/>
      <c r="I105" s="13"/>
      <c r="J105" s="13"/>
      <c r="K105" s="13"/>
      <c r="L105" s="13"/>
      <c r="M105" s="215"/>
      <c r="N105" s="215"/>
      <c r="O105" s="215"/>
      <c r="P105" s="39"/>
    </row>
    <row r="106" spans="1:16" s="677" customFormat="1" ht="23.25" customHeight="1" x14ac:dyDescent="0.2">
      <c r="A106" s="678" t="s">
        <v>969</v>
      </c>
      <c r="B106" s="679"/>
      <c r="C106" s="679"/>
      <c r="D106" s="679"/>
      <c r="E106" s="679"/>
      <c r="F106" s="679"/>
      <c r="G106" s="679"/>
      <c r="H106" s="679"/>
      <c r="I106" s="679"/>
      <c r="J106" s="679"/>
      <c r="K106" s="679"/>
      <c r="L106" s="679"/>
      <c r="M106" s="680"/>
      <c r="N106" s="680"/>
      <c r="O106" s="680"/>
      <c r="P106" s="681"/>
    </row>
    <row r="107" spans="1:16" ht="13.5" thickBot="1" x14ac:dyDescent="0.25">
      <c r="A107" s="13"/>
      <c r="B107" s="13"/>
      <c r="C107" s="13"/>
      <c r="D107" s="13"/>
      <c r="E107" s="13"/>
      <c r="F107" s="13"/>
      <c r="G107" s="13"/>
      <c r="H107" s="13"/>
      <c r="I107" s="13"/>
      <c r="J107" s="13"/>
      <c r="K107" s="13"/>
      <c r="L107" s="13"/>
      <c r="M107" s="215"/>
      <c r="N107" s="215"/>
      <c r="O107" s="215"/>
      <c r="P107" s="39"/>
    </row>
    <row r="108" spans="1:16" ht="15" customHeight="1" x14ac:dyDescent="0.2">
      <c r="A108" s="565" t="s">
        <v>81</v>
      </c>
      <c r="B108" s="42" t="s">
        <v>35</v>
      </c>
      <c r="C108" s="42" t="s">
        <v>121</v>
      </c>
      <c r="D108" s="42" t="s">
        <v>123</v>
      </c>
      <c r="E108" s="42" t="s">
        <v>36</v>
      </c>
      <c r="F108" s="42" t="s">
        <v>37</v>
      </c>
      <c r="G108" s="42" t="s">
        <v>38</v>
      </c>
      <c r="H108" s="42" t="s">
        <v>39</v>
      </c>
      <c r="I108" s="42" t="s">
        <v>125</v>
      </c>
      <c r="J108" s="42" t="s">
        <v>126</v>
      </c>
      <c r="K108" s="42" t="s">
        <v>127</v>
      </c>
      <c r="L108" s="252">
        <v>100000</v>
      </c>
      <c r="M108" s="250" t="s">
        <v>231</v>
      </c>
      <c r="N108" s="250" t="s">
        <v>229</v>
      </c>
      <c r="O108" s="257" t="s">
        <v>77</v>
      </c>
      <c r="P108" s="281" t="s">
        <v>220</v>
      </c>
    </row>
    <row r="109" spans="1:16" ht="15" customHeight="1" x14ac:dyDescent="0.2">
      <c r="A109" s="229" t="s">
        <v>225</v>
      </c>
      <c r="B109" s="43" t="s">
        <v>120</v>
      </c>
      <c r="C109" s="43" t="s">
        <v>40</v>
      </c>
      <c r="D109" s="43" t="s">
        <v>40</v>
      </c>
      <c r="E109" s="43" t="s">
        <v>40</v>
      </c>
      <c r="F109" s="43" t="s">
        <v>40</v>
      </c>
      <c r="G109" s="43" t="s">
        <v>40</v>
      </c>
      <c r="H109" s="43" t="s">
        <v>40</v>
      </c>
      <c r="I109" s="43" t="s">
        <v>40</v>
      </c>
      <c r="J109" s="43" t="s">
        <v>40</v>
      </c>
      <c r="K109" s="43" t="s">
        <v>40</v>
      </c>
      <c r="L109" s="43" t="s">
        <v>43</v>
      </c>
      <c r="M109" s="239" t="s">
        <v>230</v>
      </c>
      <c r="N109" s="239" t="s">
        <v>138</v>
      </c>
      <c r="O109" s="256" t="s">
        <v>137</v>
      </c>
      <c r="P109" s="282" t="s">
        <v>284</v>
      </c>
    </row>
    <row r="110" spans="1:16" ht="15" customHeight="1" thickBot="1" x14ac:dyDescent="0.25">
      <c r="A110" s="423" t="s">
        <v>82</v>
      </c>
      <c r="B110" s="44" t="s">
        <v>43</v>
      </c>
      <c r="C110" s="44" t="s">
        <v>122</v>
      </c>
      <c r="D110" s="44" t="s">
        <v>124</v>
      </c>
      <c r="E110" s="44" t="s">
        <v>44</v>
      </c>
      <c r="F110" s="44" t="s">
        <v>45</v>
      </c>
      <c r="G110" s="44" t="s">
        <v>46</v>
      </c>
      <c r="H110" s="44" t="s">
        <v>42</v>
      </c>
      <c r="I110" s="44" t="s">
        <v>128</v>
      </c>
      <c r="J110" s="44" t="s">
        <v>129</v>
      </c>
      <c r="K110" s="44" t="s">
        <v>130</v>
      </c>
      <c r="L110" s="44" t="s">
        <v>131</v>
      </c>
      <c r="M110" s="251" t="s">
        <v>138</v>
      </c>
      <c r="N110" s="251" t="s">
        <v>131</v>
      </c>
      <c r="O110" s="258" t="s">
        <v>41</v>
      </c>
      <c r="P110" s="283" t="s">
        <v>239</v>
      </c>
    </row>
    <row r="111" spans="1:16" ht="15" customHeight="1" x14ac:dyDescent="0.25">
      <c r="A111" s="544" t="s">
        <v>223</v>
      </c>
      <c r="B111" s="192"/>
      <c r="C111" s="192"/>
      <c r="D111" s="192"/>
      <c r="E111" s="192"/>
      <c r="F111" s="192"/>
      <c r="G111" s="192"/>
      <c r="H111" s="192"/>
      <c r="I111" s="192"/>
      <c r="J111" s="192"/>
      <c r="K111" s="192"/>
      <c r="L111" s="192"/>
      <c r="M111" s="253"/>
      <c r="N111" s="253"/>
      <c r="O111" s="253"/>
    </row>
    <row r="112" spans="1:16" s="465" customFormat="1" ht="16.5" customHeight="1" x14ac:dyDescent="0.25">
      <c r="A112" s="487" t="s">
        <v>286</v>
      </c>
      <c r="B112" s="572">
        <v>5.5051230569999996</v>
      </c>
      <c r="C112" s="572">
        <v>5.2878067519999998</v>
      </c>
      <c r="D112" s="572">
        <v>5.2379679619999999</v>
      </c>
      <c r="E112" s="572">
        <v>6.3414541699999996</v>
      </c>
      <c r="F112" s="572">
        <v>7.3259302550000003</v>
      </c>
      <c r="G112" s="572">
        <v>7.0560799940000001</v>
      </c>
      <c r="H112" s="572">
        <v>6.9568575729999997</v>
      </c>
      <c r="I112" s="572">
        <v>6.1041340589999997</v>
      </c>
      <c r="J112" s="572">
        <v>5.7253497700000002</v>
      </c>
      <c r="K112" s="572">
        <v>4.6739716309999997</v>
      </c>
      <c r="L112" s="572">
        <v>4.7476741120000003</v>
      </c>
      <c r="M112" s="573">
        <v>6.7192986379999997</v>
      </c>
      <c r="N112" s="573">
        <v>5.2524199329999997</v>
      </c>
      <c r="O112" s="573">
        <v>5.7464889750000001</v>
      </c>
      <c r="P112" s="572">
        <v>5.8291659750000004</v>
      </c>
    </row>
    <row r="113" spans="1:16" s="465" customFormat="1" ht="15.75" customHeight="1" x14ac:dyDescent="0.2">
      <c r="A113" s="490" t="s">
        <v>161</v>
      </c>
      <c r="B113" s="574">
        <v>10.438540873000001</v>
      </c>
      <c r="C113" s="574">
        <v>8.6859145420000008</v>
      </c>
      <c r="D113" s="574">
        <v>8.2432812500000008</v>
      </c>
      <c r="E113" s="574">
        <v>9.9747789279999992</v>
      </c>
      <c r="F113" s="574">
        <v>11.395724495</v>
      </c>
      <c r="G113" s="574">
        <v>10.832684950000001</v>
      </c>
      <c r="H113" s="574">
        <v>12.207376179000001</v>
      </c>
      <c r="I113" s="574">
        <v>12.17065833</v>
      </c>
      <c r="J113" s="574">
        <v>12.159282230000001</v>
      </c>
      <c r="K113" s="574">
        <v>10.5781203</v>
      </c>
      <c r="L113" s="574">
        <v>9.529528913</v>
      </c>
      <c r="M113" s="575">
        <v>10.844263442999999</v>
      </c>
      <c r="N113" s="575">
        <v>11.10441748</v>
      </c>
      <c r="O113" s="575">
        <v>10.994111606000001</v>
      </c>
      <c r="P113" s="574">
        <v>11.112949972999999</v>
      </c>
    </row>
    <row r="114" spans="1:16" s="465" customFormat="1" ht="15.75" customHeight="1" x14ac:dyDescent="0.2">
      <c r="A114" s="492" t="s">
        <v>162</v>
      </c>
      <c r="B114" s="576">
        <v>5.7882660269999997</v>
      </c>
      <c r="C114" s="577">
        <v>5.7235743799999996</v>
      </c>
      <c r="D114" s="576">
        <v>6.0039835520000002</v>
      </c>
      <c r="E114" s="576">
        <v>6.408425265</v>
      </c>
      <c r="F114" s="576">
        <v>6.4109019070000004</v>
      </c>
      <c r="G114" s="576">
        <v>6.4758907939999997</v>
      </c>
      <c r="H114" s="576">
        <v>5.985183997</v>
      </c>
      <c r="I114" s="576">
        <v>5.1332926460000001</v>
      </c>
      <c r="J114" s="576">
        <v>4.3736227049999998</v>
      </c>
      <c r="K114" s="576">
        <v>3.7237944449999998</v>
      </c>
      <c r="L114" s="576">
        <v>3.4122696179999998</v>
      </c>
      <c r="M114" s="578">
        <v>6.2373535589999998</v>
      </c>
      <c r="N114" s="578">
        <v>4.0867175270000002</v>
      </c>
      <c r="O114" s="578">
        <v>4.7531061939999999</v>
      </c>
      <c r="P114" s="576">
        <v>4.8161903089999996</v>
      </c>
    </row>
    <row r="115" spans="1:16" s="465" customFormat="1" ht="15.75" customHeight="1" x14ac:dyDescent="0.2">
      <c r="A115" s="490" t="s">
        <v>163</v>
      </c>
      <c r="B115" s="574">
        <v>-9.3878498340000007</v>
      </c>
      <c r="C115" s="574">
        <v>-9.5690599800000005</v>
      </c>
      <c r="D115" s="574">
        <v>-9.3973131300000006</v>
      </c>
      <c r="E115" s="574">
        <v>-9.2823012689999995</v>
      </c>
      <c r="F115" s="574">
        <v>-6.8080762530000003</v>
      </c>
      <c r="G115" s="574">
        <v>-10.429114185</v>
      </c>
      <c r="H115" s="574">
        <v>-7.3444845279999997</v>
      </c>
      <c r="I115" s="574">
        <v>-12.641898493999999</v>
      </c>
      <c r="J115" s="574">
        <v>-4.520556923</v>
      </c>
      <c r="K115" s="574">
        <v>-0.38255782500000002</v>
      </c>
      <c r="L115" s="574">
        <v>-0.76768824999999996</v>
      </c>
      <c r="M115" s="575">
        <v>-8.3715805060000008</v>
      </c>
      <c r="N115" s="575">
        <v>-3.6952524879999999</v>
      </c>
      <c r="O115" s="575">
        <v>-5.3512840700000002</v>
      </c>
      <c r="P115" s="574">
        <v>-6.106923353</v>
      </c>
    </row>
    <row r="116" spans="1:16" s="465" customFormat="1" ht="15.75" customHeight="1" x14ac:dyDescent="0.2">
      <c r="A116" s="492" t="s">
        <v>164</v>
      </c>
      <c r="B116" s="576">
        <v>-1.011266658</v>
      </c>
      <c r="C116" s="576">
        <v>3.5526892160000001</v>
      </c>
      <c r="D116" s="576">
        <v>2.5750541880000002</v>
      </c>
      <c r="E116" s="576">
        <v>3.7305747399999998</v>
      </c>
      <c r="F116" s="576">
        <v>4.8259704189999999</v>
      </c>
      <c r="G116" s="576">
        <v>7.3421259489999997</v>
      </c>
      <c r="H116" s="576">
        <v>4.0491196</v>
      </c>
      <c r="I116" s="576">
        <v>2.7212146339999999</v>
      </c>
      <c r="J116" s="576">
        <v>2.7557283410000002</v>
      </c>
      <c r="K116" s="576">
        <v>3.3985594739999998</v>
      </c>
      <c r="L116" s="576">
        <v>2.071940584</v>
      </c>
      <c r="M116" s="578">
        <v>4.2679190120000001</v>
      </c>
      <c r="N116" s="578">
        <v>2.4134307439999998</v>
      </c>
      <c r="O116" s="578">
        <v>2.8446245929999998</v>
      </c>
      <c r="P116" s="576">
        <v>2.9956254549999999</v>
      </c>
    </row>
    <row r="117" spans="1:16" s="465" customFormat="1" ht="15.75" customHeight="1" x14ac:dyDescent="0.2">
      <c r="A117" s="495" t="s">
        <v>165</v>
      </c>
      <c r="B117" s="579">
        <v>2.5596316510000001</v>
      </c>
      <c r="C117" s="579">
        <v>1.3397592309999999</v>
      </c>
      <c r="D117" s="579">
        <v>0.93187580199999998</v>
      </c>
      <c r="E117" s="579">
        <v>-1.7278145000000002E-2</v>
      </c>
      <c r="F117" s="579">
        <v>2.994331458</v>
      </c>
      <c r="G117" s="579">
        <v>-1.4474564780000001</v>
      </c>
      <c r="H117" s="579">
        <v>-0.74813929499999998</v>
      </c>
      <c r="I117" s="579">
        <v>-1.1494342129999999</v>
      </c>
      <c r="J117" s="579">
        <v>0.214761271</v>
      </c>
      <c r="K117" s="579">
        <v>-9.0407834830000002</v>
      </c>
      <c r="L117" s="579">
        <v>27.881541387999999</v>
      </c>
      <c r="M117" s="580">
        <v>0.405283055</v>
      </c>
      <c r="N117" s="580">
        <v>8.4521638269999997</v>
      </c>
      <c r="O117" s="580">
        <v>4.1409682280000002</v>
      </c>
      <c r="P117" s="579">
        <v>3.9867465379999998</v>
      </c>
    </row>
    <row r="118" spans="1:16" s="465" customFormat="1" ht="16.5" customHeight="1" x14ac:dyDescent="0.25">
      <c r="A118" s="498" t="s">
        <v>290</v>
      </c>
      <c r="B118" s="581">
        <v>7.3857576360000001</v>
      </c>
      <c r="C118" s="581">
        <v>7.4822781029999996</v>
      </c>
      <c r="D118" s="581">
        <v>7.0265570840000002</v>
      </c>
      <c r="E118" s="581">
        <v>6.2348425540000001</v>
      </c>
      <c r="F118" s="581">
        <v>6.1579865839999997</v>
      </c>
      <c r="G118" s="581">
        <v>6.2399824480000001</v>
      </c>
      <c r="H118" s="581">
        <v>5.1433428000000001</v>
      </c>
      <c r="I118" s="581">
        <v>4.5026063120000002</v>
      </c>
      <c r="J118" s="581">
        <v>4.0473425980000002</v>
      </c>
      <c r="K118" s="581">
        <v>3.4569847610000002</v>
      </c>
      <c r="L118" s="581">
        <v>5.3773675479999996</v>
      </c>
      <c r="M118" s="582">
        <v>5.962336917</v>
      </c>
      <c r="N118" s="582">
        <v>4.4902605859999998</v>
      </c>
      <c r="O118" s="582">
        <v>5.0128395719999999</v>
      </c>
      <c r="P118" s="581">
        <v>5.2243946530000001</v>
      </c>
    </row>
    <row r="119" spans="1:16" s="465" customFormat="1" ht="16.5" customHeight="1" x14ac:dyDescent="0.2">
      <c r="A119" s="490" t="s">
        <v>520</v>
      </c>
      <c r="B119" s="574">
        <v>10.456986957</v>
      </c>
      <c r="C119" s="574">
        <v>10.444702077000001</v>
      </c>
      <c r="D119" s="574">
        <v>9.0482455759999993</v>
      </c>
      <c r="E119" s="574">
        <v>6.7534463730000001</v>
      </c>
      <c r="F119" s="574">
        <v>5.6978901520000003</v>
      </c>
      <c r="G119" s="574">
        <v>5.8279030089999999</v>
      </c>
      <c r="H119" s="574">
        <v>4.6085821600000001</v>
      </c>
      <c r="I119" s="574">
        <v>3.8652260680000001</v>
      </c>
      <c r="J119" s="574">
        <v>3.6063355640000001</v>
      </c>
      <c r="K119" s="574">
        <v>3.386528459</v>
      </c>
      <c r="L119" s="574">
        <v>3.9103967900000001</v>
      </c>
      <c r="M119" s="575">
        <v>5.884518323</v>
      </c>
      <c r="N119" s="575">
        <v>3.7228949870000001</v>
      </c>
      <c r="O119" s="575">
        <v>4.4257636229999999</v>
      </c>
      <c r="P119" s="574">
        <v>4.5868593630000003</v>
      </c>
    </row>
    <row r="120" spans="1:16" s="465" customFormat="1" ht="16.5" customHeight="1" x14ac:dyDescent="0.2">
      <c r="A120" s="693" t="s">
        <v>521</v>
      </c>
      <c r="B120" s="576">
        <v>3.5874631130000001</v>
      </c>
      <c r="C120" s="576">
        <v>4.6599956530000002</v>
      </c>
      <c r="D120" s="576">
        <v>4.6128143850000001</v>
      </c>
      <c r="E120" s="576">
        <v>4.160287201</v>
      </c>
      <c r="F120" s="576">
        <v>4.0463245590000003</v>
      </c>
      <c r="G120" s="576">
        <v>4.1108090959999997</v>
      </c>
      <c r="H120" s="576">
        <v>4.4292372340000004</v>
      </c>
      <c r="I120" s="576">
        <v>3.4239767969999999</v>
      </c>
      <c r="J120" s="576">
        <v>3.5811758650000001</v>
      </c>
      <c r="K120" s="576">
        <v>2.9604782520000001</v>
      </c>
      <c r="L120" s="576">
        <v>3.2757962150000002</v>
      </c>
      <c r="M120" s="578">
        <v>4.2527822449999997</v>
      </c>
      <c r="N120" s="578">
        <v>3.339284116</v>
      </c>
      <c r="O120" s="578">
        <v>3.6521495490000002</v>
      </c>
      <c r="P120" s="576">
        <v>3.6509139309999998</v>
      </c>
    </row>
    <row r="121" spans="1:16" s="465" customFormat="1" ht="16.5" customHeight="1" x14ac:dyDescent="0.2">
      <c r="A121" s="490" t="s">
        <v>659</v>
      </c>
      <c r="B121" s="574">
        <v>0.89471861799999997</v>
      </c>
      <c r="C121" s="574">
        <v>-7.6115318000000001E-2</v>
      </c>
      <c r="D121" s="574">
        <v>2.5561854099999999</v>
      </c>
      <c r="E121" s="574">
        <v>0.84915611400000002</v>
      </c>
      <c r="F121" s="574">
        <v>0.27491971300000001</v>
      </c>
      <c r="G121" s="574">
        <v>-5.2879021999999998E-2</v>
      </c>
      <c r="H121" s="574">
        <v>0.68805449399999996</v>
      </c>
      <c r="I121" s="574">
        <v>-0.53486397799999996</v>
      </c>
      <c r="J121" s="574">
        <v>0.443370457</v>
      </c>
      <c r="K121" s="574">
        <v>-1.486486612</v>
      </c>
      <c r="L121" s="574">
        <v>-0.10080816500000001</v>
      </c>
      <c r="M121" s="575">
        <v>0.56948908099999995</v>
      </c>
      <c r="N121" s="575">
        <v>-0.32703993999999997</v>
      </c>
      <c r="O121" s="575">
        <v>-4.3929254000000001E-2</v>
      </c>
      <c r="P121" s="574">
        <v>-0.10911474</v>
      </c>
    </row>
    <row r="122" spans="1:16" s="465" customFormat="1" ht="16.5" customHeight="1" x14ac:dyDescent="0.2">
      <c r="A122" s="492" t="s">
        <v>168</v>
      </c>
      <c r="B122" s="576">
        <v>24.834286714000001</v>
      </c>
      <c r="C122" s="576">
        <v>29.21198308</v>
      </c>
      <c r="D122" s="576">
        <v>31.559578213999998</v>
      </c>
      <c r="E122" s="576">
        <v>30.295318501000001</v>
      </c>
      <c r="F122" s="576">
        <v>23.171631289</v>
      </c>
      <c r="G122" s="576">
        <v>21.474010474</v>
      </c>
      <c r="H122" s="576">
        <v>5.9939603019999996</v>
      </c>
      <c r="I122" s="576">
        <v>7.6363637569999998</v>
      </c>
      <c r="J122" s="576">
        <v>3.8613784199999999</v>
      </c>
      <c r="K122" s="576">
        <v>7.5599750940000003</v>
      </c>
      <c r="L122" s="576">
        <v>5.2704937120000004</v>
      </c>
      <c r="M122" s="578">
        <v>19.241176867</v>
      </c>
      <c r="N122" s="578">
        <v>5.5226291349999999</v>
      </c>
      <c r="O122" s="578">
        <v>8.6766703960000005</v>
      </c>
      <c r="P122" s="576">
        <v>9.8308656069999998</v>
      </c>
    </row>
    <row r="123" spans="1:16" s="465" customFormat="1" ht="16.5" customHeight="1" x14ac:dyDescent="0.2">
      <c r="A123" s="490" t="s">
        <v>522</v>
      </c>
      <c r="B123" s="574">
        <v>0.82797981600000004</v>
      </c>
      <c r="C123" s="574">
        <v>0.56276802100000001</v>
      </c>
      <c r="D123" s="574">
        <v>1.531532871</v>
      </c>
      <c r="E123" s="574">
        <v>2.4861379700000001</v>
      </c>
      <c r="F123" s="574">
        <v>2.6590243720000002</v>
      </c>
      <c r="G123" s="574">
        <v>2.3941777640000002</v>
      </c>
      <c r="H123" s="574">
        <v>2.6424437510000001</v>
      </c>
      <c r="I123" s="574">
        <v>2.0062820480000001</v>
      </c>
      <c r="J123" s="574">
        <v>1.896687572</v>
      </c>
      <c r="K123" s="574">
        <v>2.2243383219999999</v>
      </c>
      <c r="L123" s="574">
        <v>1.4008156979999999</v>
      </c>
      <c r="M123" s="575">
        <v>2.3911773890000001</v>
      </c>
      <c r="N123" s="575">
        <v>1.8490454380000001</v>
      </c>
      <c r="O123" s="575">
        <v>2.095154113</v>
      </c>
      <c r="P123" s="574">
        <v>2.042617795</v>
      </c>
    </row>
    <row r="124" spans="1:16" s="465" customFormat="1" ht="16.5" customHeight="1" x14ac:dyDescent="0.2">
      <c r="A124" s="693" t="s">
        <v>660</v>
      </c>
      <c r="B124" s="576">
        <v>0.25704201900000001</v>
      </c>
      <c r="C124" s="576">
        <v>0.43550830299999999</v>
      </c>
      <c r="D124" s="576">
        <v>0.76922438199999998</v>
      </c>
      <c r="E124" s="576">
        <v>1.0522376959999999</v>
      </c>
      <c r="F124" s="576">
        <v>1.019078777</v>
      </c>
      <c r="G124" s="576">
        <v>0.85593606099999997</v>
      </c>
      <c r="H124" s="576">
        <v>0.662594515</v>
      </c>
      <c r="I124" s="576">
        <v>-0.53450370899999999</v>
      </c>
      <c r="J124" s="576">
        <v>0.40765876299999998</v>
      </c>
      <c r="K124" s="576">
        <v>1.0165867369999999</v>
      </c>
      <c r="L124" s="576">
        <v>-0.50655027699999999</v>
      </c>
      <c r="M124" s="578">
        <v>0.87616461599999995</v>
      </c>
      <c r="N124" s="578">
        <v>8.7130167999999994E-2</v>
      </c>
      <c r="O124" s="578">
        <v>0.42215161200000001</v>
      </c>
      <c r="P124" s="576">
        <v>0.429204847</v>
      </c>
    </row>
    <row r="125" spans="1:16" s="465" customFormat="1" ht="15.75" customHeight="1" x14ac:dyDescent="0.2">
      <c r="A125" s="490" t="s">
        <v>171</v>
      </c>
      <c r="B125" s="574">
        <v>0.61638819700000003</v>
      </c>
      <c r="C125" s="574">
        <v>2.091048201</v>
      </c>
      <c r="D125" s="574">
        <v>4.8901846740000003</v>
      </c>
      <c r="E125" s="574">
        <v>12.385011691000001</v>
      </c>
      <c r="F125" s="574">
        <v>10.920776247999999</v>
      </c>
      <c r="G125" s="574">
        <v>17.618608291000001</v>
      </c>
      <c r="H125" s="574">
        <v>17.134133958</v>
      </c>
      <c r="I125" s="574">
        <v>12.145543074000001</v>
      </c>
      <c r="J125" s="574">
        <v>13.181043860999999</v>
      </c>
      <c r="K125" s="574">
        <v>5.4432504640000001</v>
      </c>
      <c r="L125" s="574">
        <v>2.0722846619999999</v>
      </c>
      <c r="M125" s="575">
        <v>8.3569599990000007</v>
      </c>
      <c r="N125" s="575">
        <v>6.169324714</v>
      </c>
      <c r="O125" s="575">
        <v>7.2502858840000002</v>
      </c>
      <c r="P125" s="574">
        <v>7.0214197509999998</v>
      </c>
    </row>
    <row r="126" spans="1:16" s="465" customFormat="1" ht="15.75" customHeight="1" x14ac:dyDescent="0.2">
      <c r="A126" s="693" t="s">
        <v>612</v>
      </c>
      <c r="B126" s="576">
        <v>2.4230125070000001</v>
      </c>
      <c r="C126" s="576">
        <v>-0.276926534</v>
      </c>
      <c r="D126" s="576">
        <v>2.7913376620000001</v>
      </c>
      <c r="E126" s="576">
        <v>6.0826738369999998</v>
      </c>
      <c r="F126" s="576">
        <v>7.9196314340000002</v>
      </c>
      <c r="G126" s="576">
        <v>6.5493665300000004</v>
      </c>
      <c r="H126" s="576">
        <v>8.0538294080000004</v>
      </c>
      <c r="I126" s="576">
        <v>11.095336182</v>
      </c>
      <c r="J126" s="576">
        <v>9.0720853160000008</v>
      </c>
      <c r="K126" s="576">
        <v>9.8480835150000008</v>
      </c>
      <c r="L126" s="576">
        <v>17.435313127000001</v>
      </c>
      <c r="M126" s="578">
        <v>6.5204496980000002</v>
      </c>
      <c r="N126" s="578">
        <v>11.398381820000001</v>
      </c>
      <c r="O126" s="578">
        <v>8.5952561089999993</v>
      </c>
      <c r="P126" s="576">
        <v>8.2375262100000004</v>
      </c>
    </row>
    <row r="127" spans="1:16" s="465" customFormat="1" ht="15.75" customHeight="1" x14ac:dyDescent="0.2">
      <c r="A127" s="490" t="s">
        <v>172</v>
      </c>
      <c r="B127" s="574">
        <v>-7.8447857389999998</v>
      </c>
      <c r="C127" s="574">
        <v>-6.8919810119999996</v>
      </c>
      <c r="D127" s="574">
        <v>-6.7094440249999998</v>
      </c>
      <c r="E127" s="574">
        <v>4.8439871989999999</v>
      </c>
      <c r="F127" s="574">
        <v>17.095297292000001</v>
      </c>
      <c r="G127" s="574">
        <v>13.040176861999999</v>
      </c>
      <c r="H127" s="574">
        <v>12.826465568</v>
      </c>
      <c r="I127" s="574">
        <v>10.642694505</v>
      </c>
      <c r="J127" s="574">
        <v>7.939187177</v>
      </c>
      <c r="K127" s="574">
        <v>6.2216444700000002</v>
      </c>
      <c r="L127" s="574">
        <v>-3.8475487460000002</v>
      </c>
      <c r="M127" s="575">
        <v>10.035590018000001</v>
      </c>
      <c r="N127" s="575">
        <v>4.3986459360000003</v>
      </c>
      <c r="O127" s="575">
        <v>6.1956687749999997</v>
      </c>
      <c r="P127" s="574">
        <v>7.0530288959999998</v>
      </c>
    </row>
    <row r="128" spans="1:16" s="465" customFormat="1" ht="15.75" customHeight="1" x14ac:dyDescent="0.2">
      <c r="A128" s="492" t="s">
        <v>173</v>
      </c>
      <c r="B128" s="576">
        <v>20.281937684999999</v>
      </c>
      <c r="C128" s="576">
        <v>20.497941457</v>
      </c>
      <c r="D128" s="576">
        <v>16.304472081</v>
      </c>
      <c r="E128" s="576">
        <v>11.714786214</v>
      </c>
      <c r="F128" s="576">
        <v>10.963670402</v>
      </c>
      <c r="G128" s="576">
        <v>13.295736493</v>
      </c>
      <c r="H128" s="576">
        <v>11.930973613000001</v>
      </c>
      <c r="I128" s="576">
        <v>13.898236839999999</v>
      </c>
      <c r="J128" s="576">
        <v>11.911007565</v>
      </c>
      <c r="K128" s="576">
        <v>8.2515060420000008</v>
      </c>
      <c r="L128" s="576">
        <v>17.333768527</v>
      </c>
      <c r="M128" s="578">
        <v>12.46377932</v>
      </c>
      <c r="N128" s="578">
        <v>13.534456318</v>
      </c>
      <c r="O128" s="578">
        <v>13.15072477</v>
      </c>
      <c r="P128" s="576">
        <v>13.520825181999999</v>
      </c>
    </row>
    <row r="129" spans="1:20" s="465" customFormat="1" ht="15.75" customHeight="1" x14ac:dyDescent="0.2">
      <c r="A129" s="495" t="s">
        <v>174</v>
      </c>
      <c r="B129" s="579">
        <v>5.8541639669999999</v>
      </c>
      <c r="C129" s="579">
        <v>8.5077439399999992</v>
      </c>
      <c r="D129" s="579">
        <v>10.770445101</v>
      </c>
      <c r="E129" s="579">
        <v>10.923119915999999</v>
      </c>
      <c r="F129" s="579">
        <v>12.602588146</v>
      </c>
      <c r="G129" s="579">
        <v>11.548207625</v>
      </c>
      <c r="H129" s="579">
        <v>5.060277009</v>
      </c>
      <c r="I129" s="579">
        <v>2.543843651</v>
      </c>
      <c r="J129" s="579">
        <v>0.19572026100000001</v>
      </c>
      <c r="K129" s="579">
        <v>-5.5029267290000003</v>
      </c>
      <c r="L129" s="579">
        <v>27.149172071999999</v>
      </c>
      <c r="M129" s="580">
        <v>9.8897925709999992</v>
      </c>
      <c r="N129" s="580">
        <v>12.853423146000001</v>
      </c>
      <c r="O129" s="580">
        <v>11.482327477</v>
      </c>
      <c r="P129" s="579">
        <v>12.228266218</v>
      </c>
    </row>
    <row r="130" spans="1:20" s="465" customFormat="1" ht="16.5" customHeight="1" x14ac:dyDescent="0.25">
      <c r="A130" s="544" t="s">
        <v>224</v>
      </c>
      <c r="B130" s="583"/>
      <c r="C130" s="583"/>
      <c r="D130" s="583"/>
      <c r="E130" s="583"/>
      <c r="F130" s="583"/>
      <c r="G130" s="583"/>
      <c r="H130" s="583"/>
      <c r="I130" s="583"/>
      <c r="J130" s="583"/>
      <c r="K130" s="583"/>
      <c r="L130" s="583"/>
      <c r="M130" s="584"/>
      <c r="N130" s="584"/>
      <c r="O130" s="584"/>
      <c r="P130" s="583"/>
    </row>
    <row r="131" spans="1:20" s="465" customFormat="1" ht="16.5" customHeight="1" x14ac:dyDescent="0.25">
      <c r="A131" s="487" t="s">
        <v>288</v>
      </c>
      <c r="B131" s="572">
        <v>17.494919692</v>
      </c>
      <c r="C131" s="572">
        <v>8.2719529559999998</v>
      </c>
      <c r="D131" s="572">
        <v>5.9870250479999996</v>
      </c>
      <c r="E131" s="572">
        <v>10.633421610999999</v>
      </c>
      <c r="F131" s="572">
        <v>8.4943929899999997</v>
      </c>
      <c r="G131" s="572">
        <v>11.472226917</v>
      </c>
      <c r="H131" s="572">
        <v>10.015907711000001</v>
      </c>
      <c r="I131" s="572">
        <v>11.5864592</v>
      </c>
      <c r="J131" s="572">
        <v>9.8839628889999993</v>
      </c>
      <c r="K131" s="572">
        <v>11.259181103</v>
      </c>
      <c r="L131" s="572">
        <v>10.350005516</v>
      </c>
      <c r="M131" s="573">
        <v>9.7860468919999999</v>
      </c>
      <c r="N131" s="573">
        <v>10.611312153</v>
      </c>
      <c r="O131" s="573">
        <v>10.248315574999999</v>
      </c>
      <c r="P131" s="572">
        <v>10.485632997</v>
      </c>
    </row>
    <row r="132" spans="1:20" s="465" customFormat="1" ht="15.75" customHeight="1" x14ac:dyDescent="0.2">
      <c r="A132" s="545" t="s">
        <v>178</v>
      </c>
      <c r="B132" s="585">
        <v>21.119402005000001</v>
      </c>
      <c r="C132" s="585">
        <v>8.4535900900000005</v>
      </c>
      <c r="D132" s="585">
        <v>6.1270447920000004</v>
      </c>
      <c r="E132" s="585">
        <v>11.346301295</v>
      </c>
      <c r="F132" s="585">
        <v>8.8943694739999994</v>
      </c>
      <c r="G132" s="585">
        <v>12.491987723999999</v>
      </c>
      <c r="H132" s="585">
        <v>11.318912764</v>
      </c>
      <c r="I132" s="585">
        <v>13.227478867</v>
      </c>
      <c r="J132" s="585">
        <v>8.6407108150000003</v>
      </c>
      <c r="K132" s="585">
        <v>16.104890882999999</v>
      </c>
      <c r="L132" s="585">
        <v>17.344101084999998</v>
      </c>
      <c r="M132" s="586">
        <v>10.588410625</v>
      </c>
      <c r="N132" s="586">
        <v>13.396370150999999</v>
      </c>
      <c r="O132" s="586">
        <v>12.086449819</v>
      </c>
      <c r="P132" s="585">
        <v>12.337822319000001</v>
      </c>
    </row>
    <row r="133" spans="1:20" s="465" customFormat="1" ht="15.75" customHeight="1" x14ac:dyDescent="0.2">
      <c r="A133" s="546" t="s">
        <v>179</v>
      </c>
      <c r="B133" s="587">
        <v>-19.565279149999999</v>
      </c>
      <c r="C133" s="587">
        <v>3.3436988300000001</v>
      </c>
      <c r="D133" s="587">
        <v>15.467780332</v>
      </c>
      <c r="E133" s="587">
        <v>1.992159564</v>
      </c>
      <c r="F133" s="587">
        <v>5.9055459160000003</v>
      </c>
      <c r="G133" s="587">
        <v>-2.718633756</v>
      </c>
      <c r="H133" s="587">
        <v>-0.49530487600000001</v>
      </c>
      <c r="I133" s="587">
        <v>-2.8803619230000002</v>
      </c>
      <c r="J133" s="587">
        <v>-7.1404166050000004</v>
      </c>
      <c r="K133" s="587">
        <v>-20.290679028</v>
      </c>
      <c r="L133" s="587">
        <v>-1.0634928960000001</v>
      </c>
      <c r="M133" s="588">
        <v>2.2857321060000002</v>
      </c>
      <c r="N133" s="588">
        <v>-5.0678243089999997</v>
      </c>
      <c r="O133" s="588">
        <v>-3.4517479839999998</v>
      </c>
      <c r="P133" s="587">
        <v>-3.6703646089999999</v>
      </c>
    </row>
    <row r="134" spans="1:20" s="465" customFormat="1" ht="15.75" customHeight="1" x14ac:dyDescent="0.2">
      <c r="A134" s="545" t="s">
        <v>180</v>
      </c>
      <c r="B134" s="585">
        <v>-44.011518531999997</v>
      </c>
      <c r="C134" s="585">
        <v>10.356283983999999</v>
      </c>
      <c r="D134" s="585">
        <v>-15.460508898</v>
      </c>
      <c r="E134" s="585">
        <v>-4.5487439490000003</v>
      </c>
      <c r="F134" s="585">
        <v>-3.5079328580000002</v>
      </c>
      <c r="G134" s="585">
        <v>-4.130123438</v>
      </c>
      <c r="H134" s="585">
        <v>-11.237598433</v>
      </c>
      <c r="I134" s="585">
        <v>-8.3160780469999995</v>
      </c>
      <c r="J134" s="585">
        <v>61.481419166000002</v>
      </c>
      <c r="K134" s="585">
        <v>-14.046521997999999</v>
      </c>
      <c r="L134" s="585">
        <v>-24.266617098000001</v>
      </c>
      <c r="M134" s="586">
        <v>-7.3727084060000001</v>
      </c>
      <c r="N134" s="586">
        <v>-1.86566827</v>
      </c>
      <c r="O134" s="586">
        <v>-3.407247173</v>
      </c>
      <c r="P134" s="585">
        <v>-4.141668127</v>
      </c>
    </row>
    <row r="135" spans="1:20" s="465" customFormat="1" ht="16.5" customHeight="1" x14ac:dyDescent="0.25">
      <c r="A135" s="547" t="s">
        <v>289</v>
      </c>
      <c r="B135" s="589">
        <v>6.6832935879999997</v>
      </c>
      <c r="C135" s="589">
        <v>4.0953204159999999</v>
      </c>
      <c r="D135" s="589">
        <v>2.324819695</v>
      </c>
      <c r="E135" s="589">
        <v>5.9734928309999997</v>
      </c>
      <c r="F135" s="589">
        <v>1.633586559</v>
      </c>
      <c r="G135" s="589">
        <v>4.0454989250000004</v>
      </c>
      <c r="H135" s="589">
        <v>1.0821006660000001</v>
      </c>
      <c r="I135" s="589">
        <v>4.7379383390000003</v>
      </c>
      <c r="J135" s="589">
        <v>4.1665437289999998</v>
      </c>
      <c r="K135" s="589">
        <v>-6.877555224</v>
      </c>
      <c r="L135" s="589">
        <v>16.371836403</v>
      </c>
      <c r="M135" s="590">
        <v>3.331886178</v>
      </c>
      <c r="N135" s="590">
        <v>4.8729840129999999</v>
      </c>
      <c r="O135" s="590">
        <v>4.1170823990000001</v>
      </c>
      <c r="P135" s="589">
        <v>4.7279734380000003</v>
      </c>
    </row>
    <row r="136" spans="1:20" s="465" customFormat="1" ht="15.75" customHeight="1" x14ac:dyDescent="0.2">
      <c r="A136" s="545" t="s">
        <v>182</v>
      </c>
      <c r="B136" s="585">
        <v>1.1910425060000001</v>
      </c>
      <c r="C136" s="585">
        <v>-7.9176451139999999</v>
      </c>
      <c r="D136" s="585">
        <v>-5.5335220229999997</v>
      </c>
      <c r="E136" s="585">
        <v>-2.7428663150000001</v>
      </c>
      <c r="F136" s="585">
        <v>-7.1656816900000004</v>
      </c>
      <c r="G136" s="585">
        <v>-2.1813796939999999</v>
      </c>
      <c r="H136" s="585">
        <v>-5.9063692620000001</v>
      </c>
      <c r="I136" s="585">
        <v>-5.6725884080000002</v>
      </c>
      <c r="J136" s="585">
        <v>-5.308361959</v>
      </c>
      <c r="K136" s="585">
        <v>-13.733440867000001</v>
      </c>
      <c r="L136" s="585">
        <v>-2.6917720520000001</v>
      </c>
      <c r="M136" s="586">
        <v>-4.6823280509999998</v>
      </c>
      <c r="N136" s="586">
        <v>-6.4020185979999997</v>
      </c>
      <c r="O136" s="586">
        <v>-5.592772396</v>
      </c>
      <c r="P136" s="585">
        <v>-5.5123639989999997</v>
      </c>
    </row>
    <row r="137" spans="1:20" s="465" customFormat="1" ht="15.75" customHeight="1" x14ac:dyDescent="0.2">
      <c r="A137" s="548" t="s">
        <v>183</v>
      </c>
      <c r="B137" s="587">
        <v>11.970659538</v>
      </c>
      <c r="C137" s="587">
        <v>8.4108091500000004</v>
      </c>
      <c r="D137" s="587">
        <v>4.9636960930000003</v>
      </c>
      <c r="E137" s="587">
        <v>5.7166570590000001</v>
      </c>
      <c r="F137" s="587">
        <v>2.7503141590000002</v>
      </c>
      <c r="G137" s="587">
        <v>10.343033708</v>
      </c>
      <c r="H137" s="587">
        <v>3.440402449</v>
      </c>
      <c r="I137" s="587">
        <v>10.891185041</v>
      </c>
      <c r="J137" s="587">
        <v>2.1516569099999998</v>
      </c>
      <c r="K137" s="587">
        <v>0.239338458</v>
      </c>
      <c r="L137" s="587">
        <v>3.9332788769999998</v>
      </c>
      <c r="M137" s="588">
        <v>5.2538950959999999</v>
      </c>
      <c r="N137" s="588">
        <v>4.1516123800000004</v>
      </c>
      <c r="O137" s="588">
        <v>4.760462338</v>
      </c>
      <c r="P137" s="587">
        <v>5.4279503250000003</v>
      </c>
      <c r="S137" s="517"/>
      <c r="T137" s="517"/>
    </row>
    <row r="138" spans="1:20" s="465" customFormat="1" ht="15.75" customHeight="1" x14ac:dyDescent="0.2">
      <c r="A138" s="545" t="s">
        <v>184</v>
      </c>
      <c r="B138" s="585">
        <v>-14.486305161000001</v>
      </c>
      <c r="C138" s="585">
        <v>4.6357155390000004</v>
      </c>
      <c r="D138" s="585">
        <v>3.3658778370000002</v>
      </c>
      <c r="E138" s="585">
        <v>22.030631500999998</v>
      </c>
      <c r="F138" s="585">
        <v>12.215546163999999</v>
      </c>
      <c r="G138" s="585">
        <v>-5.3064187890000003</v>
      </c>
      <c r="H138" s="585">
        <v>4.4740390699999999</v>
      </c>
      <c r="I138" s="585">
        <v>4.3914812679999997</v>
      </c>
      <c r="J138" s="585">
        <v>17.965879389000001</v>
      </c>
      <c r="K138" s="585">
        <v>-11.915351898000001</v>
      </c>
      <c r="L138" s="585">
        <v>49.596471428000001</v>
      </c>
      <c r="M138" s="586">
        <v>9.0292899539999993</v>
      </c>
      <c r="N138" s="586">
        <v>17.703246127</v>
      </c>
      <c r="O138" s="586">
        <v>14.533993075</v>
      </c>
      <c r="P138" s="585">
        <v>15.602190382</v>
      </c>
    </row>
    <row r="139" spans="1:20" s="465" customFormat="1" ht="16.5" customHeight="1" x14ac:dyDescent="0.25">
      <c r="A139" s="549" t="s">
        <v>226</v>
      </c>
      <c r="B139" s="591"/>
      <c r="C139" s="591"/>
      <c r="D139" s="591"/>
      <c r="E139" s="591"/>
      <c r="F139" s="591"/>
      <c r="G139" s="591"/>
      <c r="H139" s="591"/>
      <c r="I139" s="591"/>
      <c r="J139" s="591"/>
      <c r="K139" s="591"/>
      <c r="L139" s="591"/>
      <c r="M139" s="592"/>
      <c r="N139" s="592"/>
      <c r="O139" s="592"/>
      <c r="P139" s="591"/>
    </row>
    <row r="140" spans="1:20" s="465" customFormat="1" ht="16.5" customHeight="1" x14ac:dyDescent="0.25">
      <c r="A140" s="550" t="s">
        <v>461</v>
      </c>
      <c r="B140" s="593">
        <v>6.2126396220000002</v>
      </c>
      <c r="C140" s="593">
        <v>5.6659104229999997</v>
      </c>
      <c r="D140" s="593">
        <v>5.4079563229999996</v>
      </c>
      <c r="E140" s="593">
        <v>6.1737826450000002</v>
      </c>
      <c r="F140" s="593">
        <v>6.9579088569999996</v>
      </c>
      <c r="G140" s="593">
        <v>6.6236339190000004</v>
      </c>
      <c r="H140" s="593">
        <v>6.4704137309999998</v>
      </c>
      <c r="I140" s="593">
        <v>5.5866916030000002</v>
      </c>
      <c r="J140" s="593">
        <v>5.1635702070000002</v>
      </c>
      <c r="K140" s="593">
        <v>4.2747350129999999</v>
      </c>
      <c r="L140" s="593">
        <v>4.1744115209999997</v>
      </c>
      <c r="M140" s="594">
        <v>6.4547054480000003</v>
      </c>
      <c r="N140" s="594">
        <v>4.7208085029999998</v>
      </c>
      <c r="O140" s="594">
        <v>5.3360812209999997</v>
      </c>
      <c r="P140" s="593">
        <v>5.4332658519999999</v>
      </c>
    </row>
    <row r="141" spans="1:20" s="465" customFormat="1" ht="16.5" customHeight="1" x14ac:dyDescent="0.2">
      <c r="A141" s="551" t="s">
        <v>405</v>
      </c>
      <c r="B141" s="595">
        <v>0.65957087199999997</v>
      </c>
      <c r="C141" s="595">
        <v>4.652040124</v>
      </c>
      <c r="D141" s="595">
        <v>4.6919162419999996</v>
      </c>
      <c r="E141" s="595">
        <v>4.4968924399999999</v>
      </c>
      <c r="F141" s="595">
        <v>4.5954627029999999</v>
      </c>
      <c r="G141" s="595">
        <v>4.763993728</v>
      </c>
      <c r="H141" s="595">
        <v>4.9843096640000004</v>
      </c>
      <c r="I141" s="595">
        <v>4.2101983929999998</v>
      </c>
      <c r="J141" s="595">
        <v>4.1105310580000003</v>
      </c>
      <c r="K141" s="595">
        <v>4.1772770550000002</v>
      </c>
      <c r="L141" s="595">
        <v>3.245958855</v>
      </c>
      <c r="M141" s="596">
        <v>4.754991768</v>
      </c>
      <c r="N141" s="596">
        <v>3.8489500759999999</v>
      </c>
      <c r="O141" s="596">
        <v>4.1922673460000004</v>
      </c>
      <c r="P141" s="595">
        <v>4.2367308340000003</v>
      </c>
    </row>
    <row r="142" spans="1:20" s="465" customFormat="1" ht="16.5" customHeight="1" x14ac:dyDescent="0.25">
      <c r="A142" s="552" t="s">
        <v>406</v>
      </c>
      <c r="B142" s="597">
        <v>4.2220100599999997</v>
      </c>
      <c r="C142" s="597">
        <v>5.0000310209999999</v>
      </c>
      <c r="D142" s="597">
        <v>4.7587692749999997</v>
      </c>
      <c r="E142" s="597">
        <v>3.9379474289999998</v>
      </c>
      <c r="F142" s="597">
        <v>3.5797153239999999</v>
      </c>
      <c r="G142" s="597">
        <v>3.586050739</v>
      </c>
      <c r="H142" s="597">
        <v>3.8408064350000002</v>
      </c>
      <c r="I142" s="597">
        <v>2.847343704</v>
      </c>
      <c r="J142" s="597">
        <v>2.9737720259999998</v>
      </c>
      <c r="K142" s="597">
        <v>2.5150442769999999</v>
      </c>
      <c r="L142" s="597">
        <v>2.7088409489999998</v>
      </c>
      <c r="M142" s="598">
        <v>3.905891022</v>
      </c>
      <c r="N142" s="598">
        <v>2.7790256549999999</v>
      </c>
      <c r="O142" s="598">
        <v>3.1952305029999999</v>
      </c>
      <c r="P142" s="597">
        <v>3.2074934709999998</v>
      </c>
    </row>
    <row r="143" spans="1:20" s="465" customFormat="1" ht="16.5" customHeight="1" x14ac:dyDescent="0.25">
      <c r="A143" s="553" t="s">
        <v>407</v>
      </c>
      <c r="B143" s="595">
        <v>8.0435718410000003</v>
      </c>
      <c r="C143" s="595">
        <v>7.8314829330000002</v>
      </c>
      <c r="D143" s="595">
        <v>7.1758796069999997</v>
      </c>
      <c r="E143" s="595">
        <v>6.0080744509999997</v>
      </c>
      <c r="F143" s="595">
        <v>5.6819073280000003</v>
      </c>
      <c r="G143" s="595">
        <v>5.7044922429999998</v>
      </c>
      <c r="H143" s="595">
        <v>4.5508882069999999</v>
      </c>
      <c r="I143" s="595">
        <v>3.9199593959999999</v>
      </c>
      <c r="J143" s="595">
        <v>3.4372051400000001</v>
      </c>
      <c r="K143" s="595">
        <v>3.0094027689999998</v>
      </c>
      <c r="L143" s="595">
        <v>4.7988752420000003</v>
      </c>
      <c r="M143" s="596">
        <v>5.6097573140000003</v>
      </c>
      <c r="N143" s="596">
        <v>3.9237620560000002</v>
      </c>
      <c r="O143" s="596">
        <v>4.5499223369999999</v>
      </c>
      <c r="P143" s="595">
        <v>4.774242815</v>
      </c>
    </row>
    <row r="144" spans="1:20" s="465" customFormat="1" ht="16.5" customHeight="1" x14ac:dyDescent="0.25">
      <c r="A144" s="548" t="s">
        <v>474</v>
      </c>
      <c r="B144" s="599">
        <v>20.623083652999998</v>
      </c>
      <c r="C144" s="599">
        <v>8.9371128809999991</v>
      </c>
      <c r="D144" s="599">
        <v>6.2174388880000002</v>
      </c>
      <c r="E144" s="599">
        <v>10.820635426000001</v>
      </c>
      <c r="F144" s="599">
        <v>7.9991868239999997</v>
      </c>
      <c r="G144" s="599">
        <v>11.246384000000001</v>
      </c>
      <c r="H144" s="599">
        <v>9.6919600500000005</v>
      </c>
      <c r="I144" s="599">
        <v>11.871387244999999</v>
      </c>
      <c r="J144" s="599">
        <v>8.3025456559999995</v>
      </c>
      <c r="K144" s="599">
        <v>15.550552239</v>
      </c>
      <c r="L144" s="599">
        <v>15.532400571</v>
      </c>
      <c r="M144" s="600">
        <v>9.7023695570000008</v>
      </c>
      <c r="N144" s="600">
        <v>12.406477253</v>
      </c>
      <c r="O144" s="600">
        <v>11.155757698</v>
      </c>
      <c r="P144" s="599">
        <v>11.433151593</v>
      </c>
    </row>
    <row r="145" spans="1:17" s="465" customFormat="1" ht="16.5" customHeight="1" x14ac:dyDescent="0.25">
      <c r="A145" s="554" t="s">
        <v>408</v>
      </c>
      <c r="B145" s="595">
        <v>3.3062178809999998</v>
      </c>
      <c r="C145" s="595">
        <v>3.7931362800000001</v>
      </c>
      <c r="D145" s="595">
        <v>1.534492234</v>
      </c>
      <c r="E145" s="595">
        <v>0.85034991400000004</v>
      </c>
      <c r="F145" s="595">
        <v>0.62307863600000002</v>
      </c>
      <c r="G145" s="595">
        <v>1.159919208</v>
      </c>
      <c r="H145" s="595">
        <v>4.0617510000000003E-2</v>
      </c>
      <c r="I145" s="595">
        <v>-0.51148947</v>
      </c>
      <c r="J145" s="595">
        <v>-0.31833487599999999</v>
      </c>
      <c r="K145" s="595">
        <v>-1.2633028820000001</v>
      </c>
      <c r="L145" s="595">
        <v>4.5934727779999998</v>
      </c>
      <c r="M145" s="596">
        <v>0.74262225100000001</v>
      </c>
      <c r="N145" s="596">
        <v>1.5437992410000001</v>
      </c>
      <c r="O145" s="596">
        <v>1.3272964389999999</v>
      </c>
      <c r="P145" s="595">
        <v>1.2532842310000001</v>
      </c>
    </row>
    <row r="146" spans="1:17" s="465" customFormat="1" ht="16.5" customHeight="1" x14ac:dyDescent="0.25">
      <c r="A146" s="546" t="s">
        <v>409</v>
      </c>
      <c r="B146" s="601">
        <v>0.871187767</v>
      </c>
      <c r="C146" s="601">
        <v>0.76181851199999995</v>
      </c>
      <c r="D146" s="601">
        <v>0.90981672899999999</v>
      </c>
      <c r="E146" s="601">
        <v>0.83653234300000001</v>
      </c>
      <c r="F146" s="601">
        <v>0.56604561900000006</v>
      </c>
      <c r="G146" s="601">
        <v>0.34758351199999998</v>
      </c>
      <c r="H146" s="601">
        <v>9.5387738999999999E-2</v>
      </c>
      <c r="I146" s="601">
        <v>-1.089066573</v>
      </c>
      <c r="J146" s="601">
        <v>-0.181135455</v>
      </c>
      <c r="K146" s="601">
        <v>0.57956254600000001</v>
      </c>
      <c r="L146" s="601">
        <v>-1.0527415170000001</v>
      </c>
      <c r="M146" s="602">
        <v>0.54050876699999995</v>
      </c>
      <c r="N146" s="602">
        <v>-0.45549659799999997</v>
      </c>
      <c r="O146" s="602">
        <v>-2.0528968000000002E-2</v>
      </c>
      <c r="P146" s="601">
        <v>-4.3308399999999998E-4</v>
      </c>
    </row>
    <row r="147" spans="1:17" s="465" customFormat="1" ht="16.5" customHeight="1" x14ac:dyDescent="0.2">
      <c r="A147" s="551" t="s">
        <v>420</v>
      </c>
      <c r="B147" s="595">
        <v>5.4775222999999998E-2</v>
      </c>
      <c r="C147" s="595">
        <v>0.10857383700000001</v>
      </c>
      <c r="D147" s="595">
        <v>0.25016645100000001</v>
      </c>
      <c r="E147" s="595">
        <v>2.8582238999999999E-2</v>
      </c>
      <c r="F147" s="595">
        <v>-0.44510251499999998</v>
      </c>
      <c r="G147" s="595">
        <v>-0.29636328899999997</v>
      </c>
      <c r="H147" s="595">
        <v>-0.526567805</v>
      </c>
      <c r="I147" s="595">
        <v>-0.55346640300000005</v>
      </c>
      <c r="J147" s="595">
        <v>-0.796971455</v>
      </c>
      <c r="K147" s="595">
        <v>-0.56024655199999995</v>
      </c>
      <c r="L147" s="595">
        <v>-0.63774077500000004</v>
      </c>
      <c r="M147" s="596">
        <v>-0.22931611399999999</v>
      </c>
      <c r="N147" s="596">
        <v>-0.63617125100000005</v>
      </c>
      <c r="O147" s="596">
        <v>-0.51851749000000003</v>
      </c>
      <c r="P147" s="595">
        <v>-0.52298519700000001</v>
      </c>
    </row>
    <row r="148" spans="1:17" s="465" customFormat="1" ht="16.5" customHeight="1" x14ac:dyDescent="0.2">
      <c r="A148" s="552" t="s">
        <v>815</v>
      </c>
      <c r="B148" s="597">
        <v>1.2390788850000001</v>
      </c>
      <c r="C148" s="597">
        <v>1.502302276</v>
      </c>
      <c r="D148" s="597">
        <v>1.2957180530000001</v>
      </c>
      <c r="E148" s="597">
        <v>-7.9539991000000004E-2</v>
      </c>
      <c r="F148" s="597">
        <v>-0.87729703400000003</v>
      </c>
      <c r="G148" s="597">
        <v>-0.62486676600000002</v>
      </c>
      <c r="H148" s="597">
        <v>-1.414281425</v>
      </c>
      <c r="I148" s="597">
        <v>-1.2964336279999999</v>
      </c>
      <c r="J148" s="597">
        <v>-1.3837381799999999</v>
      </c>
      <c r="K148" s="597">
        <v>-1.004895383</v>
      </c>
      <c r="L148" s="597">
        <v>0.53687531600000005</v>
      </c>
      <c r="M148" s="598">
        <v>-0.57310383899999995</v>
      </c>
      <c r="N148" s="598">
        <v>-0.63413148500000005</v>
      </c>
      <c r="O148" s="598">
        <v>-0.59072488700000003</v>
      </c>
      <c r="P148" s="597">
        <v>-0.48414741900000002</v>
      </c>
    </row>
    <row r="149" spans="1:17" s="517" customFormat="1" ht="16.5" customHeight="1" x14ac:dyDescent="0.25">
      <c r="A149" s="553" t="s">
        <v>421</v>
      </c>
      <c r="B149" s="595">
        <v>-1.924943579</v>
      </c>
      <c r="C149" s="595">
        <v>-2.0883971460000001</v>
      </c>
      <c r="D149" s="595">
        <v>-2.3683249819999999</v>
      </c>
      <c r="E149" s="595">
        <v>-0.778534528</v>
      </c>
      <c r="F149" s="595">
        <v>0.246077556</v>
      </c>
      <c r="G149" s="595">
        <v>0.167128323</v>
      </c>
      <c r="H149" s="595">
        <v>1.1073293529999999</v>
      </c>
      <c r="I149" s="595">
        <v>1.1370792569999999</v>
      </c>
      <c r="J149" s="595">
        <v>1.038186184</v>
      </c>
      <c r="K149" s="595">
        <v>0.62227839299999999</v>
      </c>
      <c r="L149" s="595">
        <v>-0.70999472200000002</v>
      </c>
      <c r="M149" s="596">
        <v>-1.8323841E-2</v>
      </c>
      <c r="N149" s="596">
        <v>0.37188106999999998</v>
      </c>
      <c r="O149" s="596">
        <v>0.213201258</v>
      </c>
      <c r="P149" s="595">
        <v>0.106886098</v>
      </c>
      <c r="Q149" s="465"/>
    </row>
    <row r="150" spans="1:17" s="465" customFormat="1" ht="16.5" customHeight="1" x14ac:dyDescent="0.25">
      <c r="A150" s="548" t="s">
        <v>466</v>
      </c>
      <c r="B150" s="599">
        <v>4.1088980929999996</v>
      </c>
      <c r="C150" s="599">
        <v>0.40279656200000002</v>
      </c>
      <c r="D150" s="599">
        <v>-0.34120915699999999</v>
      </c>
      <c r="E150" s="599">
        <v>1.573945623</v>
      </c>
      <c r="F150" s="599">
        <v>0.71156288300000003</v>
      </c>
      <c r="G150" s="599">
        <v>1.537708576</v>
      </c>
      <c r="H150" s="599">
        <v>1.247261366</v>
      </c>
      <c r="I150" s="599">
        <v>1.7324898900000001</v>
      </c>
      <c r="J150" s="599">
        <v>1.034825723</v>
      </c>
      <c r="K150" s="599">
        <v>2.4885835059999999</v>
      </c>
      <c r="L150" s="599">
        <v>1.5983885</v>
      </c>
      <c r="M150" s="600">
        <v>1.1978348190000001</v>
      </c>
      <c r="N150" s="600">
        <v>1.5992498770000001</v>
      </c>
      <c r="O150" s="600">
        <v>1.491787169</v>
      </c>
      <c r="P150" s="599">
        <v>1.5469862160000001</v>
      </c>
    </row>
    <row r="151" spans="1:17" s="465" customFormat="1" ht="16.5" customHeight="1" x14ac:dyDescent="0.25">
      <c r="A151" s="554" t="s">
        <v>422</v>
      </c>
      <c r="B151" s="595">
        <v>-1.957577076</v>
      </c>
      <c r="C151" s="595">
        <v>-2.1543811079999999</v>
      </c>
      <c r="D151" s="595">
        <v>-3.2947296769999999</v>
      </c>
      <c r="E151" s="595">
        <v>-3.3664145479999998</v>
      </c>
      <c r="F151" s="595">
        <v>-3.4129757710000002</v>
      </c>
      <c r="G151" s="595">
        <v>-2.9489259510000001</v>
      </c>
      <c r="H151" s="595">
        <v>-2.8803515900000001</v>
      </c>
      <c r="I151" s="595">
        <v>-2.6348636220000001</v>
      </c>
      <c r="J151" s="595">
        <v>-2.5344812170000002</v>
      </c>
      <c r="K151" s="595">
        <v>-3.5852554740000002</v>
      </c>
      <c r="L151" s="595">
        <v>-0.190914527</v>
      </c>
      <c r="M151" s="596">
        <v>-3.128412457</v>
      </c>
      <c r="N151" s="596">
        <v>-1.855571383</v>
      </c>
      <c r="O151" s="596">
        <v>-2.353696357</v>
      </c>
      <c r="P151" s="595">
        <v>-2.584314499</v>
      </c>
    </row>
    <row r="152" spans="1:17" s="465" customFormat="1" ht="16.5" customHeight="1" x14ac:dyDescent="0.2">
      <c r="A152" s="555" t="s">
        <v>821</v>
      </c>
      <c r="B152" s="603">
        <v>-0.12625220400000001</v>
      </c>
      <c r="C152" s="603">
        <v>-0.19431373800000001</v>
      </c>
      <c r="D152" s="603">
        <v>-0.29058264499999997</v>
      </c>
      <c r="E152" s="603">
        <v>-0.15008903300000001</v>
      </c>
      <c r="F152" s="603">
        <v>-1.6796347E-2</v>
      </c>
      <c r="G152" s="603">
        <v>-3.6127343999999999E-2</v>
      </c>
      <c r="H152" s="603">
        <v>0.14255015800000001</v>
      </c>
      <c r="I152" s="603">
        <v>0.181798662</v>
      </c>
      <c r="J152" s="603">
        <v>0.33305203700000002</v>
      </c>
      <c r="K152" s="603">
        <v>0.175040679</v>
      </c>
      <c r="L152" s="603">
        <v>-0.49945909199999999</v>
      </c>
      <c r="M152" s="604">
        <v>-6.0467975E-2</v>
      </c>
      <c r="N152" s="604">
        <v>0.16720623600000001</v>
      </c>
      <c r="O152" s="604">
        <v>3.8159028999999997E-2</v>
      </c>
      <c r="P152" s="603">
        <v>-1.4551283E-2</v>
      </c>
    </row>
    <row r="153" spans="1:17" x14ac:dyDescent="0.2">
      <c r="A153" s="255" t="s">
        <v>914</v>
      </c>
      <c r="B153" s="68"/>
      <c r="C153" s="68"/>
      <c r="D153" s="68"/>
      <c r="E153" s="68"/>
      <c r="F153" s="68"/>
      <c r="G153" s="68"/>
      <c r="H153" s="68"/>
      <c r="I153" s="68"/>
      <c r="J153" s="68"/>
      <c r="K153" s="68"/>
      <c r="L153" s="68"/>
      <c r="M153" s="68"/>
      <c r="N153" s="68"/>
      <c r="O153" s="68"/>
      <c r="P153" s="88"/>
    </row>
    <row r="154" spans="1:17" x14ac:dyDescent="0.2">
      <c r="A154" s="255" t="s">
        <v>507</v>
      </c>
      <c r="B154" s="13"/>
      <c r="C154" s="13"/>
      <c r="D154" s="13"/>
      <c r="E154" s="13"/>
      <c r="F154" s="13"/>
      <c r="G154" s="13"/>
      <c r="H154" s="13"/>
      <c r="I154" s="13"/>
      <c r="J154" s="13"/>
      <c r="K154" s="13"/>
      <c r="L154" s="13"/>
      <c r="M154" s="13"/>
      <c r="N154" s="13"/>
      <c r="O154" s="13"/>
      <c r="P154" s="39"/>
    </row>
    <row r="155" spans="1:17" x14ac:dyDescent="0.2">
      <c r="A155" s="286" t="s">
        <v>915</v>
      </c>
      <c r="B155" s="13"/>
      <c r="C155" s="13"/>
      <c r="D155" s="13"/>
      <c r="E155" s="13"/>
      <c r="F155" s="13"/>
      <c r="G155" s="13"/>
      <c r="H155" s="13"/>
      <c r="I155" s="13"/>
      <c r="J155" s="13"/>
      <c r="K155" s="13"/>
      <c r="L155" s="13"/>
      <c r="M155" s="13"/>
      <c r="N155" s="13"/>
      <c r="O155" s="13"/>
      <c r="P155" s="39"/>
    </row>
    <row r="156" spans="1:17" x14ac:dyDescent="0.2">
      <c r="A156" s="37" t="s">
        <v>562</v>
      </c>
      <c r="B156" s="13"/>
      <c r="C156" s="13"/>
      <c r="D156" s="13"/>
      <c r="E156" s="13"/>
      <c r="F156" s="13"/>
      <c r="G156" s="13"/>
      <c r="H156" s="13"/>
      <c r="I156" s="13"/>
      <c r="J156" s="13"/>
      <c r="K156" s="13"/>
      <c r="L156" s="13"/>
      <c r="M156" s="13"/>
      <c r="N156" s="13"/>
      <c r="O156" s="13"/>
      <c r="P156" s="39"/>
    </row>
    <row r="157" spans="1:17" x14ac:dyDescent="0.2">
      <c r="A157" s="286" t="s">
        <v>916</v>
      </c>
      <c r="B157" s="13"/>
      <c r="C157" s="13"/>
      <c r="D157" s="13"/>
      <c r="E157" s="13"/>
      <c r="F157" s="13"/>
      <c r="G157" s="13"/>
      <c r="H157" s="13"/>
      <c r="I157" s="13"/>
      <c r="J157" s="13"/>
      <c r="K157" s="13"/>
      <c r="L157" s="13"/>
      <c r="M157" s="13"/>
      <c r="N157" s="13"/>
      <c r="O157" s="13"/>
      <c r="P157" s="39"/>
    </row>
    <row r="158" spans="1:17" x14ac:dyDescent="0.2">
      <c r="A158" s="255" t="s">
        <v>970</v>
      </c>
      <c r="B158" s="13"/>
      <c r="C158" s="13"/>
      <c r="D158" s="13"/>
      <c r="E158" s="13"/>
      <c r="F158" s="13"/>
      <c r="G158" s="13"/>
      <c r="H158" s="13"/>
      <c r="I158" s="13"/>
      <c r="J158" s="13"/>
      <c r="K158" s="13"/>
      <c r="L158" s="13"/>
      <c r="M158" s="13"/>
      <c r="N158" s="13"/>
      <c r="O158" s="13"/>
      <c r="P158" s="39"/>
    </row>
    <row r="159" spans="1:17" x14ac:dyDescent="0.2">
      <c r="A159" s="286" t="s">
        <v>934</v>
      </c>
      <c r="B159" s="13"/>
      <c r="C159" s="13"/>
      <c r="D159" s="13"/>
      <c r="E159" s="13"/>
      <c r="F159" s="13"/>
      <c r="G159" s="13"/>
      <c r="H159" s="13"/>
      <c r="I159" s="13"/>
      <c r="J159" s="13"/>
      <c r="K159" s="13"/>
      <c r="L159" s="13"/>
      <c r="M159" s="13"/>
      <c r="N159" s="13"/>
      <c r="O159" s="13"/>
      <c r="P159" s="39"/>
    </row>
    <row r="161" spans="1:16" ht="59.25" customHeight="1" x14ac:dyDescent="0.2">
      <c r="A161" s="1008" t="s">
        <v>700</v>
      </c>
      <c r="B161" s="1008"/>
      <c r="C161" s="1008"/>
      <c r="D161" s="1008"/>
      <c r="E161" s="1008"/>
      <c r="F161" s="1008"/>
      <c r="G161" s="1008"/>
      <c r="H161" s="1008"/>
      <c r="I161" s="1008"/>
      <c r="J161" s="1008"/>
      <c r="K161" s="1008"/>
      <c r="L161" s="1008"/>
      <c r="M161" s="1008"/>
      <c r="N161" s="1008"/>
      <c r="O161" s="1008"/>
      <c r="P161" s="1008"/>
    </row>
    <row r="162" spans="1:16" x14ac:dyDescent="0.2">
      <c r="A162" s="303"/>
      <c r="B162" s="303"/>
      <c r="C162" s="303"/>
      <c r="D162" s="303"/>
      <c r="E162" s="303"/>
      <c r="F162" s="303"/>
      <c r="G162" s="303"/>
      <c r="H162" s="303"/>
      <c r="I162" s="303"/>
      <c r="J162" s="303"/>
      <c r="K162" s="303"/>
      <c r="L162" s="303"/>
      <c r="M162" s="303"/>
      <c r="N162" s="303"/>
      <c r="O162" s="303"/>
      <c r="P162" s="303"/>
    </row>
    <row r="163" spans="1:16" ht="158.25" customHeight="1" x14ac:dyDescent="0.2">
      <c r="A163" s="1008" t="s">
        <v>701</v>
      </c>
      <c r="B163" s="1008"/>
      <c r="C163" s="1008"/>
      <c r="D163" s="1008"/>
      <c r="E163" s="1008"/>
      <c r="F163" s="1008"/>
      <c r="G163" s="1008"/>
      <c r="H163" s="1008"/>
      <c r="I163" s="1008"/>
      <c r="J163" s="1008"/>
      <c r="K163" s="1008"/>
      <c r="L163" s="1008"/>
      <c r="M163" s="1008"/>
      <c r="N163" s="1008"/>
      <c r="O163" s="1008"/>
      <c r="P163" s="1008"/>
    </row>
  </sheetData>
  <mergeCells count="2">
    <mergeCell ref="A161:P161"/>
    <mergeCell ref="A163:P163"/>
  </mergeCells>
  <pageMargins left="0.59055118110236227" right="0.59055118110236227" top="0.59055118110236227" bottom="0.59055118110236227" header="0.39370078740157483" footer="0.39370078740157483"/>
  <pageSetup paperSize="9" scale="49" firstPageNumber="54" fitToHeight="0" orientation="landscape" useFirstPageNumber="1" r:id="rId1"/>
  <headerFooter alignWithMargins="0">
    <oddHeader xml:space="preserve">&amp;R&amp;12Les finances des communes en 2022
</oddHeader>
    <oddFooter>&amp;L&amp;12Direction Générale des Collectivités Locales / DESL&amp;C&amp;12&amp;P&amp;R&amp;12Mise en ligne : janvier 2024</oddFooter>
  </headerFooter>
  <rowBreaks count="3" manualBreakCount="3">
    <brk id="59" max="15" man="1"/>
    <brk id="104" max="15" man="1"/>
    <brk id="159" max="15" man="1"/>
  </rowBreaks>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181"/>
  <sheetViews>
    <sheetView zoomScale="85" zoomScaleNormal="85" zoomScalePageLayoutView="85" workbookViewId="0"/>
  </sheetViews>
  <sheetFormatPr baseColWidth="10" defaultRowHeight="12.75" x14ac:dyDescent="0.2"/>
  <cols>
    <col min="1" max="1" width="90.28515625" customWidth="1"/>
    <col min="13" max="15" width="13.7109375" customWidth="1"/>
    <col min="16" max="16" width="19" customWidth="1"/>
  </cols>
  <sheetData>
    <row r="1" spans="1:16" ht="25.5" customHeight="1" x14ac:dyDescent="0.2">
      <c r="A1" s="46" t="s">
        <v>973</v>
      </c>
    </row>
    <row r="2" spans="1:16" ht="18" x14ac:dyDescent="0.2">
      <c r="A2" s="46"/>
    </row>
    <row r="3" spans="1:16" ht="13.5" thickBot="1" x14ac:dyDescent="0.25">
      <c r="P3" s="259" t="s">
        <v>213</v>
      </c>
    </row>
    <row r="4" spans="1:16" x14ac:dyDescent="0.2">
      <c r="A4" s="41"/>
      <c r="B4" s="42" t="s">
        <v>35</v>
      </c>
      <c r="C4" s="42" t="s">
        <v>121</v>
      </c>
      <c r="D4" s="42" t="s">
        <v>123</v>
      </c>
      <c r="E4" s="42" t="s">
        <v>36</v>
      </c>
      <c r="F4" s="42" t="s">
        <v>37</v>
      </c>
      <c r="G4" s="42" t="s">
        <v>38</v>
      </c>
      <c r="H4" s="42" t="s">
        <v>39</v>
      </c>
      <c r="I4" s="42" t="s">
        <v>125</v>
      </c>
      <c r="J4" s="42" t="s">
        <v>126</v>
      </c>
      <c r="K4" s="42" t="s">
        <v>127</v>
      </c>
      <c r="L4" s="252">
        <v>100000</v>
      </c>
      <c r="M4" s="250" t="s">
        <v>231</v>
      </c>
      <c r="N4" s="250" t="s">
        <v>229</v>
      </c>
      <c r="O4" s="257" t="s">
        <v>77</v>
      </c>
      <c r="P4" s="281" t="s">
        <v>220</v>
      </c>
    </row>
    <row r="5" spans="1:16" x14ac:dyDescent="0.2">
      <c r="A5" s="566" t="s">
        <v>81</v>
      </c>
      <c r="B5" s="43" t="s">
        <v>120</v>
      </c>
      <c r="C5" s="43" t="s">
        <v>40</v>
      </c>
      <c r="D5" s="43" t="s">
        <v>40</v>
      </c>
      <c r="E5" s="43" t="s">
        <v>40</v>
      </c>
      <c r="F5" s="43" t="s">
        <v>40</v>
      </c>
      <c r="G5" s="43" t="s">
        <v>40</v>
      </c>
      <c r="H5" s="43" t="s">
        <v>40</v>
      </c>
      <c r="I5" s="43" t="s">
        <v>40</v>
      </c>
      <c r="J5" s="43" t="s">
        <v>40</v>
      </c>
      <c r="K5" s="43" t="s">
        <v>40</v>
      </c>
      <c r="L5" s="43" t="s">
        <v>43</v>
      </c>
      <c r="M5" s="239" t="s">
        <v>230</v>
      </c>
      <c r="N5" s="239" t="s">
        <v>138</v>
      </c>
      <c r="O5" s="256" t="s">
        <v>137</v>
      </c>
      <c r="P5" s="282" t="s">
        <v>284</v>
      </c>
    </row>
    <row r="6" spans="1:16" ht="15" customHeight="1" thickBot="1" x14ac:dyDescent="0.25">
      <c r="A6" s="423" t="s">
        <v>213</v>
      </c>
      <c r="B6" s="44" t="s">
        <v>43</v>
      </c>
      <c r="C6" s="44" t="s">
        <v>122</v>
      </c>
      <c r="D6" s="44" t="s">
        <v>124</v>
      </c>
      <c r="E6" s="44" t="s">
        <v>44</v>
      </c>
      <c r="F6" s="44" t="s">
        <v>45</v>
      </c>
      <c r="G6" s="44" t="s">
        <v>46</v>
      </c>
      <c r="H6" s="44" t="s">
        <v>42</v>
      </c>
      <c r="I6" s="44" t="s">
        <v>128</v>
      </c>
      <c r="J6" s="44" t="s">
        <v>129</v>
      </c>
      <c r="K6" s="44" t="s">
        <v>130</v>
      </c>
      <c r="L6" s="44" t="s">
        <v>131</v>
      </c>
      <c r="M6" s="251" t="s">
        <v>138</v>
      </c>
      <c r="N6" s="251" t="s">
        <v>131</v>
      </c>
      <c r="O6" s="258" t="s">
        <v>41</v>
      </c>
      <c r="P6" s="283" t="s">
        <v>239</v>
      </c>
    </row>
    <row r="7" spans="1:16" x14ac:dyDescent="0.2">
      <c r="A7" s="227"/>
    </row>
    <row r="8" spans="1:16" s="465" customFormat="1" ht="16.5" customHeight="1" x14ac:dyDescent="0.25">
      <c r="A8" s="474" t="s">
        <v>160</v>
      </c>
      <c r="B8" s="466">
        <v>781.97352435699997</v>
      </c>
      <c r="C8" s="466">
        <v>619.67428616799998</v>
      </c>
      <c r="D8" s="466">
        <v>564.67837848399995</v>
      </c>
      <c r="E8" s="466">
        <v>610.87088073799998</v>
      </c>
      <c r="F8" s="466">
        <v>711.314339851</v>
      </c>
      <c r="G8" s="466">
        <v>813.89199535800003</v>
      </c>
      <c r="H8" s="466">
        <v>950.65565461400001</v>
      </c>
      <c r="I8" s="466">
        <v>1116.67000218</v>
      </c>
      <c r="J8" s="466">
        <v>1282.701652272</v>
      </c>
      <c r="K8" s="466">
        <v>1364.985693395</v>
      </c>
      <c r="L8" s="466">
        <v>1581.3273742280001</v>
      </c>
      <c r="M8" s="479">
        <v>728.29559981600005</v>
      </c>
      <c r="N8" s="479">
        <v>1360.1194047619999</v>
      </c>
      <c r="O8" s="479">
        <v>1046.0678863959999</v>
      </c>
      <c r="P8" s="466">
        <v>1041.7707718070001</v>
      </c>
    </row>
    <row r="9" spans="1:16" s="465" customFormat="1" ht="16.5" customHeight="1" x14ac:dyDescent="0.2">
      <c r="A9" s="465" t="s">
        <v>161</v>
      </c>
      <c r="B9" s="467">
        <v>307.72118204999998</v>
      </c>
      <c r="C9" s="467">
        <v>230.24257617200001</v>
      </c>
      <c r="D9" s="467">
        <v>197.58693936500001</v>
      </c>
      <c r="E9" s="467">
        <v>205.39562227900001</v>
      </c>
      <c r="F9" s="467">
        <v>230.99241017099999</v>
      </c>
      <c r="G9" s="467">
        <v>249.63564297799999</v>
      </c>
      <c r="H9" s="467">
        <v>269.60339266</v>
      </c>
      <c r="I9" s="467">
        <v>291.214226715</v>
      </c>
      <c r="J9" s="467">
        <v>312.71396164999999</v>
      </c>
      <c r="K9" s="467">
        <v>310.99138212700001</v>
      </c>
      <c r="L9" s="467">
        <v>279.29914746700001</v>
      </c>
      <c r="M9" s="480">
        <v>230.66927283000001</v>
      </c>
      <c r="N9" s="480">
        <v>297.14992290399999</v>
      </c>
      <c r="O9" s="480">
        <v>264.10534792200002</v>
      </c>
      <c r="P9" s="467">
        <v>266.31133254700001</v>
      </c>
    </row>
    <row r="10" spans="1:16" s="465" customFormat="1" ht="16.5" customHeight="1" x14ac:dyDescent="0.2">
      <c r="A10" s="465" t="s">
        <v>162</v>
      </c>
      <c r="B10" s="467">
        <v>176.00798598399999</v>
      </c>
      <c r="C10" s="467">
        <v>172.40877181499999</v>
      </c>
      <c r="D10" s="467">
        <v>198.19379006599999</v>
      </c>
      <c r="E10" s="467">
        <v>275.23772859000002</v>
      </c>
      <c r="F10" s="467">
        <v>365.64362734100001</v>
      </c>
      <c r="G10" s="467">
        <v>440.66579595799999</v>
      </c>
      <c r="H10" s="467">
        <v>544.51251891599998</v>
      </c>
      <c r="I10" s="467">
        <v>669.14822487200001</v>
      </c>
      <c r="J10" s="467">
        <v>794.10165733999997</v>
      </c>
      <c r="K10" s="467">
        <v>834.35329407699999</v>
      </c>
      <c r="L10" s="467">
        <v>785.66929173400001</v>
      </c>
      <c r="M10" s="480">
        <v>361.63995745</v>
      </c>
      <c r="N10" s="480">
        <v>772.72629431899998</v>
      </c>
      <c r="O10" s="480">
        <v>568.39355588399997</v>
      </c>
      <c r="P10" s="467">
        <v>563.74882568800001</v>
      </c>
    </row>
    <row r="11" spans="1:16" s="465" customFormat="1" ht="16.5" customHeight="1" x14ac:dyDescent="0.2">
      <c r="A11" s="465" t="s">
        <v>163</v>
      </c>
      <c r="B11" s="467">
        <v>9.748187261</v>
      </c>
      <c r="C11" s="467">
        <v>8.4149543649999998</v>
      </c>
      <c r="D11" s="467">
        <v>9.1134915400000001</v>
      </c>
      <c r="E11" s="467">
        <v>11.022190781000001</v>
      </c>
      <c r="F11" s="467">
        <v>13.903286552999999</v>
      </c>
      <c r="G11" s="467">
        <v>14.239289600999999</v>
      </c>
      <c r="H11" s="467">
        <v>16.686193666000001</v>
      </c>
      <c r="I11" s="467">
        <v>16.452070929000001</v>
      </c>
      <c r="J11" s="467">
        <v>21.063903738</v>
      </c>
      <c r="K11" s="467">
        <v>27.183678108999999</v>
      </c>
      <c r="L11" s="467">
        <v>28.587315449999998</v>
      </c>
      <c r="M11" s="480">
        <v>12.94187597</v>
      </c>
      <c r="N11" s="480">
        <v>23.617578619</v>
      </c>
      <c r="O11" s="480">
        <v>18.311161545000001</v>
      </c>
      <c r="P11" s="467">
        <v>18.641662649000001</v>
      </c>
    </row>
    <row r="12" spans="1:16" s="465" customFormat="1" ht="16.5" customHeight="1" x14ac:dyDescent="0.2">
      <c r="A12" s="465" t="s">
        <v>164</v>
      </c>
      <c r="B12" s="467">
        <v>95.568941185</v>
      </c>
      <c r="C12" s="467">
        <v>88.718102919000003</v>
      </c>
      <c r="D12" s="467">
        <v>87.290457617000001</v>
      </c>
      <c r="E12" s="467">
        <v>63.188435050000002</v>
      </c>
      <c r="F12" s="467">
        <v>58.948984261</v>
      </c>
      <c r="G12" s="467">
        <v>69.887219062</v>
      </c>
      <c r="H12" s="467">
        <v>87.139343229999994</v>
      </c>
      <c r="I12" s="467">
        <v>105.401158563</v>
      </c>
      <c r="J12" s="467">
        <v>120.615513233</v>
      </c>
      <c r="K12" s="467">
        <v>155.37110945800001</v>
      </c>
      <c r="L12" s="467">
        <v>427.80253494300001</v>
      </c>
      <c r="M12" s="480">
        <v>72.308888070999998</v>
      </c>
      <c r="N12" s="480">
        <v>223.48668598</v>
      </c>
      <c r="O12" s="480">
        <v>148.342925006</v>
      </c>
      <c r="P12" s="467">
        <v>145.48341965899999</v>
      </c>
    </row>
    <row r="13" spans="1:16" s="465" customFormat="1" ht="16.5" customHeight="1" x14ac:dyDescent="0.2">
      <c r="A13" s="465" t="s">
        <v>165</v>
      </c>
      <c r="B13" s="467">
        <v>192.927227878</v>
      </c>
      <c r="C13" s="467">
        <v>119.88988089599999</v>
      </c>
      <c r="D13" s="467">
        <v>72.493699896999999</v>
      </c>
      <c r="E13" s="467">
        <v>56.026904037999998</v>
      </c>
      <c r="F13" s="467">
        <v>41.826031524999998</v>
      </c>
      <c r="G13" s="467">
        <v>39.464047759000003</v>
      </c>
      <c r="H13" s="467">
        <v>32.714206142000002</v>
      </c>
      <c r="I13" s="467">
        <v>34.454321102000002</v>
      </c>
      <c r="J13" s="467">
        <v>34.206616310999998</v>
      </c>
      <c r="K13" s="467">
        <v>37.086229623999998</v>
      </c>
      <c r="L13" s="467">
        <v>59.969084633999998</v>
      </c>
      <c r="M13" s="480">
        <v>50.735605495000001</v>
      </c>
      <c r="N13" s="480">
        <v>43.138922938999997</v>
      </c>
      <c r="O13" s="480">
        <v>46.914896038999998</v>
      </c>
      <c r="P13" s="467">
        <v>47.585531263</v>
      </c>
    </row>
    <row r="14" spans="1:16" s="465" customFormat="1" ht="16.5" customHeight="1" x14ac:dyDescent="0.25">
      <c r="A14" s="474" t="s">
        <v>166</v>
      </c>
      <c r="B14" s="466">
        <v>1129.0972480620001</v>
      </c>
      <c r="C14" s="466">
        <v>860.62049585299997</v>
      </c>
      <c r="D14" s="466">
        <v>741.23403287099995</v>
      </c>
      <c r="E14" s="466">
        <v>769.96909076400004</v>
      </c>
      <c r="F14" s="466">
        <v>882.05308937500001</v>
      </c>
      <c r="G14" s="466">
        <v>990.39199700999995</v>
      </c>
      <c r="H14" s="466">
        <v>1134.675341072</v>
      </c>
      <c r="I14" s="466">
        <v>1291.6619491880001</v>
      </c>
      <c r="J14" s="466">
        <v>1465.6139660870001</v>
      </c>
      <c r="K14" s="466">
        <v>1581.1603512680001</v>
      </c>
      <c r="L14" s="466">
        <v>1771.053749681</v>
      </c>
      <c r="M14" s="479">
        <v>902.77901038699997</v>
      </c>
      <c r="N14" s="479">
        <v>1549.3124624439999</v>
      </c>
      <c r="O14" s="479">
        <v>1227.949432588</v>
      </c>
      <c r="P14" s="466">
        <v>1229.650346617</v>
      </c>
    </row>
    <row r="15" spans="1:16" s="465" customFormat="1" ht="16.5" customHeight="1" x14ac:dyDescent="0.2">
      <c r="A15" s="465" t="s">
        <v>79</v>
      </c>
      <c r="B15" s="467">
        <v>483.16922295699999</v>
      </c>
      <c r="C15" s="467">
        <v>397.76129308600002</v>
      </c>
      <c r="D15" s="467">
        <v>372.604073519</v>
      </c>
      <c r="E15" s="467">
        <v>435.14722112700002</v>
      </c>
      <c r="F15" s="467">
        <v>546.50957714499998</v>
      </c>
      <c r="G15" s="467">
        <v>630.69018375999997</v>
      </c>
      <c r="H15" s="467">
        <v>753.89966638700002</v>
      </c>
      <c r="I15" s="467">
        <v>868.02313295700003</v>
      </c>
      <c r="J15" s="467">
        <v>1000.375392253</v>
      </c>
      <c r="K15" s="467">
        <v>1098.5395291519999</v>
      </c>
      <c r="L15" s="467">
        <v>1266.228311136</v>
      </c>
      <c r="M15" s="480">
        <v>544.69841313400002</v>
      </c>
      <c r="N15" s="480">
        <v>1076.7038140289999</v>
      </c>
      <c r="O15" s="480">
        <v>812.26758572899996</v>
      </c>
      <c r="P15" s="467">
        <v>813.62027824200004</v>
      </c>
    </row>
    <row r="16" spans="1:16" s="465" customFormat="1" ht="16.5" customHeight="1" x14ac:dyDescent="0.2">
      <c r="A16" s="465" t="s">
        <v>167</v>
      </c>
      <c r="B16" s="467">
        <v>305.50205305700001</v>
      </c>
      <c r="C16" s="467">
        <v>287.49208495800002</v>
      </c>
      <c r="D16" s="467">
        <v>298.727157783</v>
      </c>
      <c r="E16" s="467">
        <v>383.63718721499998</v>
      </c>
      <c r="F16" s="467">
        <v>497.27574337700003</v>
      </c>
      <c r="G16" s="467">
        <v>576.34856171199999</v>
      </c>
      <c r="H16" s="467">
        <v>677.311057291</v>
      </c>
      <c r="I16" s="467">
        <v>785.43461328700005</v>
      </c>
      <c r="J16" s="467">
        <v>918.51923485400005</v>
      </c>
      <c r="K16" s="467">
        <v>997.32216956399998</v>
      </c>
      <c r="L16" s="467">
        <v>864.84743461000005</v>
      </c>
      <c r="M16" s="480">
        <v>482.42254842800003</v>
      </c>
      <c r="N16" s="480">
        <v>887.33188509399997</v>
      </c>
      <c r="O16" s="480">
        <v>686.06945878900001</v>
      </c>
      <c r="P16" s="467">
        <v>684.22057665800003</v>
      </c>
    </row>
    <row r="17" spans="1:16" s="465" customFormat="1" ht="16.5" customHeight="1" x14ac:dyDescent="0.2">
      <c r="A17" s="465" t="s">
        <v>199</v>
      </c>
      <c r="B17" s="467">
        <v>46.210008283000001</v>
      </c>
      <c r="C17" s="467">
        <v>34.096928855999998</v>
      </c>
      <c r="D17" s="467">
        <v>36.448668453000003</v>
      </c>
      <c r="E17" s="467">
        <v>71.075748680999993</v>
      </c>
      <c r="F17" s="467">
        <v>111.37768823</v>
      </c>
      <c r="G17" s="467">
        <v>141.32601391899999</v>
      </c>
      <c r="H17" s="467">
        <v>172.584278678</v>
      </c>
      <c r="I17" s="467">
        <v>207.769193745</v>
      </c>
      <c r="J17" s="467">
        <v>217.59373779800001</v>
      </c>
      <c r="K17" s="467">
        <v>265.17914442599999</v>
      </c>
      <c r="L17" s="467">
        <v>185.01360538500001</v>
      </c>
      <c r="M17" s="480">
        <v>105.18329268700001</v>
      </c>
      <c r="N17" s="480">
        <v>213.101136199</v>
      </c>
      <c r="O17" s="480">
        <v>159.45997493199999</v>
      </c>
      <c r="P17" s="467">
        <v>152.43905340500001</v>
      </c>
    </row>
    <row r="18" spans="1:16" s="465" customFormat="1" ht="16.5" customHeight="1" x14ac:dyDescent="0.2">
      <c r="A18" s="465" t="s">
        <v>168</v>
      </c>
      <c r="B18" s="467">
        <v>177.66716989899999</v>
      </c>
      <c r="C18" s="467">
        <v>110.269208128</v>
      </c>
      <c r="D18" s="467">
        <v>73.876915736000001</v>
      </c>
      <c r="E18" s="467">
        <v>51.510033911999997</v>
      </c>
      <c r="F18" s="467">
        <v>49.233833767999997</v>
      </c>
      <c r="G18" s="467">
        <v>54.341622047999998</v>
      </c>
      <c r="H18" s="467">
        <v>76.588609095999999</v>
      </c>
      <c r="I18" s="467">
        <v>82.588519669999997</v>
      </c>
      <c r="J18" s="467">
        <v>81.856157398999997</v>
      </c>
      <c r="K18" s="467">
        <v>101.217359589</v>
      </c>
      <c r="L18" s="467">
        <v>401.38087652600001</v>
      </c>
      <c r="M18" s="480">
        <v>62.275864706</v>
      </c>
      <c r="N18" s="480">
        <v>189.371928935</v>
      </c>
      <c r="O18" s="480">
        <v>126.19812693999999</v>
      </c>
      <c r="P18" s="467">
        <v>129.39970158400001</v>
      </c>
    </row>
    <row r="19" spans="1:16" s="465" customFormat="1" ht="16.5" customHeight="1" x14ac:dyDescent="0.2">
      <c r="A19" s="465" t="s">
        <v>169</v>
      </c>
      <c r="B19" s="467">
        <v>356.21695105200001</v>
      </c>
      <c r="C19" s="467">
        <v>258.99981526200003</v>
      </c>
      <c r="D19" s="467">
        <v>210.679950886</v>
      </c>
      <c r="E19" s="467">
        <v>192.933396966</v>
      </c>
      <c r="F19" s="467">
        <v>187.78561262299999</v>
      </c>
      <c r="G19" s="467">
        <v>196.56595036900001</v>
      </c>
      <c r="H19" s="467">
        <v>205.60458304900001</v>
      </c>
      <c r="I19" s="467">
        <v>229.02131217799999</v>
      </c>
      <c r="J19" s="467">
        <v>241.86620946400001</v>
      </c>
      <c r="K19" s="467">
        <v>251.10435486200001</v>
      </c>
      <c r="L19" s="467">
        <v>192.63708070800001</v>
      </c>
      <c r="M19" s="480">
        <v>200.388935952</v>
      </c>
      <c r="N19" s="480">
        <v>224.78911016500001</v>
      </c>
      <c r="O19" s="480">
        <v>212.66086855699999</v>
      </c>
      <c r="P19" s="467">
        <v>209.41028417199999</v>
      </c>
    </row>
    <row r="20" spans="1:16" s="465" customFormat="1" ht="16.5" customHeight="1" x14ac:dyDescent="0.2">
      <c r="A20" s="465" t="s">
        <v>170</v>
      </c>
      <c r="B20" s="467">
        <v>210.13174298000001</v>
      </c>
      <c r="C20" s="467">
        <v>173.594386555</v>
      </c>
      <c r="D20" s="467">
        <v>146.41468739600001</v>
      </c>
      <c r="E20" s="467">
        <v>141.27382112000001</v>
      </c>
      <c r="F20" s="467">
        <v>139.89535365399999</v>
      </c>
      <c r="G20" s="467">
        <v>141.54288940000001</v>
      </c>
      <c r="H20" s="467">
        <v>147.75399840399999</v>
      </c>
      <c r="I20" s="467">
        <v>172.924975467</v>
      </c>
      <c r="J20" s="467">
        <v>198.78242435000001</v>
      </c>
      <c r="K20" s="467">
        <v>210.85304652900001</v>
      </c>
      <c r="L20" s="467">
        <v>162.68555135</v>
      </c>
      <c r="M20" s="480">
        <v>144.56317441900001</v>
      </c>
      <c r="N20" s="480">
        <v>183.810117709</v>
      </c>
      <c r="O20" s="480">
        <v>164.30220737900001</v>
      </c>
      <c r="P20" s="467">
        <v>162.72321535200001</v>
      </c>
    </row>
    <row r="21" spans="1:16" s="465" customFormat="1" ht="16.5" customHeight="1" x14ac:dyDescent="0.2">
      <c r="A21" s="465" t="s">
        <v>171</v>
      </c>
      <c r="B21" s="467">
        <v>68.803528056999994</v>
      </c>
      <c r="C21" s="467">
        <v>37.247635713000001</v>
      </c>
      <c r="D21" s="467">
        <v>15.682714131999999</v>
      </c>
      <c r="E21" s="467">
        <v>4.4869534089999998</v>
      </c>
      <c r="F21" s="467">
        <v>2.4873717659999999</v>
      </c>
      <c r="G21" s="467">
        <v>2.3336223139999999</v>
      </c>
      <c r="H21" s="467">
        <v>2.4278500360000002</v>
      </c>
      <c r="I21" s="467">
        <v>2.376665375</v>
      </c>
      <c r="J21" s="467">
        <v>4.1328428529999996</v>
      </c>
      <c r="K21" s="467">
        <v>6.0869305840000001</v>
      </c>
      <c r="L21" s="467">
        <v>7.7395455100000001</v>
      </c>
      <c r="M21" s="480">
        <v>5.9701513540000004</v>
      </c>
      <c r="N21" s="480">
        <v>5.2826269830000001</v>
      </c>
      <c r="O21" s="480">
        <v>5.6243647760000002</v>
      </c>
      <c r="P21" s="467">
        <v>5.424275239</v>
      </c>
    </row>
    <row r="22" spans="1:16" s="465" customFormat="1" ht="16.5" customHeight="1" x14ac:dyDescent="0.2">
      <c r="A22" s="687" t="s">
        <v>612</v>
      </c>
      <c r="B22" s="467">
        <v>77.281680015000006</v>
      </c>
      <c r="C22" s="467">
        <v>48.157792993999998</v>
      </c>
      <c r="D22" s="467">
        <v>48.582549358000001</v>
      </c>
      <c r="E22" s="467">
        <v>47.172622437000001</v>
      </c>
      <c r="F22" s="467">
        <v>45.402887202999999</v>
      </c>
      <c r="G22" s="467">
        <v>52.689438654</v>
      </c>
      <c r="H22" s="467">
        <v>55.422734607999999</v>
      </c>
      <c r="I22" s="467">
        <v>53.719671337000001</v>
      </c>
      <c r="J22" s="467">
        <v>38.950942261000002</v>
      </c>
      <c r="K22" s="467">
        <v>34.164377749000003</v>
      </c>
      <c r="L22" s="467">
        <v>22.211983847999999</v>
      </c>
      <c r="M22" s="480">
        <v>49.855610179000003</v>
      </c>
      <c r="N22" s="480">
        <v>35.696365473</v>
      </c>
      <c r="O22" s="480">
        <v>42.734296403000002</v>
      </c>
      <c r="P22" s="467">
        <v>41.262793580999997</v>
      </c>
    </row>
    <row r="23" spans="1:16" s="465" customFormat="1" ht="16.5" customHeight="1" x14ac:dyDescent="0.2">
      <c r="A23" s="465" t="s">
        <v>172</v>
      </c>
      <c r="B23" s="467">
        <v>34.551767747</v>
      </c>
      <c r="C23" s="467">
        <v>23.815094374000001</v>
      </c>
      <c r="D23" s="467">
        <v>21.707369070999999</v>
      </c>
      <c r="E23" s="467">
        <v>27.580785917</v>
      </c>
      <c r="F23" s="467">
        <v>38.089039735999997</v>
      </c>
      <c r="G23" s="467">
        <v>47.717825400000002</v>
      </c>
      <c r="H23" s="467">
        <v>55.632436380999998</v>
      </c>
      <c r="I23" s="467">
        <v>66.592979017999994</v>
      </c>
      <c r="J23" s="467">
        <v>78.437688811000001</v>
      </c>
      <c r="K23" s="467">
        <v>74.218090403000005</v>
      </c>
      <c r="L23" s="467">
        <v>66.720571254999996</v>
      </c>
      <c r="M23" s="480">
        <v>37.645731623000003</v>
      </c>
      <c r="N23" s="480">
        <v>71.484181960000001</v>
      </c>
      <c r="O23" s="480">
        <v>54.664592978999998</v>
      </c>
      <c r="P23" s="467">
        <v>53.908166272000003</v>
      </c>
    </row>
    <row r="24" spans="1:16" s="465" customFormat="1" ht="16.5" customHeight="1" x14ac:dyDescent="0.2">
      <c r="A24" s="465" t="s">
        <v>173</v>
      </c>
      <c r="B24" s="467">
        <v>124.050897986</v>
      </c>
      <c r="C24" s="467">
        <v>82.408343360000003</v>
      </c>
      <c r="D24" s="467">
        <v>61.098786163</v>
      </c>
      <c r="E24" s="467">
        <v>59.571277406999997</v>
      </c>
      <c r="F24" s="467">
        <v>65.605077570999995</v>
      </c>
      <c r="G24" s="467">
        <v>74.795425766999998</v>
      </c>
      <c r="H24" s="467">
        <v>82.857311941999995</v>
      </c>
      <c r="I24" s="467">
        <v>93.255039306</v>
      </c>
      <c r="J24" s="467">
        <v>111.08829452000001</v>
      </c>
      <c r="K24" s="467">
        <v>120.227412038</v>
      </c>
      <c r="L24" s="467">
        <v>148.188568688</v>
      </c>
      <c r="M24" s="480">
        <v>69.132211417999997</v>
      </c>
      <c r="N24" s="480">
        <v>121.091637561</v>
      </c>
      <c r="O24" s="480">
        <v>95.264917285999999</v>
      </c>
      <c r="P24" s="467">
        <v>97.277676690000007</v>
      </c>
    </row>
    <row r="25" spans="1:16" s="465" customFormat="1" ht="16.5" customHeight="1" x14ac:dyDescent="0.2">
      <c r="A25" s="475" t="s">
        <v>174</v>
      </c>
      <c r="B25" s="468">
        <v>131.10840832</v>
      </c>
      <c r="C25" s="468">
        <v>97.635949772000004</v>
      </c>
      <c r="D25" s="468">
        <v>75.143853233000002</v>
      </c>
      <c r="E25" s="468">
        <v>54.736409346999999</v>
      </c>
      <c r="F25" s="468">
        <v>44.063782301000003</v>
      </c>
      <c r="G25" s="468">
        <v>40.622611714999998</v>
      </c>
      <c r="H25" s="468">
        <v>36.681343312999999</v>
      </c>
      <c r="I25" s="468">
        <v>34.769485727999999</v>
      </c>
      <c r="J25" s="468">
        <v>33.846381039000001</v>
      </c>
      <c r="K25" s="468">
        <v>37.070964813000003</v>
      </c>
      <c r="L25" s="468">
        <v>97.279217895000002</v>
      </c>
      <c r="M25" s="481">
        <v>50.913718258999999</v>
      </c>
      <c r="N25" s="481">
        <v>55.243718729999998</v>
      </c>
      <c r="O25" s="481">
        <v>53.091468036000002</v>
      </c>
      <c r="P25" s="468">
        <v>55.433941240999999</v>
      </c>
    </row>
    <row r="26" spans="1:16" s="465" customFormat="1" ht="16.5" customHeight="1" x14ac:dyDescent="0.25">
      <c r="A26" s="474" t="s">
        <v>175</v>
      </c>
      <c r="B26" s="466">
        <v>347.12372370499997</v>
      </c>
      <c r="C26" s="466">
        <v>240.946209686</v>
      </c>
      <c r="D26" s="466">
        <v>176.55565438799999</v>
      </c>
      <c r="E26" s="466">
        <v>159.098210026</v>
      </c>
      <c r="F26" s="466">
        <v>170.738749525</v>
      </c>
      <c r="G26" s="466">
        <v>176.50000165099999</v>
      </c>
      <c r="H26" s="466">
        <v>184.01968645900001</v>
      </c>
      <c r="I26" s="466">
        <v>174.99194700800001</v>
      </c>
      <c r="J26" s="466">
        <v>182.912313815</v>
      </c>
      <c r="K26" s="466">
        <v>216.174657873</v>
      </c>
      <c r="L26" s="466">
        <v>189.72637545399999</v>
      </c>
      <c r="M26" s="479">
        <v>174.48341057100001</v>
      </c>
      <c r="N26" s="479">
        <v>189.19305768199999</v>
      </c>
      <c r="O26" s="479">
        <v>181.88154619100001</v>
      </c>
      <c r="P26" s="466">
        <v>187.87957481000001</v>
      </c>
    </row>
    <row r="27" spans="1:16" s="465" customFormat="1" ht="16.5" customHeight="1" x14ac:dyDescent="0.25">
      <c r="A27" s="476" t="s">
        <v>176</v>
      </c>
      <c r="B27" s="469">
        <v>260.85855692500002</v>
      </c>
      <c r="C27" s="469">
        <v>167.20962756899999</v>
      </c>
      <c r="D27" s="469">
        <v>110.34862132400001</v>
      </c>
      <c r="E27" s="469">
        <v>94.899468384000002</v>
      </c>
      <c r="F27" s="469">
        <v>103.080947278</v>
      </c>
      <c r="G27" s="469">
        <v>108.91714369899999</v>
      </c>
      <c r="H27" s="469">
        <v>107.10989173999999</v>
      </c>
      <c r="I27" s="469">
        <v>91.228296271999994</v>
      </c>
      <c r="J27" s="469">
        <v>87.133458168000004</v>
      </c>
      <c r="K27" s="469">
        <v>85.198356924999999</v>
      </c>
      <c r="L27" s="469">
        <v>77.640822572000005</v>
      </c>
      <c r="M27" s="482">
        <v>105.66101434799999</v>
      </c>
      <c r="N27" s="482">
        <v>84.547279666999998</v>
      </c>
      <c r="O27" s="482">
        <v>95.041978321000002</v>
      </c>
      <c r="P27" s="469">
        <v>99.647221094000002</v>
      </c>
    </row>
    <row r="28" spans="1:16" s="465" customFormat="1" ht="16.5" customHeight="1" x14ac:dyDescent="0.25">
      <c r="A28" s="474" t="s">
        <v>177</v>
      </c>
      <c r="B28" s="466">
        <v>540.66871952300005</v>
      </c>
      <c r="C28" s="466">
        <v>379.67933990099999</v>
      </c>
      <c r="D28" s="466">
        <v>299.668798417</v>
      </c>
      <c r="E28" s="466">
        <v>298.64256157699998</v>
      </c>
      <c r="F28" s="466">
        <v>308.47744690500002</v>
      </c>
      <c r="G28" s="466">
        <v>323.867096016</v>
      </c>
      <c r="H28" s="466">
        <v>319.85392224399999</v>
      </c>
      <c r="I28" s="466">
        <v>335.73507408799998</v>
      </c>
      <c r="J28" s="466">
        <v>361.06772044799999</v>
      </c>
      <c r="K28" s="466">
        <v>397.73982756800001</v>
      </c>
      <c r="L28" s="466">
        <v>383.86993133700003</v>
      </c>
      <c r="M28" s="479">
        <v>312.45622807000001</v>
      </c>
      <c r="N28" s="479">
        <v>369.58400971100002</v>
      </c>
      <c r="O28" s="479">
        <v>341.188329737</v>
      </c>
      <c r="P28" s="466">
        <v>346.63824887099997</v>
      </c>
    </row>
    <row r="29" spans="1:16" s="465" customFormat="1" ht="16.5" customHeight="1" x14ac:dyDescent="0.2">
      <c r="A29" s="465" t="s">
        <v>178</v>
      </c>
      <c r="B29" s="467">
        <v>515.11401568899998</v>
      </c>
      <c r="C29" s="467">
        <v>360.32219639900001</v>
      </c>
      <c r="D29" s="467">
        <v>283.72743655400001</v>
      </c>
      <c r="E29" s="467">
        <v>283.10834091700002</v>
      </c>
      <c r="F29" s="467">
        <v>290.672995668</v>
      </c>
      <c r="G29" s="467">
        <v>306.49839267300001</v>
      </c>
      <c r="H29" s="467">
        <v>298.38076930599999</v>
      </c>
      <c r="I29" s="467">
        <v>310.63469739099997</v>
      </c>
      <c r="J29" s="467">
        <v>324.89023685000001</v>
      </c>
      <c r="K29" s="467">
        <v>356.23487442700002</v>
      </c>
      <c r="L29" s="467">
        <v>296.75274704399999</v>
      </c>
      <c r="M29" s="480">
        <v>294.69523602499999</v>
      </c>
      <c r="N29" s="480">
        <v>318.16790075</v>
      </c>
      <c r="O29" s="480">
        <v>306.50068286499999</v>
      </c>
      <c r="P29" s="467">
        <v>312.11579862600001</v>
      </c>
    </row>
    <row r="30" spans="1:16" s="465" customFormat="1" ht="16.5" customHeight="1" x14ac:dyDescent="0.2">
      <c r="A30" s="465" t="s">
        <v>179</v>
      </c>
      <c r="B30" s="467">
        <v>15.819724861999999</v>
      </c>
      <c r="C30" s="467">
        <v>13.084894344</v>
      </c>
      <c r="D30" s="467">
        <v>10.749985216000001</v>
      </c>
      <c r="E30" s="467">
        <v>9.1482447629999992</v>
      </c>
      <c r="F30" s="467">
        <v>10.497956008999999</v>
      </c>
      <c r="G30" s="467">
        <v>10.356524091000001</v>
      </c>
      <c r="H30" s="467">
        <v>12.192693811</v>
      </c>
      <c r="I30" s="467">
        <v>16.930720665999999</v>
      </c>
      <c r="J30" s="467">
        <v>16.315469357000001</v>
      </c>
      <c r="K30" s="467">
        <v>23.652892942000001</v>
      </c>
      <c r="L30" s="467">
        <v>65.553547030999994</v>
      </c>
      <c r="M30" s="480">
        <v>10.560841508999999</v>
      </c>
      <c r="N30" s="480">
        <v>33.729166995</v>
      </c>
      <c r="O30" s="480">
        <v>22.213222612999999</v>
      </c>
      <c r="P30" s="467">
        <v>21.778532898999998</v>
      </c>
    </row>
    <row r="31" spans="1:16" s="465" customFormat="1" ht="16.5" customHeight="1" x14ac:dyDescent="0.2">
      <c r="A31" s="465" t="s">
        <v>180</v>
      </c>
      <c r="B31" s="467">
        <v>9.7349789720000004</v>
      </c>
      <c r="C31" s="467">
        <v>6.2722491580000002</v>
      </c>
      <c r="D31" s="467">
        <v>5.1913766470000002</v>
      </c>
      <c r="E31" s="467">
        <v>6.3859758969999998</v>
      </c>
      <c r="F31" s="467">
        <v>7.3064952280000002</v>
      </c>
      <c r="G31" s="467">
        <v>7.0121792530000002</v>
      </c>
      <c r="H31" s="467">
        <v>9.2804591270000003</v>
      </c>
      <c r="I31" s="467">
        <v>8.1696560310000006</v>
      </c>
      <c r="J31" s="467">
        <v>19.862014242000001</v>
      </c>
      <c r="K31" s="467">
        <v>17.852060198</v>
      </c>
      <c r="L31" s="467">
        <v>21.563637262</v>
      </c>
      <c r="M31" s="480">
        <v>7.2001505359999998</v>
      </c>
      <c r="N31" s="480">
        <v>17.686941966999999</v>
      </c>
      <c r="O31" s="480">
        <v>12.474424258999999</v>
      </c>
      <c r="P31" s="467">
        <v>12.743917346</v>
      </c>
    </row>
    <row r="32" spans="1:16" s="465" customFormat="1" ht="16.5" customHeight="1" x14ac:dyDescent="0.25">
      <c r="A32" s="474" t="s">
        <v>181</v>
      </c>
      <c r="B32" s="466">
        <v>300.147911239</v>
      </c>
      <c r="C32" s="466">
        <v>201.848467527</v>
      </c>
      <c r="D32" s="466">
        <v>163.22863069499999</v>
      </c>
      <c r="E32" s="466">
        <v>165.105560615</v>
      </c>
      <c r="F32" s="466">
        <v>164.03182178700001</v>
      </c>
      <c r="G32" s="466">
        <v>166.148801854</v>
      </c>
      <c r="H32" s="466">
        <v>156.71228764</v>
      </c>
      <c r="I32" s="466">
        <v>161.182476407</v>
      </c>
      <c r="J32" s="466">
        <v>172.22272547099999</v>
      </c>
      <c r="K32" s="466">
        <v>171.873145255</v>
      </c>
      <c r="L32" s="466">
        <v>134.72339124300001</v>
      </c>
      <c r="M32" s="479">
        <v>164.945745397</v>
      </c>
      <c r="N32" s="479">
        <v>157.69737751100001</v>
      </c>
      <c r="O32" s="479">
        <v>161.30021887699999</v>
      </c>
      <c r="P32" s="466">
        <v>164.02539531599999</v>
      </c>
    </row>
    <row r="33" spans="1:16" s="465" customFormat="1" ht="16.5" customHeight="1" x14ac:dyDescent="0.2">
      <c r="A33" s="465" t="s">
        <v>182</v>
      </c>
      <c r="B33" s="467">
        <v>56.273351105000003</v>
      </c>
      <c r="C33" s="467">
        <v>42.84556182</v>
      </c>
      <c r="D33" s="467">
        <v>34.417774168000001</v>
      </c>
      <c r="E33" s="467">
        <v>35.605927934999997</v>
      </c>
      <c r="F33" s="467">
        <v>38.518668441999999</v>
      </c>
      <c r="G33" s="467">
        <v>38.737288737</v>
      </c>
      <c r="H33" s="467">
        <v>39.857700614999999</v>
      </c>
      <c r="I33" s="467">
        <v>40.875305943000001</v>
      </c>
      <c r="J33" s="467">
        <v>42.506636563000001</v>
      </c>
      <c r="K33" s="467">
        <v>41.135410583999999</v>
      </c>
      <c r="L33" s="467">
        <v>32.244393412999997</v>
      </c>
      <c r="M33" s="480">
        <v>37.706360150999998</v>
      </c>
      <c r="N33" s="480">
        <v>38.597488618</v>
      </c>
      <c r="O33" s="480">
        <v>38.154548282</v>
      </c>
      <c r="P33" s="467">
        <v>38.715323804999997</v>
      </c>
    </row>
    <row r="34" spans="1:16" s="465" customFormat="1" ht="16.5" customHeight="1" x14ac:dyDescent="0.2">
      <c r="A34" s="465" t="s">
        <v>183</v>
      </c>
      <c r="B34" s="467">
        <v>214.984183272</v>
      </c>
      <c r="C34" s="467">
        <v>139.50086773500001</v>
      </c>
      <c r="D34" s="467">
        <v>107.30461814100001</v>
      </c>
      <c r="E34" s="467">
        <v>102.765771388</v>
      </c>
      <c r="F34" s="467">
        <v>96.386299348999998</v>
      </c>
      <c r="G34" s="467">
        <v>98.355776526</v>
      </c>
      <c r="H34" s="467">
        <v>86.764393932000004</v>
      </c>
      <c r="I34" s="467">
        <v>84.968040161000005</v>
      </c>
      <c r="J34" s="467">
        <v>80.567615726</v>
      </c>
      <c r="K34" s="467">
        <v>84.436666337999995</v>
      </c>
      <c r="L34" s="467">
        <v>48.510866862</v>
      </c>
      <c r="M34" s="480">
        <v>99.756070558000005</v>
      </c>
      <c r="N34" s="480">
        <v>71.686004025000003</v>
      </c>
      <c r="O34" s="480">
        <v>85.638385916999994</v>
      </c>
      <c r="P34" s="467">
        <v>86.840280329999999</v>
      </c>
    </row>
    <row r="35" spans="1:16" s="465" customFormat="1" ht="16.5" customHeight="1" x14ac:dyDescent="0.2">
      <c r="A35" s="475" t="s">
        <v>184</v>
      </c>
      <c r="B35" s="468">
        <v>28.890376862</v>
      </c>
      <c r="C35" s="468">
        <v>19.502037972</v>
      </c>
      <c r="D35" s="468">
        <v>21.506238386</v>
      </c>
      <c r="E35" s="468">
        <v>26.733861291</v>
      </c>
      <c r="F35" s="468">
        <v>29.126853995000001</v>
      </c>
      <c r="G35" s="468">
        <v>29.055736590999999</v>
      </c>
      <c r="H35" s="468">
        <v>30.090193093</v>
      </c>
      <c r="I35" s="468">
        <v>35.339130302999997</v>
      </c>
      <c r="J35" s="468">
        <v>49.148473183</v>
      </c>
      <c r="K35" s="468">
        <v>46.301068333000003</v>
      </c>
      <c r="L35" s="468">
        <v>53.968130967999997</v>
      </c>
      <c r="M35" s="481">
        <v>27.483314688</v>
      </c>
      <c r="N35" s="481">
        <v>47.413884869</v>
      </c>
      <c r="O35" s="481">
        <v>37.507284677000001</v>
      </c>
      <c r="P35" s="468">
        <v>38.469791180999998</v>
      </c>
    </row>
    <row r="36" spans="1:16" s="465" customFormat="1" ht="16.5" customHeight="1" x14ac:dyDescent="0.25">
      <c r="A36" s="477" t="s">
        <v>185</v>
      </c>
      <c r="B36" s="466">
        <v>1322.64224388</v>
      </c>
      <c r="C36" s="466">
        <v>999.35362606800004</v>
      </c>
      <c r="D36" s="466">
        <v>864.34717690100001</v>
      </c>
      <c r="E36" s="466">
        <v>909.51344231500002</v>
      </c>
      <c r="F36" s="466">
        <v>1019.791786756</v>
      </c>
      <c r="G36" s="466">
        <v>1137.759091374</v>
      </c>
      <c r="H36" s="466">
        <v>1270.509576857</v>
      </c>
      <c r="I36" s="466">
        <v>1452.4050762679999</v>
      </c>
      <c r="J36" s="466">
        <v>1643.7693727200001</v>
      </c>
      <c r="K36" s="466">
        <v>1762.725520963</v>
      </c>
      <c r="L36" s="466">
        <v>1965.1973055650001</v>
      </c>
      <c r="M36" s="479">
        <v>1040.751827886</v>
      </c>
      <c r="N36" s="479">
        <v>1729.7034144730001</v>
      </c>
      <c r="O36" s="479">
        <v>1387.256216133</v>
      </c>
      <c r="P36" s="466">
        <v>1388.4090206779999</v>
      </c>
    </row>
    <row r="37" spans="1:16" s="465" customFormat="1" ht="16.5" customHeight="1" x14ac:dyDescent="0.25">
      <c r="A37" s="477" t="s">
        <v>186</v>
      </c>
      <c r="B37" s="466">
        <v>1429.2451593010001</v>
      </c>
      <c r="C37" s="466">
        <v>1062.4689633800001</v>
      </c>
      <c r="D37" s="466">
        <v>904.46266356700005</v>
      </c>
      <c r="E37" s="466">
        <v>935.07465137899999</v>
      </c>
      <c r="F37" s="466">
        <v>1046.084911163</v>
      </c>
      <c r="G37" s="466">
        <v>1156.540798864</v>
      </c>
      <c r="H37" s="466">
        <v>1291.3876287129999</v>
      </c>
      <c r="I37" s="466">
        <v>1452.8444255950001</v>
      </c>
      <c r="J37" s="466">
        <v>1637.836691558</v>
      </c>
      <c r="K37" s="466">
        <v>1753.0334965229999</v>
      </c>
      <c r="L37" s="466">
        <v>1905.7771409239999</v>
      </c>
      <c r="M37" s="479">
        <v>1067.7247557840001</v>
      </c>
      <c r="N37" s="479">
        <v>1707.009839955</v>
      </c>
      <c r="O37" s="479">
        <v>1389.249651464</v>
      </c>
      <c r="P37" s="466">
        <v>1393.6757419329999</v>
      </c>
    </row>
    <row r="38" spans="1:16" s="465" customFormat="1" ht="16.5" customHeight="1" x14ac:dyDescent="0.25">
      <c r="A38" s="476" t="s">
        <v>187</v>
      </c>
      <c r="B38" s="469">
        <v>106.60291542</v>
      </c>
      <c r="C38" s="469">
        <v>63.115337312000001</v>
      </c>
      <c r="D38" s="469">
        <v>40.115486664999999</v>
      </c>
      <c r="E38" s="469">
        <v>25.561209064</v>
      </c>
      <c r="F38" s="469">
        <v>26.293124407000001</v>
      </c>
      <c r="G38" s="469">
        <v>18.781707489999999</v>
      </c>
      <c r="H38" s="469">
        <v>20.878051854999999</v>
      </c>
      <c r="I38" s="469">
        <v>0.43934932700000001</v>
      </c>
      <c r="J38" s="469">
        <v>-5.9326811619999997</v>
      </c>
      <c r="K38" s="469">
        <v>-9.6920244400000009</v>
      </c>
      <c r="L38" s="469">
        <v>-59.420164640000003</v>
      </c>
      <c r="M38" s="482">
        <v>26.972927897999998</v>
      </c>
      <c r="N38" s="482">
        <v>-22.693574517999998</v>
      </c>
      <c r="O38" s="482">
        <v>1.9934353309999999</v>
      </c>
      <c r="P38" s="469">
        <v>5.2667212540000001</v>
      </c>
    </row>
    <row r="39" spans="1:16" s="465" customFormat="1" ht="16.5" customHeight="1" x14ac:dyDescent="0.2">
      <c r="A39" s="465" t="s">
        <v>188</v>
      </c>
      <c r="B39" s="467">
        <v>86.265166778999998</v>
      </c>
      <c r="C39" s="467">
        <v>73.736582116999998</v>
      </c>
      <c r="D39" s="467">
        <v>66.207033062999997</v>
      </c>
      <c r="E39" s="467">
        <v>64.198741642000002</v>
      </c>
      <c r="F39" s="467">
        <v>67.657802247000006</v>
      </c>
      <c r="G39" s="467">
        <v>67.582857951999998</v>
      </c>
      <c r="H39" s="467">
        <v>76.909794719000004</v>
      </c>
      <c r="I39" s="467">
        <v>83.763650734999999</v>
      </c>
      <c r="J39" s="467">
        <v>95.778855647</v>
      </c>
      <c r="K39" s="467">
        <v>130.97630094799999</v>
      </c>
      <c r="L39" s="467">
        <v>112.085552881</v>
      </c>
      <c r="M39" s="480">
        <v>68.822396222999998</v>
      </c>
      <c r="N39" s="480">
        <v>104.645778014</v>
      </c>
      <c r="O39" s="480">
        <v>86.839567871</v>
      </c>
      <c r="P39" s="467">
        <v>88.232353716000006</v>
      </c>
    </row>
    <row r="40" spans="1:16" s="465" customFormat="1" ht="16.5" customHeight="1" x14ac:dyDescent="0.2">
      <c r="A40" s="465" t="s">
        <v>189</v>
      </c>
      <c r="B40" s="467">
        <v>99.413801988000003</v>
      </c>
      <c r="C40" s="467">
        <v>90.535504821999993</v>
      </c>
      <c r="D40" s="467">
        <v>72.927188869999995</v>
      </c>
      <c r="E40" s="467">
        <v>72.971318736000001</v>
      </c>
      <c r="F40" s="467">
        <v>73.522591425000002</v>
      </c>
      <c r="G40" s="467">
        <v>80.048340565000004</v>
      </c>
      <c r="H40" s="467">
        <v>83.955091867999997</v>
      </c>
      <c r="I40" s="467">
        <v>85.816529680000002</v>
      </c>
      <c r="J40" s="467">
        <v>99.036585759999994</v>
      </c>
      <c r="K40" s="467">
        <v>125.45985184600001</v>
      </c>
      <c r="L40" s="467">
        <v>196.34374091800001</v>
      </c>
      <c r="M40" s="480">
        <v>77.155882050000002</v>
      </c>
      <c r="N40" s="480">
        <v>132.539709343</v>
      </c>
      <c r="O40" s="480">
        <v>105.010871528</v>
      </c>
      <c r="P40" s="467">
        <v>104.9937204</v>
      </c>
    </row>
    <row r="41" spans="1:16" s="465" customFormat="1" ht="16.5" customHeight="1" x14ac:dyDescent="0.2">
      <c r="A41" s="475" t="s">
        <v>190</v>
      </c>
      <c r="B41" s="468">
        <v>13.148635209</v>
      </c>
      <c r="C41" s="468">
        <v>16.798922704999999</v>
      </c>
      <c r="D41" s="468">
        <v>6.7201558070000003</v>
      </c>
      <c r="E41" s="468">
        <v>8.7725770930000007</v>
      </c>
      <c r="F41" s="468">
        <v>5.8647891779999997</v>
      </c>
      <c r="G41" s="468">
        <v>12.465482613000001</v>
      </c>
      <c r="H41" s="468">
        <v>7.0452971499999997</v>
      </c>
      <c r="I41" s="468">
        <v>2.0528789440000001</v>
      </c>
      <c r="J41" s="468">
        <v>3.257730113</v>
      </c>
      <c r="K41" s="468">
        <v>-5.5164491020000002</v>
      </c>
      <c r="L41" s="468">
        <v>84.258188036000007</v>
      </c>
      <c r="M41" s="481">
        <v>8.3334858270000005</v>
      </c>
      <c r="N41" s="481">
        <v>27.893931329000001</v>
      </c>
      <c r="O41" s="481">
        <v>18.171303656999999</v>
      </c>
      <c r="P41" s="468">
        <v>16.761366683999999</v>
      </c>
    </row>
    <row r="42" spans="1:16" s="465" customFormat="1" ht="16.5" customHeight="1" x14ac:dyDescent="0.25">
      <c r="A42" s="477" t="s">
        <v>191</v>
      </c>
      <c r="B42" s="466">
        <v>1408.9074106600001</v>
      </c>
      <c r="C42" s="466">
        <v>1073.0902081849999</v>
      </c>
      <c r="D42" s="466">
        <v>930.55420996500004</v>
      </c>
      <c r="E42" s="466">
        <v>973.71218395699998</v>
      </c>
      <c r="F42" s="466">
        <v>1087.449589003</v>
      </c>
      <c r="G42" s="466">
        <v>1205.3419493260001</v>
      </c>
      <c r="H42" s="466">
        <v>1347.419371576</v>
      </c>
      <c r="I42" s="466">
        <v>1536.168727003</v>
      </c>
      <c r="J42" s="466">
        <v>1739.5482283670001</v>
      </c>
      <c r="K42" s="466">
        <v>1893.701821911</v>
      </c>
      <c r="L42" s="466">
        <v>2077.2828584459999</v>
      </c>
      <c r="M42" s="479">
        <v>1109.574224108</v>
      </c>
      <c r="N42" s="479">
        <v>1834.349192488</v>
      </c>
      <c r="O42" s="479">
        <v>1474.0957840040001</v>
      </c>
      <c r="P42" s="466">
        <v>1476.641374394</v>
      </c>
    </row>
    <row r="43" spans="1:16" s="465" customFormat="1" ht="16.5" customHeight="1" x14ac:dyDescent="0.25">
      <c r="A43" s="477" t="s">
        <v>192</v>
      </c>
      <c r="B43" s="466">
        <v>1528.658961289</v>
      </c>
      <c r="C43" s="466">
        <v>1153.004468202</v>
      </c>
      <c r="D43" s="466">
        <v>977.38985243699994</v>
      </c>
      <c r="E43" s="466">
        <v>1008.0459701140001</v>
      </c>
      <c r="F43" s="466">
        <v>1119.607502588</v>
      </c>
      <c r="G43" s="466">
        <v>1236.5891394299999</v>
      </c>
      <c r="H43" s="466">
        <v>1375.3427205810001</v>
      </c>
      <c r="I43" s="466">
        <v>1538.6609552750001</v>
      </c>
      <c r="J43" s="466">
        <v>1736.873277319</v>
      </c>
      <c r="K43" s="466">
        <v>1878.4933483689999</v>
      </c>
      <c r="L43" s="466">
        <v>2102.120881842</v>
      </c>
      <c r="M43" s="479">
        <v>1144.880637833</v>
      </c>
      <c r="N43" s="479">
        <v>1839.5495492980001</v>
      </c>
      <c r="O43" s="479">
        <v>1494.260522992</v>
      </c>
      <c r="P43" s="466">
        <v>1498.669462333</v>
      </c>
    </row>
    <row r="44" spans="1:16" s="465" customFormat="1" ht="16.5" customHeight="1" x14ac:dyDescent="0.2">
      <c r="A44" s="475" t="s">
        <v>193</v>
      </c>
      <c r="B44" s="468">
        <v>119.75155062899999</v>
      </c>
      <c r="C44" s="468">
        <v>79.914260017000004</v>
      </c>
      <c r="D44" s="468">
        <v>46.835642472000004</v>
      </c>
      <c r="E44" s="468">
        <v>34.333786156999999</v>
      </c>
      <c r="F44" s="468">
        <v>32.157913585000003</v>
      </c>
      <c r="G44" s="468">
        <v>31.247190103000001</v>
      </c>
      <c r="H44" s="468">
        <v>27.923349004999999</v>
      </c>
      <c r="I44" s="468">
        <v>2.4922282720000002</v>
      </c>
      <c r="J44" s="468">
        <v>-2.6749510480000001</v>
      </c>
      <c r="K44" s="468">
        <v>-15.208473542</v>
      </c>
      <c r="L44" s="468">
        <v>24.838023396000001</v>
      </c>
      <c r="M44" s="481">
        <v>35.306413724999999</v>
      </c>
      <c r="N44" s="481">
        <v>5.2003568099999997</v>
      </c>
      <c r="O44" s="481">
        <v>20.164738988</v>
      </c>
      <c r="P44" s="468">
        <v>22.028087938999999</v>
      </c>
    </row>
    <row r="45" spans="1:16" s="474" customFormat="1" ht="16.5" customHeight="1" x14ac:dyDescent="0.25">
      <c r="A45" s="478" t="s">
        <v>283</v>
      </c>
      <c r="B45" s="469">
        <v>527.17545036000001</v>
      </c>
      <c r="C45" s="469">
        <v>497.00795297899998</v>
      </c>
      <c r="D45" s="469">
        <v>458.27322046799998</v>
      </c>
      <c r="E45" s="469">
        <v>522.575300363</v>
      </c>
      <c r="F45" s="469">
        <v>602.07783795399996</v>
      </c>
      <c r="G45" s="469">
        <v>640.68978828800005</v>
      </c>
      <c r="H45" s="469">
        <v>738.07147626899996</v>
      </c>
      <c r="I45" s="469">
        <v>766.78621007699996</v>
      </c>
      <c r="J45" s="469">
        <v>966.73658141800001</v>
      </c>
      <c r="K45" s="469">
        <v>1294.0760998640001</v>
      </c>
      <c r="L45" s="469">
        <v>1708.119231334</v>
      </c>
      <c r="M45" s="482">
        <v>593.28655432999994</v>
      </c>
      <c r="N45" s="482">
        <v>1223.2586990760001</v>
      </c>
      <c r="O45" s="482">
        <v>910.12755865899999</v>
      </c>
      <c r="P45" s="469">
        <v>913.85846363400003</v>
      </c>
    </row>
    <row r="46" spans="1:16" s="465" customFormat="1" ht="16.5" customHeight="1" x14ac:dyDescent="0.25">
      <c r="A46" s="474" t="s">
        <v>445</v>
      </c>
      <c r="B46" s="467"/>
      <c r="C46" s="467"/>
      <c r="D46" s="467"/>
      <c r="E46" s="467"/>
      <c r="F46" s="467"/>
      <c r="G46" s="467"/>
      <c r="H46" s="467"/>
      <c r="I46" s="467"/>
      <c r="J46" s="467"/>
      <c r="K46" s="467"/>
      <c r="L46" s="467"/>
      <c r="M46" s="483"/>
      <c r="N46" s="483"/>
      <c r="O46" s="483"/>
      <c r="P46" s="470"/>
    </row>
    <row r="47" spans="1:16" s="465" customFormat="1" ht="16.5" customHeight="1" x14ac:dyDescent="0.25">
      <c r="A47" s="465" t="s">
        <v>462</v>
      </c>
      <c r="B47" s="467">
        <v>781.39002380299996</v>
      </c>
      <c r="C47" s="467">
        <v>619.32761531200003</v>
      </c>
      <c r="D47" s="467">
        <v>564.12271199999998</v>
      </c>
      <c r="E47" s="467">
        <v>609.653628809</v>
      </c>
      <c r="F47" s="467">
        <v>708.99346744699994</v>
      </c>
      <c r="G47" s="467">
        <v>810.00968236000006</v>
      </c>
      <c r="H47" s="467">
        <v>946.58136259499997</v>
      </c>
      <c r="I47" s="467">
        <v>1112.294628613</v>
      </c>
      <c r="J47" s="467">
        <v>1279.7835838250001</v>
      </c>
      <c r="K47" s="467">
        <v>1362.8809656850001</v>
      </c>
      <c r="L47" s="467">
        <v>1579.560951084</v>
      </c>
      <c r="M47" s="480">
        <v>726.00841258100002</v>
      </c>
      <c r="N47" s="480">
        <v>1357.4178344049999</v>
      </c>
      <c r="O47" s="480">
        <v>1043.5722874630001</v>
      </c>
      <c r="P47" s="467">
        <v>1039.091439112</v>
      </c>
    </row>
    <row r="48" spans="1:16" s="465" customFormat="1" ht="16.5" customHeight="1" x14ac:dyDescent="0.25">
      <c r="A48" s="465" t="s">
        <v>413</v>
      </c>
      <c r="B48" s="467">
        <v>303.08690453200001</v>
      </c>
      <c r="C48" s="467">
        <v>275.44292545399998</v>
      </c>
      <c r="D48" s="467">
        <v>287.63441934799999</v>
      </c>
      <c r="E48" s="467">
        <v>324.18764328700001</v>
      </c>
      <c r="F48" s="467">
        <v>382.40261286700002</v>
      </c>
      <c r="G48" s="467">
        <v>426.62205987599998</v>
      </c>
      <c r="H48" s="467">
        <v>500.47987854799999</v>
      </c>
      <c r="I48" s="467">
        <v>570.98353094499998</v>
      </c>
      <c r="J48" s="467">
        <v>694.07717447100003</v>
      </c>
      <c r="K48" s="467">
        <v>743.20655872500004</v>
      </c>
      <c r="L48" s="467">
        <v>760.27225866100002</v>
      </c>
      <c r="M48" s="480">
        <v>382.19916554999998</v>
      </c>
      <c r="N48" s="480">
        <v>698.90111952799998</v>
      </c>
      <c r="O48" s="480">
        <v>541.48266087299999</v>
      </c>
      <c r="P48" s="467">
        <v>547.32808750300001</v>
      </c>
    </row>
    <row r="49" spans="1:25" s="465" customFormat="1" ht="16.5" customHeight="1" x14ac:dyDescent="0.25">
      <c r="A49" s="465" t="s">
        <v>414</v>
      </c>
      <c r="B49" s="467">
        <v>305.50205305700001</v>
      </c>
      <c r="C49" s="467">
        <v>287.49208495800002</v>
      </c>
      <c r="D49" s="467">
        <v>298.727157783</v>
      </c>
      <c r="E49" s="467">
        <v>383.63718721499998</v>
      </c>
      <c r="F49" s="467">
        <v>497.27574337700003</v>
      </c>
      <c r="G49" s="467">
        <v>576.34856171199999</v>
      </c>
      <c r="H49" s="467">
        <v>677.311057291</v>
      </c>
      <c r="I49" s="467">
        <v>785.43461328700005</v>
      </c>
      <c r="J49" s="467">
        <v>918.51923485400005</v>
      </c>
      <c r="K49" s="467">
        <v>997.32216956399998</v>
      </c>
      <c r="L49" s="467">
        <v>864.84743461000005</v>
      </c>
      <c r="M49" s="480">
        <v>482.42254842800003</v>
      </c>
      <c r="N49" s="480">
        <v>887.33188509399997</v>
      </c>
      <c r="O49" s="480">
        <v>686.06945878900001</v>
      </c>
      <c r="P49" s="467">
        <v>684.22057665800003</v>
      </c>
    </row>
    <row r="50" spans="1:25" s="465" customFormat="1" ht="16.5" customHeight="1" x14ac:dyDescent="0.25">
      <c r="A50" s="465" t="s">
        <v>415</v>
      </c>
      <c r="B50" s="467">
        <v>1129.0972480620001</v>
      </c>
      <c r="C50" s="467">
        <v>860.62049585299997</v>
      </c>
      <c r="D50" s="467">
        <v>741.23403287099995</v>
      </c>
      <c r="E50" s="467">
        <v>769.96909076400004</v>
      </c>
      <c r="F50" s="467">
        <v>882.05308937500001</v>
      </c>
      <c r="G50" s="467">
        <v>990.39199700999995</v>
      </c>
      <c r="H50" s="467">
        <v>1134.675341072</v>
      </c>
      <c r="I50" s="467">
        <v>1291.6619491880001</v>
      </c>
      <c r="J50" s="467">
        <v>1465.6139660870001</v>
      </c>
      <c r="K50" s="467">
        <v>1581.1603512680001</v>
      </c>
      <c r="L50" s="467">
        <v>1771.053749681</v>
      </c>
      <c r="M50" s="480">
        <v>902.77901038699997</v>
      </c>
      <c r="N50" s="480">
        <v>1549.3124624439999</v>
      </c>
      <c r="O50" s="480">
        <v>1227.949432588</v>
      </c>
      <c r="P50" s="467">
        <v>1229.650346617</v>
      </c>
    </row>
    <row r="51" spans="1:25" s="465" customFormat="1" ht="16.5" customHeight="1" x14ac:dyDescent="0.25">
      <c r="A51" s="465" t="s">
        <v>463</v>
      </c>
      <c r="B51" s="467">
        <v>518.55143631999999</v>
      </c>
      <c r="C51" s="467">
        <v>362.50438778</v>
      </c>
      <c r="D51" s="467">
        <v>286.508633718</v>
      </c>
      <c r="E51" s="467">
        <v>286.04201431000001</v>
      </c>
      <c r="F51" s="467">
        <v>294.98767985299997</v>
      </c>
      <c r="G51" s="467">
        <v>312.74449454799998</v>
      </c>
      <c r="H51" s="467">
        <v>304.94655211100002</v>
      </c>
      <c r="I51" s="467">
        <v>317.39887848900003</v>
      </c>
      <c r="J51" s="467">
        <v>333.73046591299999</v>
      </c>
      <c r="K51" s="467">
        <v>361.37709052700001</v>
      </c>
      <c r="L51" s="467">
        <v>305.33017486900002</v>
      </c>
      <c r="M51" s="480">
        <v>299.06717405099999</v>
      </c>
      <c r="N51" s="480">
        <v>325.86761017100002</v>
      </c>
      <c r="O51" s="480">
        <v>312.54630510099997</v>
      </c>
      <c r="P51" s="467">
        <v>318.35555411500002</v>
      </c>
    </row>
    <row r="52" spans="1:25" s="465" customFormat="1" ht="16.5" customHeight="1" x14ac:dyDescent="0.25">
      <c r="A52" s="465" t="s">
        <v>416</v>
      </c>
      <c r="B52" s="467">
        <v>527.17545036000001</v>
      </c>
      <c r="C52" s="467">
        <v>497.00795297899998</v>
      </c>
      <c r="D52" s="467">
        <v>458.27322046799998</v>
      </c>
      <c r="E52" s="467">
        <v>522.575300363</v>
      </c>
      <c r="F52" s="467">
        <v>602.07783795399996</v>
      </c>
      <c r="G52" s="467">
        <v>640.68978828800005</v>
      </c>
      <c r="H52" s="467">
        <v>738.07147626899996</v>
      </c>
      <c r="I52" s="467">
        <v>766.78621007699996</v>
      </c>
      <c r="J52" s="467">
        <v>966.73658141800001</v>
      </c>
      <c r="K52" s="467">
        <v>1294.0760998640001</v>
      </c>
      <c r="L52" s="467">
        <v>1708.119231334</v>
      </c>
      <c r="M52" s="480">
        <v>593.28655432999994</v>
      </c>
      <c r="N52" s="480">
        <v>1223.2586990760001</v>
      </c>
      <c r="O52" s="480">
        <v>910.12755865899999</v>
      </c>
      <c r="P52" s="467">
        <v>913.85846363400003</v>
      </c>
    </row>
    <row r="53" spans="1:25" s="465" customFormat="1" ht="16.5" customHeight="1" x14ac:dyDescent="0.25">
      <c r="A53" s="465" t="s">
        <v>417</v>
      </c>
      <c r="B53" s="467">
        <v>210.13174298000001</v>
      </c>
      <c r="C53" s="467">
        <v>173.594386555</v>
      </c>
      <c r="D53" s="467">
        <v>146.41468739600001</v>
      </c>
      <c r="E53" s="467">
        <v>141.27382112000001</v>
      </c>
      <c r="F53" s="467">
        <v>139.89535365399999</v>
      </c>
      <c r="G53" s="467">
        <v>141.54288940000001</v>
      </c>
      <c r="H53" s="467">
        <v>147.75399840399999</v>
      </c>
      <c r="I53" s="467">
        <v>172.924975467</v>
      </c>
      <c r="J53" s="467">
        <v>198.78242435000001</v>
      </c>
      <c r="K53" s="467">
        <v>210.85304652900001</v>
      </c>
      <c r="L53" s="467">
        <v>162.68555135</v>
      </c>
      <c r="M53" s="480">
        <v>144.56317441900001</v>
      </c>
      <c r="N53" s="480">
        <v>183.810117709</v>
      </c>
      <c r="O53" s="480">
        <v>164.30220737900001</v>
      </c>
      <c r="P53" s="467">
        <v>162.72321535200001</v>
      </c>
    </row>
    <row r="54" spans="1:25" ht="12.75" customHeight="1" x14ac:dyDescent="0.2">
      <c r="A54" s="235" t="s">
        <v>909</v>
      </c>
      <c r="B54" s="473"/>
      <c r="C54" s="473"/>
      <c r="D54" s="473"/>
      <c r="E54" s="473"/>
      <c r="F54" s="473"/>
      <c r="G54" s="473"/>
      <c r="H54" s="473"/>
      <c r="I54" s="473"/>
      <c r="J54" s="486"/>
      <c r="K54" s="486"/>
      <c r="L54" s="486"/>
      <c r="M54" s="569"/>
      <c r="N54" s="486"/>
      <c r="O54" s="715"/>
      <c r="P54" s="716"/>
      <c r="Q54" s="13"/>
      <c r="R54" s="13"/>
      <c r="S54" s="13"/>
      <c r="T54" s="13"/>
      <c r="U54" s="13"/>
      <c r="V54" s="215"/>
      <c r="W54" s="215"/>
      <c r="X54" s="215"/>
      <c r="Y54" s="39"/>
    </row>
    <row r="55" spans="1:25" ht="15" customHeight="1" x14ac:dyDescent="0.2">
      <c r="A55" s="255" t="s">
        <v>372</v>
      </c>
      <c r="B55" s="13"/>
      <c r="C55" s="13"/>
      <c r="D55" s="13"/>
      <c r="E55" s="13"/>
      <c r="F55" s="13"/>
      <c r="G55" s="13"/>
      <c r="H55" s="13"/>
      <c r="I55" s="13"/>
      <c r="J55" s="13"/>
      <c r="K55" s="13"/>
      <c r="L55" s="13"/>
      <c r="M55" s="215"/>
      <c r="N55" s="215"/>
      <c r="O55" s="215"/>
      <c r="P55" s="39"/>
    </row>
    <row r="56" spans="1:25" ht="15" customHeight="1" x14ac:dyDescent="0.2">
      <c r="A56" s="37" t="s">
        <v>464</v>
      </c>
      <c r="B56" s="13"/>
      <c r="C56" s="13"/>
      <c r="D56" s="13"/>
      <c r="E56" s="13"/>
      <c r="F56" s="13"/>
      <c r="G56" s="13"/>
      <c r="H56" s="13"/>
      <c r="I56" s="13"/>
      <c r="J56" s="13"/>
      <c r="K56" s="13"/>
      <c r="L56" s="13"/>
      <c r="M56" s="215"/>
      <c r="N56" s="215"/>
      <c r="O56" s="215"/>
      <c r="P56" s="39"/>
    </row>
    <row r="57" spans="1:25" ht="15" customHeight="1" x14ac:dyDescent="0.2">
      <c r="A57" s="168" t="s">
        <v>562</v>
      </c>
      <c r="B57" s="13"/>
      <c r="C57" s="13"/>
      <c r="D57" s="13"/>
      <c r="E57" s="13"/>
      <c r="F57" s="13"/>
      <c r="G57" s="13"/>
      <c r="H57" s="13"/>
      <c r="I57" s="13"/>
      <c r="J57" s="13"/>
      <c r="K57" s="13"/>
      <c r="L57" s="13"/>
      <c r="M57" s="215"/>
      <c r="N57" s="215"/>
      <c r="O57" s="215"/>
      <c r="P57" s="39"/>
    </row>
    <row r="58" spans="1:25" ht="15" customHeight="1" x14ac:dyDescent="0.2">
      <c r="A58" s="255" t="s">
        <v>978</v>
      </c>
      <c r="B58" s="13"/>
      <c r="C58" s="13"/>
      <c r="D58" s="13"/>
      <c r="E58" s="13"/>
      <c r="F58" s="13"/>
      <c r="G58" s="13"/>
      <c r="H58" s="13"/>
      <c r="I58" s="13"/>
      <c r="J58" s="13"/>
      <c r="K58" s="13"/>
      <c r="L58" s="13"/>
      <c r="M58" s="215"/>
      <c r="N58" s="215"/>
      <c r="O58" s="215"/>
      <c r="P58" s="39"/>
    </row>
    <row r="59" spans="1:25" x14ac:dyDescent="0.2">
      <c r="A59" s="286" t="s">
        <v>934</v>
      </c>
      <c r="B59" s="3"/>
      <c r="C59" s="3"/>
      <c r="D59" s="3"/>
      <c r="G59" s="185"/>
      <c r="J59" s="185"/>
    </row>
    <row r="60" spans="1:25" ht="18" x14ac:dyDescent="0.2">
      <c r="A60" s="46"/>
    </row>
    <row r="61" spans="1:25" ht="21" x14ac:dyDescent="0.2">
      <c r="A61" s="46" t="s">
        <v>974</v>
      </c>
    </row>
    <row r="62" spans="1:25" ht="15" customHeight="1" thickBot="1" x14ac:dyDescent="0.25">
      <c r="P62" s="259" t="s">
        <v>23</v>
      </c>
    </row>
    <row r="63" spans="1:25" ht="15" customHeight="1" x14ac:dyDescent="0.2">
      <c r="A63" s="41"/>
      <c r="B63" s="42" t="s">
        <v>35</v>
      </c>
      <c r="C63" s="42" t="s">
        <v>121</v>
      </c>
      <c r="D63" s="42" t="s">
        <v>123</v>
      </c>
      <c r="E63" s="42" t="s">
        <v>36</v>
      </c>
      <c r="F63" s="42" t="s">
        <v>37</v>
      </c>
      <c r="G63" s="42" t="s">
        <v>38</v>
      </c>
      <c r="H63" s="42" t="s">
        <v>39</v>
      </c>
      <c r="I63" s="42" t="s">
        <v>125</v>
      </c>
      <c r="J63" s="42" t="s">
        <v>126</v>
      </c>
      <c r="K63" s="42" t="s">
        <v>127</v>
      </c>
      <c r="L63" s="252">
        <v>100000</v>
      </c>
      <c r="M63" s="250" t="s">
        <v>231</v>
      </c>
      <c r="N63" s="250" t="s">
        <v>229</v>
      </c>
      <c r="O63" s="257" t="s">
        <v>77</v>
      </c>
      <c r="P63" s="281" t="s">
        <v>220</v>
      </c>
    </row>
    <row r="64" spans="1:25" ht="15" customHeight="1" x14ac:dyDescent="0.2">
      <c r="A64" s="566" t="s">
        <v>81</v>
      </c>
      <c r="B64" s="43" t="s">
        <v>120</v>
      </c>
      <c r="C64" s="43" t="s">
        <v>40</v>
      </c>
      <c r="D64" s="43" t="s">
        <v>40</v>
      </c>
      <c r="E64" s="43" t="s">
        <v>40</v>
      </c>
      <c r="F64" s="43" t="s">
        <v>40</v>
      </c>
      <c r="G64" s="43" t="s">
        <v>40</v>
      </c>
      <c r="H64" s="43" t="s">
        <v>40</v>
      </c>
      <c r="I64" s="43" t="s">
        <v>40</v>
      </c>
      <c r="J64" s="43" t="s">
        <v>40</v>
      </c>
      <c r="K64" s="43" t="s">
        <v>40</v>
      </c>
      <c r="L64" s="43" t="s">
        <v>43</v>
      </c>
      <c r="M64" s="239" t="s">
        <v>230</v>
      </c>
      <c r="N64" s="239" t="s">
        <v>138</v>
      </c>
      <c r="O64" s="256" t="s">
        <v>137</v>
      </c>
      <c r="P64" s="282" t="s">
        <v>284</v>
      </c>
    </row>
    <row r="65" spans="1:16" ht="15" customHeight="1" thickBot="1" x14ac:dyDescent="0.25">
      <c r="A65" s="423" t="s">
        <v>99</v>
      </c>
      <c r="B65" s="44" t="s">
        <v>43</v>
      </c>
      <c r="C65" s="44" t="s">
        <v>122</v>
      </c>
      <c r="D65" s="44" t="s">
        <v>124</v>
      </c>
      <c r="E65" s="44" t="s">
        <v>44</v>
      </c>
      <c r="F65" s="44" t="s">
        <v>45</v>
      </c>
      <c r="G65" s="44" t="s">
        <v>46</v>
      </c>
      <c r="H65" s="44" t="s">
        <v>42</v>
      </c>
      <c r="I65" s="44" t="s">
        <v>128</v>
      </c>
      <c r="J65" s="44" t="s">
        <v>129</v>
      </c>
      <c r="K65" s="44" t="s">
        <v>130</v>
      </c>
      <c r="L65" s="44" t="s">
        <v>131</v>
      </c>
      <c r="M65" s="251" t="s">
        <v>138</v>
      </c>
      <c r="N65" s="251" t="s">
        <v>131</v>
      </c>
      <c r="O65" s="258" t="s">
        <v>41</v>
      </c>
      <c r="P65" s="283" t="s">
        <v>239</v>
      </c>
    </row>
    <row r="66" spans="1:16" ht="15" customHeight="1" x14ac:dyDescent="0.25">
      <c r="A66" s="544" t="s">
        <v>200</v>
      </c>
      <c r="B66" s="192"/>
      <c r="C66" s="192"/>
      <c r="D66" s="192"/>
      <c r="E66" s="192"/>
      <c r="F66" s="192"/>
      <c r="G66" s="192"/>
      <c r="H66" s="192"/>
      <c r="I66" s="192"/>
      <c r="J66" s="192"/>
      <c r="K66" s="192"/>
      <c r="L66" s="192"/>
      <c r="M66" s="192"/>
      <c r="N66" s="192"/>
      <c r="O66" s="192"/>
    </row>
    <row r="67" spans="1:16" s="465" customFormat="1" ht="16.5" customHeight="1" x14ac:dyDescent="0.25">
      <c r="A67" s="487" t="s">
        <v>286</v>
      </c>
      <c r="B67" s="720">
        <f t="shared" ref="B67:O72" si="0">B8/B$8</f>
        <v>1</v>
      </c>
      <c r="C67" s="720">
        <f t="shared" si="0"/>
        <v>1</v>
      </c>
      <c r="D67" s="720">
        <f t="shared" si="0"/>
        <v>1</v>
      </c>
      <c r="E67" s="720">
        <f t="shared" si="0"/>
        <v>1</v>
      </c>
      <c r="F67" s="720">
        <f t="shared" si="0"/>
        <v>1</v>
      </c>
      <c r="G67" s="720">
        <f t="shared" si="0"/>
        <v>1</v>
      </c>
      <c r="H67" s="720">
        <f t="shared" si="0"/>
        <v>1</v>
      </c>
      <c r="I67" s="720">
        <f t="shared" si="0"/>
        <v>1</v>
      </c>
      <c r="J67" s="720">
        <f t="shared" si="0"/>
        <v>1</v>
      </c>
      <c r="K67" s="720">
        <f t="shared" si="0"/>
        <v>1</v>
      </c>
      <c r="L67" s="720">
        <f t="shared" si="0"/>
        <v>1</v>
      </c>
      <c r="M67" s="721">
        <f t="shared" si="0"/>
        <v>1</v>
      </c>
      <c r="N67" s="721">
        <f t="shared" si="0"/>
        <v>1</v>
      </c>
      <c r="O67" s="721">
        <f t="shared" si="0"/>
        <v>1</v>
      </c>
      <c r="P67" s="720">
        <f t="shared" ref="P67:P72" si="1">P8/P$8</f>
        <v>1</v>
      </c>
    </row>
    <row r="68" spans="1:16" s="465" customFormat="1" ht="16.5" customHeight="1" x14ac:dyDescent="0.2">
      <c r="A68" s="490" t="s">
        <v>161</v>
      </c>
      <c r="B68" s="722">
        <f t="shared" si="0"/>
        <v>0.39351867098445886</v>
      </c>
      <c r="C68" s="722">
        <f t="shared" si="0"/>
        <v>0.37155418791990819</v>
      </c>
      <c r="D68" s="722">
        <f t="shared" si="0"/>
        <v>0.34991058077248233</v>
      </c>
      <c r="E68" s="722">
        <f t="shared" si="0"/>
        <v>0.33623410241925306</v>
      </c>
      <c r="F68" s="722">
        <f t="shared" si="0"/>
        <v>0.32474026914652993</v>
      </c>
      <c r="G68" s="722">
        <f t="shared" si="0"/>
        <v>0.30671839064862016</v>
      </c>
      <c r="H68" s="722">
        <f t="shared" si="0"/>
        <v>0.28359731660089749</v>
      </c>
      <c r="I68" s="722">
        <f t="shared" si="0"/>
        <v>0.26078808076377263</v>
      </c>
      <c r="J68" s="722">
        <f t="shared" si="0"/>
        <v>0.24379321652552782</v>
      </c>
      <c r="K68" s="722">
        <f t="shared" si="0"/>
        <v>0.22783490232304232</v>
      </c>
      <c r="L68" s="722">
        <f t="shared" si="0"/>
        <v>0.17662322933184732</v>
      </c>
      <c r="M68" s="723">
        <f t="shared" si="0"/>
        <v>0.31672479263677739</v>
      </c>
      <c r="N68" s="723">
        <f t="shared" si="0"/>
        <v>0.21847340892544406</v>
      </c>
      <c r="O68" s="723">
        <f t="shared" si="0"/>
        <v>0.25247438656387561</v>
      </c>
      <c r="P68" s="722">
        <f t="shared" si="1"/>
        <v>0.25563333101107316</v>
      </c>
    </row>
    <row r="69" spans="1:16" s="465" customFormat="1" ht="16.5" customHeight="1" x14ac:dyDescent="0.2">
      <c r="A69" s="492" t="s">
        <v>162</v>
      </c>
      <c r="B69" s="724">
        <f t="shared" si="0"/>
        <v>0.22508177131537488</v>
      </c>
      <c r="C69" s="724">
        <f t="shared" si="0"/>
        <v>0.2782248282096027</v>
      </c>
      <c r="D69" s="724">
        <f t="shared" si="0"/>
        <v>0.35098526456439444</v>
      </c>
      <c r="E69" s="724">
        <f t="shared" si="0"/>
        <v>0.45056612987916894</v>
      </c>
      <c r="F69" s="724">
        <f t="shared" si="0"/>
        <v>0.51403944340218399</v>
      </c>
      <c r="G69" s="724">
        <f t="shared" si="0"/>
        <v>0.54143031074309544</v>
      </c>
      <c r="H69" s="724">
        <f t="shared" si="0"/>
        <v>0.57277576404580632</v>
      </c>
      <c r="I69" s="724">
        <f t="shared" si="0"/>
        <v>0.59923542637096616</v>
      </c>
      <c r="J69" s="724">
        <f t="shared" si="0"/>
        <v>0.61908523773508695</v>
      </c>
      <c r="K69" s="724">
        <f t="shared" si="0"/>
        <v>0.61125424106225745</v>
      </c>
      <c r="L69" s="724">
        <f t="shared" si="0"/>
        <v>0.49684164363344546</v>
      </c>
      <c r="M69" s="725">
        <f t="shared" si="0"/>
        <v>0.49655655964606454</v>
      </c>
      <c r="N69" s="725">
        <f t="shared" si="0"/>
        <v>0.56813121819566659</v>
      </c>
      <c r="O69" s="725">
        <f t="shared" si="0"/>
        <v>0.54336201624760383</v>
      </c>
      <c r="P69" s="724">
        <f t="shared" si="1"/>
        <v>0.54114479014433414</v>
      </c>
    </row>
    <row r="70" spans="1:16" s="465" customFormat="1" ht="16.5" customHeight="1" x14ac:dyDescent="0.2">
      <c r="A70" s="490" t="s">
        <v>163</v>
      </c>
      <c r="B70" s="722">
        <f t="shared" si="0"/>
        <v>1.2466134667431005E-2</v>
      </c>
      <c r="C70" s="722">
        <f t="shared" si="0"/>
        <v>1.3579641035352918E-2</v>
      </c>
      <c r="D70" s="722">
        <f t="shared" si="0"/>
        <v>1.6139260661028176E-2</v>
      </c>
      <c r="E70" s="722">
        <f t="shared" si="0"/>
        <v>1.804340512627475E-2</v>
      </c>
      <c r="F70" s="722">
        <f t="shared" si="0"/>
        <v>1.9545910681221947E-2</v>
      </c>
      <c r="G70" s="722">
        <f t="shared" si="0"/>
        <v>1.7495306112129384E-2</v>
      </c>
      <c r="H70" s="722">
        <f t="shared" si="0"/>
        <v>1.7552300441294057E-2</v>
      </c>
      <c r="I70" s="722">
        <f t="shared" si="0"/>
        <v>1.4733153838539341E-2</v>
      </c>
      <c r="J70" s="722">
        <f t="shared" si="0"/>
        <v>1.6421514465729672E-2</v>
      </c>
      <c r="K70" s="722">
        <f t="shared" si="0"/>
        <v>1.9914991227042537E-2</v>
      </c>
      <c r="L70" s="722">
        <f t="shared" si="0"/>
        <v>1.8078050071040002E-2</v>
      </c>
      <c r="M70" s="723">
        <f t="shared" si="0"/>
        <v>1.7770086724771775E-2</v>
      </c>
      <c r="N70" s="723">
        <f t="shared" si="0"/>
        <v>1.7364342083725153E-2</v>
      </c>
      <c r="O70" s="723">
        <f t="shared" si="0"/>
        <v>1.750475450315862E-2</v>
      </c>
      <c r="P70" s="722">
        <f t="shared" si="1"/>
        <v>1.7894207779188473E-2</v>
      </c>
    </row>
    <row r="71" spans="1:16" s="465" customFormat="1" ht="16.5" customHeight="1" x14ac:dyDescent="0.2">
      <c r="A71" s="492" t="s">
        <v>164</v>
      </c>
      <c r="B71" s="724">
        <f t="shared" si="0"/>
        <v>0.12221505998375622</v>
      </c>
      <c r="C71" s="724">
        <f t="shared" si="0"/>
        <v>0.1431689274499727</v>
      </c>
      <c r="D71" s="724">
        <f t="shared" si="0"/>
        <v>0.15458438102650562</v>
      </c>
      <c r="E71" s="724">
        <f t="shared" si="0"/>
        <v>0.10343992002640778</v>
      </c>
      <c r="F71" s="724">
        <f t="shared" si="0"/>
        <v>8.2873324715129634E-2</v>
      </c>
      <c r="G71" s="724">
        <f t="shared" si="0"/>
        <v>8.5867927760192891E-2</v>
      </c>
      <c r="H71" s="724">
        <f t="shared" si="0"/>
        <v>9.1662362504309369E-2</v>
      </c>
      <c r="I71" s="724">
        <f t="shared" si="0"/>
        <v>9.4388815278669963E-2</v>
      </c>
      <c r="J71" s="724">
        <f t="shared" si="0"/>
        <v>9.4032398741639087E-2</v>
      </c>
      <c r="K71" s="724">
        <f t="shared" si="0"/>
        <v>0.11382618162946465</v>
      </c>
      <c r="L71" s="724">
        <f t="shared" si="0"/>
        <v>0.27053381982453323</v>
      </c>
      <c r="M71" s="725">
        <f t="shared" si="0"/>
        <v>9.9285081619700094E-2</v>
      </c>
      <c r="N71" s="725">
        <f t="shared" si="0"/>
        <v>0.16431401919385655</v>
      </c>
      <c r="O71" s="725">
        <f t="shared" si="0"/>
        <v>0.14181003636110404</v>
      </c>
      <c r="P71" s="724">
        <f t="shared" si="1"/>
        <v>0.13965012610850294</v>
      </c>
    </row>
    <row r="72" spans="1:16" s="465" customFormat="1" ht="16.5" customHeight="1" x14ac:dyDescent="0.2">
      <c r="A72" s="495" t="s">
        <v>165</v>
      </c>
      <c r="B72" s="726">
        <f t="shared" si="0"/>
        <v>0.24671836305025788</v>
      </c>
      <c r="C72" s="726">
        <f t="shared" si="0"/>
        <v>0.19347241538354978</v>
      </c>
      <c r="D72" s="726">
        <f t="shared" si="0"/>
        <v>0.12838051297736042</v>
      </c>
      <c r="E72" s="726">
        <f t="shared" si="0"/>
        <v>9.1716442548895549E-2</v>
      </c>
      <c r="F72" s="726">
        <f t="shared" si="0"/>
        <v>5.8801052054934466E-2</v>
      </c>
      <c r="G72" s="726">
        <f t="shared" si="0"/>
        <v>4.8488064735962018E-2</v>
      </c>
      <c r="H72" s="726">
        <f t="shared" si="0"/>
        <v>3.4412256407692784E-2</v>
      </c>
      <c r="I72" s="726">
        <f t="shared" si="0"/>
        <v>3.0854523748947441E-2</v>
      </c>
      <c r="J72" s="726">
        <f t="shared" si="0"/>
        <v>2.6667632532016417E-2</v>
      </c>
      <c r="K72" s="726">
        <f t="shared" si="0"/>
        <v>2.716968375819304E-2</v>
      </c>
      <c r="L72" s="726">
        <f t="shared" si="0"/>
        <v>3.7923257139133984E-2</v>
      </c>
      <c r="M72" s="727">
        <f t="shared" si="0"/>
        <v>6.9663479372686146E-2</v>
      </c>
      <c r="N72" s="727">
        <f t="shared" si="0"/>
        <v>3.1717011600572415E-2</v>
      </c>
      <c r="O72" s="727">
        <f t="shared" si="0"/>
        <v>4.4848806324257882E-2</v>
      </c>
      <c r="P72" s="726">
        <f t="shared" si="1"/>
        <v>4.5677544955941382E-2</v>
      </c>
    </row>
    <row r="73" spans="1:16" s="465" customFormat="1" ht="16.5" customHeight="1" x14ac:dyDescent="0.25">
      <c r="A73" s="498" t="s">
        <v>287</v>
      </c>
      <c r="B73" s="728">
        <f t="shared" ref="B73:O84" si="2">B14/B$14</f>
        <v>1</v>
      </c>
      <c r="C73" s="728">
        <f t="shared" si="2"/>
        <v>1</v>
      </c>
      <c r="D73" s="728">
        <f t="shared" si="2"/>
        <v>1</v>
      </c>
      <c r="E73" s="728">
        <f t="shared" si="2"/>
        <v>1</v>
      </c>
      <c r="F73" s="728">
        <f t="shared" si="2"/>
        <v>1</v>
      </c>
      <c r="G73" s="728">
        <f t="shared" si="2"/>
        <v>1</v>
      </c>
      <c r="H73" s="728">
        <f t="shared" si="2"/>
        <v>1</v>
      </c>
      <c r="I73" s="728">
        <f t="shared" si="2"/>
        <v>1</v>
      </c>
      <c r="J73" s="728">
        <f t="shared" si="2"/>
        <v>1</v>
      </c>
      <c r="K73" s="728">
        <f t="shared" si="2"/>
        <v>1</v>
      </c>
      <c r="L73" s="728">
        <f t="shared" si="2"/>
        <v>1</v>
      </c>
      <c r="M73" s="729">
        <f t="shared" si="2"/>
        <v>1</v>
      </c>
      <c r="N73" s="729">
        <f t="shared" si="2"/>
        <v>1</v>
      </c>
      <c r="O73" s="729">
        <f t="shared" si="2"/>
        <v>1</v>
      </c>
      <c r="P73" s="728">
        <f t="shared" ref="P73:P84" si="3">P14/P$14</f>
        <v>1</v>
      </c>
    </row>
    <row r="74" spans="1:16" s="465" customFormat="1" ht="16.5" customHeight="1" x14ac:dyDescent="0.2">
      <c r="A74" s="490" t="s">
        <v>79</v>
      </c>
      <c r="B74" s="722">
        <f t="shared" si="2"/>
        <v>0.42792525071362902</v>
      </c>
      <c r="C74" s="722">
        <f t="shared" si="2"/>
        <v>0.46217966572102237</v>
      </c>
      <c r="D74" s="722">
        <f t="shared" si="2"/>
        <v>0.502680741837775</v>
      </c>
      <c r="E74" s="722">
        <f t="shared" si="2"/>
        <v>0.56514894733660825</v>
      </c>
      <c r="F74" s="722">
        <f t="shared" si="2"/>
        <v>0.61958807664541204</v>
      </c>
      <c r="G74" s="722">
        <f t="shared" si="2"/>
        <v>0.63680864310703023</v>
      </c>
      <c r="H74" s="722">
        <f t="shared" si="2"/>
        <v>0.66441883338607055</v>
      </c>
      <c r="I74" s="722">
        <f t="shared" si="2"/>
        <v>0.67202036376675844</v>
      </c>
      <c r="J74" s="722">
        <f t="shared" si="2"/>
        <v>0.68256404169228335</v>
      </c>
      <c r="K74" s="722">
        <f t="shared" si="2"/>
        <v>0.6947679457501158</v>
      </c>
      <c r="L74" s="722">
        <f t="shared" si="2"/>
        <v>0.71495758463799952</v>
      </c>
      <c r="M74" s="723">
        <f t="shared" si="2"/>
        <v>0.60335741844562907</v>
      </c>
      <c r="N74" s="723">
        <f t="shared" si="2"/>
        <v>0.6949558853548029</v>
      </c>
      <c r="O74" s="723">
        <f t="shared" si="2"/>
        <v>0.66148292769441008</v>
      </c>
      <c r="P74" s="722">
        <f t="shared" si="3"/>
        <v>0.66166799406060661</v>
      </c>
    </row>
    <row r="75" spans="1:16" s="465" customFormat="1" ht="16.5" customHeight="1" x14ac:dyDescent="0.2">
      <c r="A75" s="492" t="s">
        <v>167</v>
      </c>
      <c r="B75" s="724">
        <f t="shared" si="2"/>
        <v>0.27057195789057892</v>
      </c>
      <c r="C75" s="724">
        <f t="shared" si="2"/>
        <v>0.33405210117968848</v>
      </c>
      <c r="D75" s="724">
        <f t="shared" si="2"/>
        <v>0.40301327858078628</v>
      </c>
      <c r="E75" s="724">
        <f t="shared" si="2"/>
        <v>0.49825011395501195</v>
      </c>
      <c r="F75" s="724">
        <f t="shared" si="2"/>
        <v>0.56377076319675579</v>
      </c>
      <c r="G75" s="724">
        <f t="shared" si="2"/>
        <v>0.58193984144863864</v>
      </c>
      <c r="H75" s="724">
        <f t="shared" si="2"/>
        <v>0.59692057522912334</v>
      </c>
      <c r="I75" s="724">
        <f t="shared" si="2"/>
        <v>0.60808063114405553</v>
      </c>
      <c r="J75" s="724">
        <f t="shared" si="2"/>
        <v>0.62671293813222029</v>
      </c>
      <c r="K75" s="724">
        <f t="shared" si="2"/>
        <v>0.63075333805594391</v>
      </c>
      <c r="L75" s="724">
        <f t="shared" si="2"/>
        <v>0.48832365181789389</v>
      </c>
      <c r="M75" s="725">
        <f t="shared" si="2"/>
        <v>0.5343750163411497</v>
      </c>
      <c r="N75" s="725">
        <f t="shared" si="2"/>
        <v>0.57272622960397357</v>
      </c>
      <c r="O75" s="725">
        <f t="shared" si="2"/>
        <v>0.55871149135437492</v>
      </c>
      <c r="P75" s="724">
        <f t="shared" si="3"/>
        <v>0.55643506996962178</v>
      </c>
    </row>
    <row r="76" spans="1:16" s="465" customFormat="1" ht="16.5" customHeight="1" x14ac:dyDescent="0.2">
      <c r="A76" s="490" t="s">
        <v>323</v>
      </c>
      <c r="B76" s="722">
        <f t="shared" si="2"/>
        <v>4.0926508644242618E-2</v>
      </c>
      <c r="C76" s="722">
        <f t="shared" si="2"/>
        <v>3.9619006310330766E-2</v>
      </c>
      <c r="D76" s="722">
        <f t="shared" si="2"/>
        <v>4.9172955958085802E-2</v>
      </c>
      <c r="E76" s="722">
        <f t="shared" si="2"/>
        <v>9.2309872608620239E-2</v>
      </c>
      <c r="F76" s="722">
        <f t="shared" si="2"/>
        <v>0.12627095757798359</v>
      </c>
      <c r="G76" s="722">
        <f t="shared" si="2"/>
        <v>0.14269704757880128</v>
      </c>
      <c r="H76" s="722">
        <f t="shared" si="2"/>
        <v>0.15210014039341743</v>
      </c>
      <c r="I76" s="722">
        <f t="shared" si="2"/>
        <v>0.16085415682920254</v>
      </c>
      <c r="J76" s="722">
        <f t="shared" si="2"/>
        <v>0.14846592815906851</v>
      </c>
      <c r="K76" s="722">
        <f t="shared" si="2"/>
        <v>0.16771173411560789</v>
      </c>
      <c r="L76" s="722">
        <f t="shared" si="2"/>
        <v>0.10446526844164071</v>
      </c>
      <c r="M76" s="723">
        <f t="shared" si="2"/>
        <v>0.11651056512923404</v>
      </c>
      <c r="N76" s="723">
        <f t="shared" si="2"/>
        <v>0.13754561546793376</v>
      </c>
      <c r="O76" s="723">
        <f t="shared" si="2"/>
        <v>0.12985874719281035</v>
      </c>
      <c r="P76" s="722">
        <f t="shared" si="3"/>
        <v>0.12396943067953309</v>
      </c>
    </row>
    <row r="77" spans="1:16" s="465" customFormat="1" ht="16.5" customHeight="1" x14ac:dyDescent="0.2">
      <c r="A77" s="492" t="s">
        <v>168</v>
      </c>
      <c r="B77" s="724">
        <f t="shared" si="2"/>
        <v>0.15735329282216448</v>
      </c>
      <c r="C77" s="724">
        <f t="shared" si="2"/>
        <v>0.12812756454133387</v>
      </c>
      <c r="D77" s="724">
        <f t="shared" si="2"/>
        <v>9.9667463256988775E-2</v>
      </c>
      <c r="E77" s="724">
        <f t="shared" si="2"/>
        <v>6.6898833381596245E-2</v>
      </c>
      <c r="F77" s="724">
        <f t="shared" si="2"/>
        <v>5.5817313448656265E-2</v>
      </c>
      <c r="G77" s="724">
        <f t="shared" si="2"/>
        <v>5.4868801658391544E-2</v>
      </c>
      <c r="H77" s="724">
        <f t="shared" si="2"/>
        <v>6.7498258156947225E-2</v>
      </c>
      <c r="I77" s="724">
        <f t="shared" si="2"/>
        <v>6.3939732622702902E-2</v>
      </c>
      <c r="J77" s="724">
        <f t="shared" si="2"/>
        <v>5.5851103560063196E-2</v>
      </c>
      <c r="K77" s="724">
        <f t="shared" si="2"/>
        <v>6.4014607694804299E-2</v>
      </c>
      <c r="L77" s="724">
        <f t="shared" si="2"/>
        <v>0.22663393282010569</v>
      </c>
      <c r="M77" s="725">
        <f t="shared" si="2"/>
        <v>6.8982402104479382E-2</v>
      </c>
      <c r="N77" s="725">
        <f t="shared" si="2"/>
        <v>0.12222965575082945</v>
      </c>
      <c r="O77" s="725">
        <f t="shared" si="2"/>
        <v>0.1027714363400352</v>
      </c>
      <c r="P77" s="724">
        <f t="shared" si="3"/>
        <v>0.10523292409098489</v>
      </c>
    </row>
    <row r="78" spans="1:16" s="465" customFormat="1" ht="16.5" customHeight="1" x14ac:dyDescent="0.2">
      <c r="A78" s="490" t="s">
        <v>169</v>
      </c>
      <c r="B78" s="722">
        <f t="shared" si="2"/>
        <v>0.31548828204427587</v>
      </c>
      <c r="C78" s="722">
        <f t="shared" si="2"/>
        <v>0.30094544170168008</v>
      </c>
      <c r="D78" s="722">
        <f t="shared" si="2"/>
        <v>0.2842286532230307</v>
      </c>
      <c r="E78" s="722">
        <f t="shared" si="2"/>
        <v>0.25057291166657392</v>
      </c>
      <c r="F78" s="722">
        <f t="shared" si="2"/>
        <v>0.21289604320309111</v>
      </c>
      <c r="G78" s="722">
        <f t="shared" si="2"/>
        <v>0.19847287837788868</v>
      </c>
      <c r="H78" s="722">
        <f t="shared" si="2"/>
        <v>0.1812012437449749</v>
      </c>
      <c r="I78" s="722">
        <f t="shared" si="2"/>
        <v>0.17730746990106322</v>
      </c>
      <c r="J78" s="722">
        <f t="shared" si="2"/>
        <v>0.16502722753778851</v>
      </c>
      <c r="K78" s="722">
        <f t="shared" si="2"/>
        <v>0.15881017675445042</v>
      </c>
      <c r="L78" s="722">
        <f t="shared" si="2"/>
        <v>0.1087697540194348</v>
      </c>
      <c r="M78" s="723">
        <f t="shared" si="2"/>
        <v>0.22196897983494102</v>
      </c>
      <c r="N78" s="723">
        <f t="shared" si="2"/>
        <v>0.14508959013367842</v>
      </c>
      <c r="O78" s="723">
        <f t="shared" si="2"/>
        <v>0.17318373453603905</v>
      </c>
      <c r="P78" s="722">
        <f t="shared" si="3"/>
        <v>0.17030067510502248</v>
      </c>
    </row>
    <row r="79" spans="1:16" s="465" customFormat="1" ht="16.5" customHeight="1" x14ac:dyDescent="0.2">
      <c r="A79" s="492" t="s">
        <v>170</v>
      </c>
      <c r="B79" s="724">
        <f t="shared" si="2"/>
        <v>0.18610597390142733</v>
      </c>
      <c r="C79" s="724">
        <f t="shared" si="2"/>
        <v>0.20170840386847019</v>
      </c>
      <c r="D79" s="724">
        <f t="shared" si="2"/>
        <v>0.19752828513404372</v>
      </c>
      <c r="E79" s="724">
        <f t="shared" si="2"/>
        <v>0.1834798601848048</v>
      </c>
      <c r="F79" s="724">
        <f t="shared" si="2"/>
        <v>0.15860196550428299</v>
      </c>
      <c r="G79" s="724">
        <f t="shared" si="2"/>
        <v>0.14291602701487788</v>
      </c>
      <c r="H79" s="724">
        <f t="shared" si="2"/>
        <v>0.13021698194693063</v>
      </c>
      <c r="I79" s="724">
        <f t="shared" si="2"/>
        <v>0.13387788931593814</v>
      </c>
      <c r="J79" s="724">
        <f t="shared" si="2"/>
        <v>0.13563082022254699</v>
      </c>
      <c r="K79" s="724">
        <f t="shared" si="2"/>
        <v>0.13335336062525724</v>
      </c>
      <c r="L79" s="724">
        <f t="shared" si="2"/>
        <v>9.1858054211682014E-2</v>
      </c>
      <c r="M79" s="725">
        <f t="shared" si="2"/>
        <v>0.16013129764395961</v>
      </c>
      <c r="N79" s="725">
        <f t="shared" si="2"/>
        <v>0.1186397980811723</v>
      </c>
      <c r="O79" s="725">
        <f t="shared" si="2"/>
        <v>0.13380209560642914</v>
      </c>
      <c r="P79" s="724">
        <f t="shared" si="3"/>
        <v>0.1323329154500564</v>
      </c>
    </row>
    <row r="80" spans="1:16" s="465" customFormat="1" ht="16.5" customHeight="1" x14ac:dyDescent="0.2">
      <c r="A80" s="490" t="s">
        <v>171</v>
      </c>
      <c r="B80" s="722">
        <f t="shared" si="2"/>
        <v>6.0936760031162447E-2</v>
      </c>
      <c r="C80" s="722">
        <f t="shared" si="2"/>
        <v>4.3279977519106352E-2</v>
      </c>
      <c r="D80" s="722">
        <f t="shared" si="2"/>
        <v>2.115757431058124E-2</v>
      </c>
      <c r="E80" s="722">
        <f t="shared" si="2"/>
        <v>5.8274461440365492E-3</v>
      </c>
      <c r="F80" s="722">
        <f t="shared" si="2"/>
        <v>2.8199796542433598E-3</v>
      </c>
      <c r="G80" s="722">
        <f t="shared" si="2"/>
        <v>2.3562612794178679E-3</v>
      </c>
      <c r="H80" s="722">
        <f t="shared" si="2"/>
        <v>2.1396869642961091E-3</v>
      </c>
      <c r="I80" s="722">
        <f t="shared" si="2"/>
        <v>1.8400057201453403E-3</v>
      </c>
      <c r="J80" s="722">
        <f t="shared" si="2"/>
        <v>2.8198713635584111E-3</v>
      </c>
      <c r="K80" s="722">
        <f t="shared" si="2"/>
        <v>3.8496605224882033E-3</v>
      </c>
      <c r="L80" s="722">
        <f t="shared" si="2"/>
        <v>4.370022937696858E-3</v>
      </c>
      <c r="M80" s="723">
        <f t="shared" si="2"/>
        <v>6.6130817014019164E-3</v>
      </c>
      <c r="N80" s="723">
        <f t="shared" si="2"/>
        <v>3.4096588719533011E-3</v>
      </c>
      <c r="O80" s="723">
        <f t="shared" si="2"/>
        <v>4.5802902193995149E-3</v>
      </c>
      <c r="P80" s="722">
        <f t="shared" si="3"/>
        <v>4.4112338551550072E-3</v>
      </c>
    </row>
    <row r="81" spans="1:23" s="465" customFormat="1" ht="16.5" customHeight="1" x14ac:dyDescent="0.2">
      <c r="A81" s="693" t="s">
        <v>612</v>
      </c>
      <c r="B81" s="724">
        <f t="shared" si="2"/>
        <v>6.84455481116861E-2</v>
      </c>
      <c r="C81" s="724">
        <f t="shared" si="2"/>
        <v>5.5957060314103517E-2</v>
      </c>
      <c r="D81" s="724">
        <f t="shared" si="2"/>
        <v>6.5542793778405786E-2</v>
      </c>
      <c r="E81" s="724">
        <f t="shared" si="2"/>
        <v>6.1265605337732551E-2</v>
      </c>
      <c r="F81" s="724">
        <f t="shared" si="2"/>
        <v>5.1474098044564764E-2</v>
      </c>
      <c r="G81" s="724">
        <f t="shared" si="2"/>
        <v>5.3200590082583224E-2</v>
      </c>
      <c r="H81" s="724">
        <f t="shared" si="2"/>
        <v>4.8844574832866833E-2</v>
      </c>
      <c r="I81" s="724">
        <f t="shared" si="2"/>
        <v>4.1589574865753945E-2</v>
      </c>
      <c r="J81" s="724">
        <f t="shared" si="2"/>
        <v>2.6576535951683092E-2</v>
      </c>
      <c r="K81" s="724">
        <f t="shared" si="2"/>
        <v>2.1607155606704991E-2</v>
      </c>
      <c r="L81" s="724">
        <f t="shared" si="2"/>
        <v>1.2541676870055916E-2</v>
      </c>
      <c r="M81" s="725">
        <f t="shared" si="2"/>
        <v>5.5224600489579487E-2</v>
      </c>
      <c r="N81" s="725">
        <f t="shared" si="2"/>
        <v>2.304013318055282E-2</v>
      </c>
      <c r="O81" s="725">
        <f t="shared" si="2"/>
        <v>3.4801348711024777E-2</v>
      </c>
      <c r="P81" s="724">
        <f t="shared" si="3"/>
        <v>3.3556525799811082E-2</v>
      </c>
    </row>
    <row r="82" spans="1:23" s="465" customFormat="1" ht="16.5" customHeight="1" x14ac:dyDescent="0.2">
      <c r="A82" s="490" t="s">
        <v>172</v>
      </c>
      <c r="B82" s="722">
        <f t="shared" si="2"/>
        <v>3.0601232804619075E-2</v>
      </c>
      <c r="C82" s="722">
        <f t="shared" si="2"/>
        <v>2.7672004662630981E-2</v>
      </c>
      <c r="D82" s="722">
        <f t="shared" si="2"/>
        <v>2.9285445767946575E-2</v>
      </c>
      <c r="E82" s="722">
        <f t="shared" si="2"/>
        <v>3.5820640396919089E-2</v>
      </c>
      <c r="F82" s="722">
        <f t="shared" si="2"/>
        <v>4.3182253080694843E-2</v>
      </c>
      <c r="G82" s="722">
        <f t="shared" si="2"/>
        <v>4.8180746153099412E-2</v>
      </c>
      <c r="H82" s="722">
        <f t="shared" si="2"/>
        <v>4.9029386968470201E-2</v>
      </c>
      <c r="I82" s="722">
        <f t="shared" si="2"/>
        <v>5.155604301873528E-2</v>
      </c>
      <c r="J82" s="722">
        <f t="shared" si="2"/>
        <v>5.3518655407206912E-2</v>
      </c>
      <c r="K82" s="722">
        <f t="shared" si="2"/>
        <v>4.6939002956582702E-2</v>
      </c>
      <c r="L82" s="722">
        <f t="shared" si="2"/>
        <v>3.7672809911623306E-2</v>
      </c>
      <c r="M82" s="723">
        <f t="shared" si="2"/>
        <v>4.1699830401309583E-2</v>
      </c>
      <c r="N82" s="723">
        <f t="shared" si="2"/>
        <v>4.6139293197987687E-2</v>
      </c>
      <c r="O82" s="723">
        <f t="shared" si="2"/>
        <v>4.4516974012350059E-2</v>
      </c>
      <c r="P82" s="722">
        <f t="shared" si="3"/>
        <v>4.3840239967655466E-2</v>
      </c>
    </row>
    <row r="83" spans="1:23" s="465" customFormat="1" ht="16.5" customHeight="1" x14ac:dyDescent="0.2">
      <c r="A83" s="492" t="s">
        <v>173</v>
      </c>
      <c r="B83" s="724">
        <f t="shared" si="2"/>
        <v>0.10986732825620013</v>
      </c>
      <c r="C83" s="724">
        <f t="shared" si="2"/>
        <v>9.5754567497630144E-2</v>
      </c>
      <c r="D83" s="724">
        <f t="shared" si="2"/>
        <v>8.2428468545012526E-2</v>
      </c>
      <c r="E83" s="724">
        <f t="shared" si="2"/>
        <v>7.7368401045671248E-2</v>
      </c>
      <c r="F83" s="724">
        <f t="shared" si="2"/>
        <v>7.4377697171817692E-2</v>
      </c>
      <c r="G83" s="724">
        <f t="shared" si="2"/>
        <v>7.5521032068926131E-2</v>
      </c>
      <c r="H83" s="724">
        <f t="shared" si="2"/>
        <v>7.3022924657655308E-2</v>
      </c>
      <c r="I83" s="724">
        <f t="shared" si="2"/>
        <v>7.2197713468779151E-2</v>
      </c>
      <c r="J83" s="724">
        <f t="shared" si="2"/>
        <v>7.5796421902686553E-2</v>
      </c>
      <c r="K83" s="724">
        <f t="shared" si="2"/>
        <v>7.6037456885118884E-2</v>
      </c>
      <c r="L83" s="724">
        <f t="shared" si="2"/>
        <v>8.3672541680167273E-2</v>
      </c>
      <c r="M83" s="725">
        <f t="shared" si="2"/>
        <v>7.6577114246779682E-2</v>
      </c>
      <c r="N83" s="725">
        <f t="shared" si="2"/>
        <v>7.8158306020453164E-2</v>
      </c>
      <c r="O83" s="725">
        <f t="shared" si="2"/>
        <v>7.7580488868520994E-2</v>
      </c>
      <c r="P83" s="724">
        <f t="shared" si="3"/>
        <v>7.9110030715340535E-2</v>
      </c>
    </row>
    <row r="84" spans="1:23" s="465" customFormat="1" ht="16.5" customHeight="1" x14ac:dyDescent="0.2">
      <c r="A84" s="495" t="s">
        <v>174</v>
      </c>
      <c r="B84" s="726">
        <f t="shared" si="2"/>
        <v>0.11611790618127578</v>
      </c>
      <c r="C84" s="726">
        <f t="shared" si="2"/>
        <v>0.11344832041819849</v>
      </c>
      <c r="D84" s="726">
        <f t="shared" si="2"/>
        <v>0.10137669062758428</v>
      </c>
      <c r="E84" s="726">
        <f t="shared" si="2"/>
        <v>7.1089099554227458E-2</v>
      </c>
      <c r="F84" s="726">
        <f t="shared" si="2"/>
        <v>4.9955929900117983E-2</v>
      </c>
      <c r="G84" s="726">
        <f t="shared" si="2"/>
        <v>4.101670029406531E-2</v>
      </c>
      <c r="H84" s="726">
        <f t="shared" si="2"/>
        <v>3.2327611242828985E-2</v>
      </c>
      <c r="I84" s="726">
        <f t="shared" si="2"/>
        <v>2.6918409843889685E-2</v>
      </c>
      <c r="J84" s="726">
        <f t="shared" si="2"/>
        <v>2.3093653460034544E-2</v>
      </c>
      <c r="K84" s="726">
        <f t="shared" si="2"/>
        <v>2.3445417653732089E-2</v>
      </c>
      <c r="L84" s="726">
        <f t="shared" si="2"/>
        <v>5.4927309751339741E-2</v>
      </c>
      <c r="M84" s="727">
        <f t="shared" si="2"/>
        <v>5.6396657070233051E-2</v>
      </c>
      <c r="N84" s="727">
        <f t="shared" si="2"/>
        <v>3.5656925293723177E-2</v>
      </c>
      <c r="O84" s="727">
        <f t="shared" si="2"/>
        <v>4.3235874887865337E-2</v>
      </c>
      <c r="P84" s="726">
        <f t="shared" si="3"/>
        <v>4.5081060151374926E-2</v>
      </c>
    </row>
    <row r="85" spans="1:23" s="465" customFormat="1" ht="16.5" customHeight="1" x14ac:dyDescent="0.25">
      <c r="A85" s="501" t="s">
        <v>201</v>
      </c>
      <c r="B85" s="730"/>
      <c r="C85" s="730"/>
      <c r="D85" s="730"/>
      <c r="E85" s="730"/>
      <c r="F85" s="730"/>
      <c r="G85" s="730"/>
      <c r="H85" s="730"/>
      <c r="I85" s="730"/>
      <c r="J85" s="730"/>
      <c r="K85" s="730"/>
      <c r="L85" s="730"/>
      <c r="M85" s="731"/>
      <c r="N85" s="731"/>
      <c r="O85" s="731"/>
      <c r="P85" s="732"/>
    </row>
    <row r="86" spans="1:23" s="465" customFormat="1" ht="16.5" customHeight="1" x14ac:dyDescent="0.25">
      <c r="A86" s="498" t="s">
        <v>288</v>
      </c>
      <c r="B86" s="728">
        <f t="shared" ref="B86:O89" si="4">B28/B$28</f>
        <v>1</v>
      </c>
      <c r="C86" s="728">
        <f t="shared" si="4"/>
        <v>1</v>
      </c>
      <c r="D86" s="728">
        <f t="shared" si="4"/>
        <v>1</v>
      </c>
      <c r="E86" s="728">
        <f t="shared" si="4"/>
        <v>1</v>
      </c>
      <c r="F86" s="728">
        <f t="shared" si="4"/>
        <v>1</v>
      </c>
      <c r="G86" s="728">
        <f t="shared" si="4"/>
        <v>1</v>
      </c>
      <c r="H86" s="728">
        <f t="shared" si="4"/>
        <v>1</v>
      </c>
      <c r="I86" s="728">
        <f t="shared" si="4"/>
        <v>1</v>
      </c>
      <c r="J86" s="728">
        <f t="shared" si="4"/>
        <v>1</v>
      </c>
      <c r="K86" s="728">
        <f t="shared" si="4"/>
        <v>1</v>
      </c>
      <c r="L86" s="728">
        <f t="shared" si="4"/>
        <v>1</v>
      </c>
      <c r="M86" s="729">
        <f t="shared" si="4"/>
        <v>1</v>
      </c>
      <c r="N86" s="729">
        <f t="shared" si="4"/>
        <v>1</v>
      </c>
      <c r="O86" s="729">
        <f t="shared" si="4"/>
        <v>1</v>
      </c>
      <c r="P86" s="728">
        <f t="shared" ref="P86:P89" si="5">P28/P$28</f>
        <v>1</v>
      </c>
    </row>
    <row r="87" spans="1:23" s="465" customFormat="1" ht="16.5" customHeight="1" x14ac:dyDescent="0.2">
      <c r="A87" s="490" t="s">
        <v>178</v>
      </c>
      <c r="B87" s="722">
        <f t="shared" si="4"/>
        <v>0.95273500590796989</v>
      </c>
      <c r="C87" s="722">
        <f t="shared" si="4"/>
        <v>0.94901712717092457</v>
      </c>
      <c r="D87" s="722">
        <f t="shared" si="4"/>
        <v>0.94680339779379696</v>
      </c>
      <c r="E87" s="722">
        <f t="shared" si="4"/>
        <v>0.94798390230123064</v>
      </c>
      <c r="F87" s="722">
        <f t="shared" si="4"/>
        <v>0.94228281057291308</v>
      </c>
      <c r="G87" s="722">
        <f t="shared" si="4"/>
        <v>0.94637089239179173</v>
      </c>
      <c r="H87" s="722">
        <f t="shared" si="4"/>
        <v>0.93286575075474842</v>
      </c>
      <c r="I87" s="722">
        <f t="shared" si="4"/>
        <v>0.92523754997840679</v>
      </c>
      <c r="J87" s="722">
        <f t="shared" si="4"/>
        <v>0.89980415985923012</v>
      </c>
      <c r="K87" s="722">
        <f t="shared" si="4"/>
        <v>0.89564798326890194</v>
      </c>
      <c r="L87" s="722">
        <f t="shared" si="4"/>
        <v>0.77305546180818285</v>
      </c>
      <c r="M87" s="723">
        <f t="shared" si="4"/>
        <v>0.94315686342785587</v>
      </c>
      <c r="N87" s="723">
        <f t="shared" si="4"/>
        <v>0.86088113227299701</v>
      </c>
      <c r="O87" s="723">
        <f t="shared" si="4"/>
        <v>0.89833284479941478</v>
      </c>
      <c r="P87" s="722">
        <f t="shared" si="5"/>
        <v>0.90040784490044157</v>
      </c>
    </row>
    <row r="88" spans="1:23" s="465" customFormat="1" ht="16.5" customHeight="1" x14ac:dyDescent="0.2">
      <c r="A88" s="492" t="s">
        <v>179</v>
      </c>
      <c r="B88" s="724">
        <f t="shared" si="4"/>
        <v>2.9259552644282445E-2</v>
      </c>
      <c r="C88" s="724">
        <f t="shared" si="4"/>
        <v>3.4463013835337578E-2</v>
      </c>
      <c r="D88" s="724">
        <f t="shared" si="4"/>
        <v>3.5872887910876214E-2</v>
      </c>
      <c r="E88" s="724">
        <f t="shared" si="4"/>
        <v>3.0632756143974066E-2</v>
      </c>
      <c r="F88" s="724">
        <f t="shared" si="4"/>
        <v>3.4031518719853097E-2</v>
      </c>
      <c r="G88" s="724">
        <f t="shared" si="4"/>
        <v>3.1977697698837418E-2</v>
      </c>
      <c r="H88" s="724">
        <f t="shared" si="4"/>
        <v>3.8119569475527096E-2</v>
      </c>
      <c r="I88" s="724">
        <f t="shared" si="4"/>
        <v>5.0428811204760407E-2</v>
      </c>
      <c r="J88" s="724">
        <f t="shared" si="4"/>
        <v>4.5186729339184203E-2</v>
      </c>
      <c r="K88" s="724">
        <f t="shared" si="4"/>
        <v>5.9468253623547816E-2</v>
      </c>
      <c r="L88" s="724">
        <f t="shared" si="4"/>
        <v>0.17077020542526011</v>
      </c>
      <c r="M88" s="725">
        <f t="shared" si="4"/>
        <v>3.3799427120505467E-2</v>
      </c>
      <c r="N88" s="725">
        <f t="shared" si="4"/>
        <v>9.1262517069866919E-2</v>
      </c>
      <c r="O88" s="725">
        <f t="shared" si="4"/>
        <v>6.5105458413899253E-2</v>
      </c>
      <c r="P88" s="724">
        <f t="shared" si="5"/>
        <v>6.2827841330068551E-2</v>
      </c>
    </row>
    <row r="89" spans="1:23" s="465" customFormat="1" ht="16.5" customHeight="1" x14ac:dyDescent="0.2">
      <c r="A89" s="495" t="s">
        <v>180</v>
      </c>
      <c r="B89" s="726">
        <f t="shared" si="4"/>
        <v>1.8005441447747513E-2</v>
      </c>
      <c r="C89" s="726">
        <f t="shared" si="4"/>
        <v>1.6519858993737889E-2</v>
      </c>
      <c r="D89" s="726">
        <f t="shared" si="4"/>
        <v>1.732371429532684E-2</v>
      </c>
      <c r="E89" s="726">
        <f t="shared" si="4"/>
        <v>2.1383341554795373E-2</v>
      </c>
      <c r="F89" s="726">
        <f t="shared" si="4"/>
        <v>2.3685670707233708E-2</v>
      </c>
      <c r="G89" s="726">
        <f t="shared" si="4"/>
        <v>2.1651409912458588E-2</v>
      </c>
      <c r="H89" s="726">
        <f t="shared" si="4"/>
        <v>2.9014679769724439E-2</v>
      </c>
      <c r="I89" s="726">
        <f t="shared" si="4"/>
        <v>2.4333638816832825E-2</v>
      </c>
      <c r="J89" s="726">
        <f t="shared" si="4"/>
        <v>5.5009110804355263E-2</v>
      </c>
      <c r="K89" s="726">
        <f t="shared" si="4"/>
        <v>4.4883763105036049E-2</v>
      </c>
      <c r="L89" s="726">
        <f t="shared" si="4"/>
        <v>5.6174332766556929E-2</v>
      </c>
      <c r="M89" s="727">
        <f t="shared" si="4"/>
        <v>2.3043709451638583E-2</v>
      </c>
      <c r="N89" s="727">
        <f t="shared" si="4"/>
        <v>4.7856350659841812E-2</v>
      </c>
      <c r="O89" s="727">
        <f t="shared" si="4"/>
        <v>3.6561696786685888E-2</v>
      </c>
      <c r="P89" s="726">
        <f t="shared" si="5"/>
        <v>3.6764313769489985E-2</v>
      </c>
    </row>
    <row r="90" spans="1:23" s="465" customFormat="1" ht="16.5" customHeight="1" x14ac:dyDescent="0.25">
      <c r="A90" s="498" t="s">
        <v>289</v>
      </c>
      <c r="B90" s="728">
        <f t="shared" ref="B90:O93" si="6">B32/B$32</f>
        <v>1</v>
      </c>
      <c r="C90" s="728">
        <f t="shared" si="6"/>
        <v>1</v>
      </c>
      <c r="D90" s="728">
        <f t="shared" si="6"/>
        <v>1</v>
      </c>
      <c r="E90" s="728">
        <f t="shared" si="6"/>
        <v>1</v>
      </c>
      <c r="F90" s="728">
        <f t="shared" si="6"/>
        <v>1</v>
      </c>
      <c r="G90" s="728">
        <f t="shared" si="6"/>
        <v>1</v>
      </c>
      <c r="H90" s="728">
        <f t="shared" si="6"/>
        <v>1</v>
      </c>
      <c r="I90" s="728">
        <f t="shared" si="6"/>
        <v>1</v>
      </c>
      <c r="J90" s="728">
        <f t="shared" si="6"/>
        <v>1</v>
      </c>
      <c r="K90" s="728">
        <f t="shared" si="6"/>
        <v>1</v>
      </c>
      <c r="L90" s="728">
        <f t="shared" si="6"/>
        <v>1</v>
      </c>
      <c r="M90" s="729">
        <f t="shared" si="6"/>
        <v>1</v>
      </c>
      <c r="N90" s="729">
        <f t="shared" si="6"/>
        <v>1</v>
      </c>
      <c r="O90" s="729">
        <f t="shared" si="6"/>
        <v>1</v>
      </c>
      <c r="P90" s="728">
        <f t="shared" ref="P90:P93" si="7">P32/P$32</f>
        <v>1</v>
      </c>
    </row>
    <row r="91" spans="1:23" s="465" customFormat="1" ht="16.5" customHeight="1" x14ac:dyDescent="0.2">
      <c r="A91" s="490" t="s">
        <v>182</v>
      </c>
      <c r="B91" s="722">
        <f t="shared" si="6"/>
        <v>0.18748539969079109</v>
      </c>
      <c r="C91" s="722">
        <f t="shared" si="6"/>
        <v>0.21226597528796606</v>
      </c>
      <c r="D91" s="722">
        <f t="shared" si="6"/>
        <v>0.21085623288913791</v>
      </c>
      <c r="E91" s="722">
        <f t="shared" si="6"/>
        <v>0.21565553457056105</v>
      </c>
      <c r="F91" s="722">
        <f t="shared" si="6"/>
        <v>0.2348243653113698</v>
      </c>
      <c r="G91" s="722">
        <f t="shared" si="6"/>
        <v>0.2331481678154961</v>
      </c>
      <c r="H91" s="722">
        <f t="shared" si="6"/>
        <v>0.25433679269976101</v>
      </c>
      <c r="I91" s="722">
        <f t="shared" si="6"/>
        <v>0.25359646317746254</v>
      </c>
      <c r="J91" s="722">
        <f t="shared" si="6"/>
        <v>0.24681200722350402</v>
      </c>
      <c r="K91" s="722">
        <f t="shared" si="6"/>
        <v>0.239335880675072</v>
      </c>
      <c r="L91" s="722">
        <f t="shared" si="6"/>
        <v>0.23933775059774826</v>
      </c>
      <c r="M91" s="723">
        <f t="shared" si="6"/>
        <v>0.22859856166793735</v>
      </c>
      <c r="N91" s="723">
        <f t="shared" si="6"/>
        <v>0.24475669302305089</v>
      </c>
      <c r="O91" s="723">
        <f t="shared" si="6"/>
        <v>0.23654368572862802</v>
      </c>
      <c r="P91" s="722">
        <f t="shared" si="7"/>
        <v>0.23603249808003041</v>
      </c>
    </row>
    <row r="92" spans="1:23" s="465" customFormat="1" ht="16.5" customHeight="1" x14ac:dyDescent="0.2">
      <c r="A92" s="492" t="s">
        <v>183</v>
      </c>
      <c r="B92" s="724">
        <f t="shared" si="6"/>
        <v>0.71626080083167287</v>
      </c>
      <c r="C92" s="724">
        <f t="shared" si="6"/>
        <v>0.69111680382879237</v>
      </c>
      <c r="D92" s="724">
        <f t="shared" si="6"/>
        <v>0.65738845988056771</v>
      </c>
      <c r="E92" s="724">
        <f t="shared" si="6"/>
        <v>0.62242465368948718</v>
      </c>
      <c r="F92" s="724">
        <f t="shared" si="6"/>
        <v>0.58760732093898438</v>
      </c>
      <c r="G92" s="724">
        <f t="shared" si="6"/>
        <v>0.59197403429022744</v>
      </c>
      <c r="H92" s="724">
        <f t="shared" si="6"/>
        <v>0.55365405762766651</v>
      </c>
      <c r="I92" s="724">
        <f t="shared" si="6"/>
        <v>0.52715432877733059</v>
      </c>
      <c r="J92" s="724">
        <f t="shared" si="6"/>
        <v>0.46781059529548852</v>
      </c>
      <c r="K92" s="724">
        <f t="shared" si="6"/>
        <v>0.49127317832419565</v>
      </c>
      <c r="L92" s="724">
        <f t="shared" si="6"/>
        <v>0.36007753675455778</v>
      </c>
      <c r="M92" s="725">
        <f t="shared" si="6"/>
        <v>0.60478110737504565</v>
      </c>
      <c r="N92" s="725">
        <f t="shared" si="6"/>
        <v>0.45457955710138315</v>
      </c>
      <c r="O92" s="725">
        <f t="shared" si="6"/>
        <v>0.53092541667475246</v>
      </c>
      <c r="P92" s="724">
        <f t="shared" si="7"/>
        <v>0.52943192218924096</v>
      </c>
    </row>
    <row r="93" spans="1:23" s="465" customFormat="1" ht="16.5" customHeight="1" x14ac:dyDescent="0.2">
      <c r="A93" s="490" t="s">
        <v>184</v>
      </c>
      <c r="B93" s="726">
        <f t="shared" si="6"/>
        <v>9.6253799477536067E-2</v>
      </c>
      <c r="C93" s="726">
        <f t="shared" si="6"/>
        <v>9.6617220883241706E-2</v>
      </c>
      <c r="D93" s="726">
        <f t="shared" si="6"/>
        <v>0.13175530723029447</v>
      </c>
      <c r="E93" s="726">
        <f t="shared" si="6"/>
        <v>0.16191981173389505</v>
      </c>
      <c r="F93" s="726">
        <f t="shared" si="6"/>
        <v>0.17756831374354939</v>
      </c>
      <c r="G93" s="726">
        <f t="shared" si="6"/>
        <v>0.17487779789427646</v>
      </c>
      <c r="H93" s="726">
        <f t="shared" si="6"/>
        <v>0.19200914967257254</v>
      </c>
      <c r="I93" s="726">
        <f t="shared" si="6"/>
        <v>0.21924920804520692</v>
      </c>
      <c r="J93" s="726">
        <f t="shared" si="6"/>
        <v>0.28537739748681396</v>
      </c>
      <c r="K93" s="726">
        <f t="shared" si="6"/>
        <v>0.26939094100073235</v>
      </c>
      <c r="L93" s="726">
        <f t="shared" si="6"/>
        <v>0.40058471264769391</v>
      </c>
      <c r="M93" s="727">
        <f t="shared" si="6"/>
        <v>0.16662033095701698</v>
      </c>
      <c r="N93" s="727">
        <f t="shared" si="6"/>
        <v>0.30066374988190719</v>
      </c>
      <c r="O93" s="727">
        <f t="shared" si="6"/>
        <v>0.23253089759041992</v>
      </c>
      <c r="P93" s="726">
        <f t="shared" si="7"/>
        <v>0.23453557973072864</v>
      </c>
    </row>
    <row r="94" spans="1:23" s="465" customFormat="1" ht="16.5" customHeight="1" x14ac:dyDescent="0.25">
      <c r="A94" s="544" t="s">
        <v>226</v>
      </c>
      <c r="B94" s="733"/>
      <c r="C94" s="733"/>
      <c r="D94" s="733"/>
      <c r="E94" s="733"/>
      <c r="F94" s="733"/>
      <c r="G94" s="733"/>
      <c r="H94" s="733"/>
      <c r="I94" s="733"/>
      <c r="J94" s="733"/>
      <c r="K94" s="733"/>
      <c r="L94" s="733"/>
      <c r="M94" s="734"/>
      <c r="N94" s="734"/>
      <c r="O94" s="734"/>
      <c r="P94" s="735"/>
      <c r="V94" s="519"/>
      <c r="W94" s="519"/>
    </row>
    <row r="95" spans="1:23" s="465" customFormat="1" ht="16.5" customHeight="1" x14ac:dyDescent="0.2">
      <c r="A95" s="550" t="s">
        <v>817</v>
      </c>
      <c r="B95" s="736">
        <v>0.30743474399999998</v>
      </c>
      <c r="C95" s="736">
        <v>0.27996801199999999</v>
      </c>
      <c r="D95" s="736">
        <v>0.23819151099999999</v>
      </c>
      <c r="E95" s="736">
        <v>0.20662934599999999</v>
      </c>
      <c r="F95" s="736">
        <v>0.19356969700000001</v>
      </c>
      <c r="G95" s="736">
        <v>0.17821226600000001</v>
      </c>
      <c r="H95" s="736">
        <v>0.16217827200000001</v>
      </c>
      <c r="I95" s="736">
        <v>0.135478131</v>
      </c>
      <c r="J95" s="736">
        <v>0.124802518</v>
      </c>
      <c r="K95" s="736">
        <v>0.13671899700000001</v>
      </c>
      <c r="L95" s="736">
        <v>0.107126266</v>
      </c>
      <c r="M95" s="737">
        <v>0.19327366800000001</v>
      </c>
      <c r="N95" s="737">
        <v>0.122114204</v>
      </c>
      <c r="O95" s="737">
        <v>0.148118108</v>
      </c>
      <c r="P95" s="736">
        <v>0.15279105600000001</v>
      </c>
    </row>
    <row r="96" spans="1:23" s="571" customFormat="1" ht="16.5" customHeight="1" x14ac:dyDescent="0.2">
      <c r="A96" s="562" t="s">
        <v>410</v>
      </c>
      <c r="B96" s="742">
        <v>0.22508177100000001</v>
      </c>
      <c r="C96" s="742">
        <v>0.27822482799999998</v>
      </c>
      <c r="D96" s="742">
        <v>0.35098526499999999</v>
      </c>
      <c r="E96" s="742">
        <v>0.45056613000000001</v>
      </c>
      <c r="F96" s="742">
        <v>0.51403944300000004</v>
      </c>
      <c r="G96" s="742">
        <v>0.54143031100000005</v>
      </c>
      <c r="H96" s="742">
        <v>0.57277576399999997</v>
      </c>
      <c r="I96" s="742">
        <v>0.59923542600000002</v>
      </c>
      <c r="J96" s="742">
        <v>0.61908523800000004</v>
      </c>
      <c r="K96" s="742">
        <v>0.61125424100000003</v>
      </c>
      <c r="L96" s="742">
        <v>0.49684164400000003</v>
      </c>
      <c r="M96" s="743">
        <v>0.49655655999999998</v>
      </c>
      <c r="N96" s="743">
        <v>0.56813121799999999</v>
      </c>
      <c r="O96" s="743">
        <v>0.543362016</v>
      </c>
      <c r="P96" s="722">
        <v>0.54114479000000004</v>
      </c>
    </row>
    <row r="97" spans="1:16" s="465" customFormat="1" ht="16.5" customHeight="1" x14ac:dyDescent="0.25">
      <c r="A97" s="546" t="s">
        <v>423</v>
      </c>
      <c r="B97" s="738">
        <v>0.76845036300000003</v>
      </c>
      <c r="C97" s="738">
        <v>0.80530756699999995</v>
      </c>
      <c r="D97" s="738">
        <v>0.85037885099999999</v>
      </c>
      <c r="E97" s="738">
        <v>0.87516808000000001</v>
      </c>
      <c r="F97" s="738">
        <v>0.88050399599999996</v>
      </c>
      <c r="G97" s="738">
        <v>0.88610625200000004</v>
      </c>
      <c r="H97" s="738">
        <v>0.90201233800000002</v>
      </c>
      <c r="I97" s="738">
        <v>0.92598398500000001</v>
      </c>
      <c r="J97" s="738">
        <v>0.93855713100000004</v>
      </c>
      <c r="K97" s="738">
        <v>0.94478543299999995</v>
      </c>
      <c r="L97" s="738">
        <v>0.95516384200000004</v>
      </c>
      <c r="M97" s="739">
        <v>0.880426771</v>
      </c>
      <c r="N97" s="739">
        <v>0.94368543999999999</v>
      </c>
      <c r="O97" s="739">
        <v>0.92056873500000003</v>
      </c>
      <c r="P97" s="724">
        <v>0.91678402400000003</v>
      </c>
    </row>
    <row r="98" spans="1:16" s="465" customFormat="1" ht="16.5" customHeight="1" x14ac:dyDescent="0.2">
      <c r="A98" s="562" t="s">
        <v>465</v>
      </c>
      <c r="B98" s="722">
        <v>0.45926197899999999</v>
      </c>
      <c r="C98" s="722">
        <v>0.42121282199999999</v>
      </c>
      <c r="D98" s="722">
        <v>0.38652924900000002</v>
      </c>
      <c r="E98" s="722">
        <v>0.37149804800000003</v>
      </c>
      <c r="F98" s="722">
        <v>0.33443302200000002</v>
      </c>
      <c r="G98" s="722">
        <v>0.31577849499999999</v>
      </c>
      <c r="H98" s="722">
        <v>0.268752251</v>
      </c>
      <c r="I98" s="722">
        <v>0.245729061</v>
      </c>
      <c r="J98" s="722">
        <v>0.227706936</v>
      </c>
      <c r="K98" s="722">
        <v>0.22855182900000001</v>
      </c>
      <c r="L98" s="722">
        <v>0.17240028700000001</v>
      </c>
      <c r="M98" s="723">
        <v>0.33127395599999998</v>
      </c>
      <c r="N98" s="723">
        <v>0.21033046499999999</v>
      </c>
      <c r="O98" s="723">
        <v>0.25452701599999999</v>
      </c>
      <c r="P98" s="722">
        <v>0.258899251</v>
      </c>
    </row>
    <row r="99" spans="1:16" s="465" customFormat="1" ht="16.5" customHeight="1" x14ac:dyDescent="0.25">
      <c r="A99" s="492" t="s">
        <v>412</v>
      </c>
      <c r="B99" s="724">
        <v>0.46689995200000001</v>
      </c>
      <c r="C99" s="724">
        <v>0.57749955500000005</v>
      </c>
      <c r="D99" s="724">
        <v>0.61825712300000002</v>
      </c>
      <c r="E99" s="724">
        <v>0.67869646500000003</v>
      </c>
      <c r="F99" s="724">
        <v>0.68258684800000002</v>
      </c>
      <c r="G99" s="724">
        <v>0.64690525600000004</v>
      </c>
      <c r="H99" s="724">
        <v>0.650469301</v>
      </c>
      <c r="I99" s="724">
        <v>0.59364310499999995</v>
      </c>
      <c r="J99" s="724">
        <v>0.659612015</v>
      </c>
      <c r="K99" s="724">
        <v>0.81843444799999998</v>
      </c>
      <c r="L99" s="724">
        <v>0.96446493</v>
      </c>
      <c r="M99" s="725">
        <v>0.65717805500000004</v>
      </c>
      <c r="N99" s="725">
        <v>0.78954938299999999</v>
      </c>
      <c r="O99" s="725">
        <v>0.74117674099999997</v>
      </c>
      <c r="P99" s="738">
        <v>0.74318562700000002</v>
      </c>
    </row>
    <row r="100" spans="1:16" s="465" customFormat="1" ht="16.5" customHeight="1" x14ac:dyDescent="0.2">
      <c r="A100" s="495" t="s">
        <v>814</v>
      </c>
      <c r="B100" s="740">
        <v>1.5186961139999999</v>
      </c>
      <c r="C100" s="740">
        <v>2.0627340580000002</v>
      </c>
      <c r="D100" s="740">
        <v>2.5956303809999999</v>
      </c>
      <c r="E100" s="740">
        <v>3.284608295</v>
      </c>
      <c r="F100" s="740">
        <v>3.5263104580000002</v>
      </c>
      <c r="G100" s="740">
        <v>3.629970438</v>
      </c>
      <c r="H100" s="740">
        <v>4.0108288979999998</v>
      </c>
      <c r="I100" s="740">
        <v>4.3818371259999997</v>
      </c>
      <c r="J100" s="740">
        <v>5.2852460350000001</v>
      </c>
      <c r="K100" s="740">
        <v>5.9862525639999999</v>
      </c>
      <c r="L100" s="740">
        <v>9.0030667970000007</v>
      </c>
      <c r="M100" s="741">
        <v>3.400246203</v>
      </c>
      <c r="N100" s="741">
        <v>6.4656637730000002</v>
      </c>
      <c r="O100" s="741">
        <v>5.0039576730000004</v>
      </c>
      <c r="P100" s="740">
        <v>4.8640649979999999</v>
      </c>
    </row>
    <row r="101" spans="1:16" x14ac:dyDescent="0.2">
      <c r="A101" s="255" t="s">
        <v>373</v>
      </c>
      <c r="B101" s="13"/>
      <c r="C101" s="13"/>
      <c r="D101" s="13"/>
      <c r="E101" s="13"/>
      <c r="F101" s="13"/>
      <c r="G101" s="13"/>
      <c r="H101" s="13"/>
      <c r="I101" s="13"/>
      <c r="J101" s="13"/>
      <c r="K101" s="13"/>
      <c r="L101" s="13"/>
      <c r="M101" s="215"/>
      <c r="N101" s="215"/>
      <c r="O101" s="215"/>
      <c r="P101" s="39"/>
    </row>
    <row r="102" spans="1:16" x14ac:dyDescent="0.2">
      <c r="A102" s="168" t="s">
        <v>621</v>
      </c>
      <c r="B102" s="13"/>
      <c r="C102" s="13"/>
      <c r="D102" s="13"/>
      <c r="E102" s="13"/>
      <c r="F102" s="13"/>
      <c r="G102" s="13"/>
      <c r="H102" s="13"/>
      <c r="I102" s="13"/>
      <c r="J102" s="13"/>
      <c r="K102" s="13"/>
      <c r="L102" s="13"/>
      <c r="M102" s="215"/>
      <c r="N102" s="215"/>
      <c r="O102" s="215"/>
      <c r="P102" s="39"/>
    </row>
    <row r="103" spans="1:16" x14ac:dyDescent="0.2">
      <c r="A103" s="255" t="s">
        <v>977</v>
      </c>
      <c r="B103" s="13"/>
      <c r="C103" s="13"/>
      <c r="D103" s="13"/>
      <c r="E103" s="13"/>
      <c r="F103" s="13"/>
      <c r="G103" s="13"/>
      <c r="H103" s="13"/>
      <c r="I103" s="13"/>
      <c r="J103" s="13"/>
      <c r="K103" s="13"/>
      <c r="L103" s="13"/>
      <c r="M103" s="215"/>
      <c r="N103" s="215"/>
      <c r="O103" s="215"/>
      <c r="P103" s="39"/>
    </row>
    <row r="104" spans="1:16" x14ac:dyDescent="0.2">
      <c r="A104" s="286" t="s">
        <v>934</v>
      </c>
      <c r="B104" s="3"/>
      <c r="C104" s="3"/>
      <c r="D104" s="3"/>
      <c r="G104" s="185"/>
      <c r="J104" s="185"/>
      <c r="M104" s="215"/>
      <c r="N104" s="215"/>
      <c r="O104" s="215"/>
    </row>
    <row r="105" spans="1:16" x14ac:dyDescent="0.2">
      <c r="A105" s="13"/>
      <c r="B105" s="13"/>
      <c r="C105" s="13"/>
      <c r="D105" s="13"/>
      <c r="E105" s="13"/>
      <c r="F105" s="13"/>
      <c r="G105" s="13"/>
      <c r="H105" s="13"/>
      <c r="I105" s="13"/>
      <c r="J105" s="13"/>
      <c r="K105" s="13"/>
      <c r="L105" s="13"/>
      <c r="M105" s="215"/>
      <c r="N105" s="215"/>
      <c r="O105" s="215"/>
      <c r="P105" s="39"/>
    </row>
    <row r="106" spans="1:16" ht="24" customHeight="1" x14ac:dyDescent="0.25">
      <c r="A106" s="280" t="s">
        <v>975</v>
      </c>
      <c r="B106" s="13"/>
      <c r="C106" s="13"/>
      <c r="D106" s="13"/>
      <c r="E106" s="13"/>
      <c r="F106" s="13"/>
      <c r="G106" s="13"/>
      <c r="H106" s="13"/>
      <c r="I106" s="13"/>
      <c r="J106" s="13"/>
      <c r="K106" s="13"/>
      <c r="L106" s="13"/>
      <c r="M106" s="215"/>
      <c r="N106" s="215"/>
      <c r="O106" s="215"/>
      <c r="P106" s="39"/>
    </row>
    <row r="107" spans="1:16" ht="13.5" thickBot="1" x14ac:dyDescent="0.25">
      <c r="A107" s="13"/>
      <c r="B107" s="13"/>
      <c r="C107" s="13"/>
      <c r="D107" s="13"/>
      <c r="E107" s="13"/>
      <c r="F107" s="13"/>
      <c r="G107" s="13"/>
      <c r="H107" s="13"/>
      <c r="I107" s="13"/>
      <c r="J107" s="13"/>
      <c r="K107" s="13"/>
      <c r="L107" s="13"/>
      <c r="M107" s="215"/>
      <c r="N107" s="215"/>
      <c r="O107" s="215"/>
      <c r="P107" s="39"/>
    </row>
    <row r="108" spans="1:16" ht="15" customHeight="1" x14ac:dyDescent="0.2">
      <c r="A108" s="565" t="s">
        <v>81</v>
      </c>
      <c r="B108" s="42" t="s">
        <v>35</v>
      </c>
      <c r="C108" s="42" t="s">
        <v>121</v>
      </c>
      <c r="D108" s="42" t="s">
        <v>123</v>
      </c>
      <c r="E108" s="42" t="s">
        <v>36</v>
      </c>
      <c r="F108" s="42" t="s">
        <v>37</v>
      </c>
      <c r="G108" s="42" t="s">
        <v>38</v>
      </c>
      <c r="H108" s="42" t="s">
        <v>39</v>
      </c>
      <c r="I108" s="42" t="s">
        <v>125</v>
      </c>
      <c r="J108" s="42" t="s">
        <v>126</v>
      </c>
      <c r="K108" s="42" t="s">
        <v>127</v>
      </c>
      <c r="L108" s="252">
        <v>100000</v>
      </c>
      <c r="M108" s="250" t="s">
        <v>231</v>
      </c>
      <c r="N108" s="250" t="s">
        <v>229</v>
      </c>
      <c r="O108" s="257" t="s">
        <v>77</v>
      </c>
      <c r="P108" s="281" t="s">
        <v>220</v>
      </c>
    </row>
    <row r="109" spans="1:16" ht="15" customHeight="1" x14ac:dyDescent="0.2">
      <c r="A109" s="229" t="s">
        <v>225</v>
      </c>
      <c r="B109" s="43" t="s">
        <v>120</v>
      </c>
      <c r="C109" s="43" t="s">
        <v>40</v>
      </c>
      <c r="D109" s="43" t="s">
        <v>40</v>
      </c>
      <c r="E109" s="43" t="s">
        <v>40</v>
      </c>
      <c r="F109" s="43" t="s">
        <v>40</v>
      </c>
      <c r="G109" s="43" t="s">
        <v>40</v>
      </c>
      <c r="H109" s="43" t="s">
        <v>40</v>
      </c>
      <c r="I109" s="43" t="s">
        <v>40</v>
      </c>
      <c r="J109" s="43" t="s">
        <v>40</v>
      </c>
      <c r="K109" s="43" t="s">
        <v>40</v>
      </c>
      <c r="L109" s="43" t="s">
        <v>43</v>
      </c>
      <c r="M109" s="239" t="s">
        <v>230</v>
      </c>
      <c r="N109" s="239" t="s">
        <v>138</v>
      </c>
      <c r="O109" s="256" t="s">
        <v>137</v>
      </c>
      <c r="P109" s="282" t="s">
        <v>284</v>
      </c>
    </row>
    <row r="110" spans="1:16" ht="15" customHeight="1" thickBot="1" x14ac:dyDescent="0.25">
      <c r="A110" s="423" t="s">
        <v>82</v>
      </c>
      <c r="B110" s="44" t="s">
        <v>43</v>
      </c>
      <c r="C110" s="44" t="s">
        <v>122</v>
      </c>
      <c r="D110" s="44" t="s">
        <v>124</v>
      </c>
      <c r="E110" s="44" t="s">
        <v>44</v>
      </c>
      <c r="F110" s="44" t="s">
        <v>45</v>
      </c>
      <c r="G110" s="44" t="s">
        <v>46</v>
      </c>
      <c r="H110" s="44" t="s">
        <v>42</v>
      </c>
      <c r="I110" s="44" t="s">
        <v>128</v>
      </c>
      <c r="J110" s="44" t="s">
        <v>129</v>
      </c>
      <c r="K110" s="44" t="s">
        <v>130</v>
      </c>
      <c r="L110" s="44" t="s">
        <v>131</v>
      </c>
      <c r="M110" s="251" t="s">
        <v>138</v>
      </c>
      <c r="N110" s="251" t="s">
        <v>131</v>
      </c>
      <c r="O110" s="258" t="s">
        <v>41</v>
      </c>
      <c r="P110" s="283" t="s">
        <v>239</v>
      </c>
    </row>
    <row r="111" spans="1:16" ht="15" customHeight="1" x14ac:dyDescent="0.25">
      <c r="A111" s="544" t="s">
        <v>223</v>
      </c>
      <c r="B111" s="192"/>
      <c r="C111" s="192"/>
      <c r="D111" s="192"/>
      <c r="E111" s="192"/>
      <c r="F111" s="192"/>
      <c r="G111" s="192"/>
      <c r="H111" s="192"/>
      <c r="I111" s="192"/>
      <c r="J111" s="192"/>
      <c r="K111" s="192"/>
      <c r="L111" s="192"/>
      <c r="M111" s="253"/>
      <c r="N111" s="253"/>
      <c r="O111" s="253"/>
    </row>
    <row r="112" spans="1:16" s="465" customFormat="1" ht="16.5" customHeight="1" x14ac:dyDescent="0.25">
      <c r="A112" s="487" t="s">
        <v>286</v>
      </c>
      <c r="B112" s="572">
        <v>5.4361627940000004</v>
      </c>
      <c r="C112" s="572">
        <v>5.4583697449999997</v>
      </c>
      <c r="D112" s="572">
        <v>5.3612222230000004</v>
      </c>
      <c r="E112" s="572">
        <v>6.318895543</v>
      </c>
      <c r="F112" s="572">
        <v>7.2402473179999998</v>
      </c>
      <c r="G112" s="572">
        <v>7.0843506859999996</v>
      </c>
      <c r="H112" s="572">
        <v>6.8457416650000003</v>
      </c>
      <c r="I112" s="572">
        <v>6.2351154510000004</v>
      </c>
      <c r="J112" s="572">
        <v>5.7790837289999999</v>
      </c>
      <c r="K112" s="572">
        <v>4.8716171910000003</v>
      </c>
      <c r="L112" s="572">
        <v>4.5683208290000001</v>
      </c>
      <c r="M112" s="573">
        <v>6.6260350240000001</v>
      </c>
      <c r="N112" s="573">
        <v>5.2373914839999998</v>
      </c>
      <c r="O112" s="573">
        <v>5.7137712059999997</v>
      </c>
      <c r="P112" s="572">
        <v>5.8291659750000004</v>
      </c>
    </row>
    <row r="113" spans="1:16" s="465" customFormat="1" ht="15.75" customHeight="1" x14ac:dyDescent="0.2">
      <c r="A113" s="490" t="s">
        <v>161</v>
      </c>
      <c r="B113" s="574">
        <v>9.3493604020000003</v>
      </c>
      <c r="C113" s="574">
        <v>8.6569637959999994</v>
      </c>
      <c r="D113" s="574">
        <v>8.2864304640000004</v>
      </c>
      <c r="E113" s="574">
        <v>9.8184139049999999</v>
      </c>
      <c r="F113" s="574">
        <v>11.318065355</v>
      </c>
      <c r="G113" s="574">
        <v>11.334024932</v>
      </c>
      <c r="H113" s="574">
        <v>12.017567701000001</v>
      </c>
      <c r="I113" s="574">
        <v>12.494666711000001</v>
      </c>
      <c r="J113" s="574">
        <v>12.077922724</v>
      </c>
      <c r="K113" s="574">
        <v>10.498099266000001</v>
      </c>
      <c r="L113" s="574">
        <v>9.4658460820000005</v>
      </c>
      <c r="M113" s="575">
        <v>10.684773151</v>
      </c>
      <c r="N113" s="575">
        <v>11.06525568</v>
      </c>
      <c r="O113" s="575">
        <v>10.89977586</v>
      </c>
      <c r="P113" s="574">
        <v>11.112949972999999</v>
      </c>
    </row>
    <row r="114" spans="1:16" s="465" customFormat="1" ht="15.75" customHeight="1" x14ac:dyDescent="0.2">
      <c r="A114" s="492" t="s">
        <v>162</v>
      </c>
      <c r="B114" s="576">
        <v>6.7380003530000003</v>
      </c>
      <c r="C114" s="577">
        <v>5.9734373569999999</v>
      </c>
      <c r="D114" s="576">
        <v>6.1161961639999998</v>
      </c>
      <c r="E114" s="576">
        <v>6.3974327049999999</v>
      </c>
      <c r="F114" s="576">
        <v>6.3634901599999996</v>
      </c>
      <c r="G114" s="576">
        <v>6.3300162130000004</v>
      </c>
      <c r="H114" s="576">
        <v>5.9186472830000003</v>
      </c>
      <c r="I114" s="576">
        <v>5.0261616480000004</v>
      </c>
      <c r="J114" s="576">
        <v>4.431030604</v>
      </c>
      <c r="K114" s="576">
        <v>3.7311360919999998</v>
      </c>
      <c r="L114" s="576">
        <v>3.263714749</v>
      </c>
      <c r="M114" s="578">
        <v>6.1912800710000004</v>
      </c>
      <c r="N114" s="578">
        <v>4.0164846809999997</v>
      </c>
      <c r="O114" s="578">
        <v>4.694499038</v>
      </c>
      <c r="P114" s="576">
        <v>4.8161903089999996</v>
      </c>
    </row>
    <row r="115" spans="1:16" s="465" customFormat="1" ht="15.75" customHeight="1" x14ac:dyDescent="0.2">
      <c r="A115" s="490" t="s">
        <v>163</v>
      </c>
      <c r="B115" s="574">
        <v>-5.0008231990000001</v>
      </c>
      <c r="C115" s="574">
        <v>-9.3570448249999991</v>
      </c>
      <c r="D115" s="574">
        <v>-6.3086909489999998</v>
      </c>
      <c r="E115" s="574">
        <v>-8.3735672450000003</v>
      </c>
      <c r="F115" s="574">
        <v>-5.8670855499999996</v>
      </c>
      <c r="G115" s="574">
        <v>-7.6667349890000001</v>
      </c>
      <c r="H115" s="574">
        <v>-6.5226011670000004</v>
      </c>
      <c r="I115" s="574">
        <v>-12.162959627999999</v>
      </c>
      <c r="J115" s="574">
        <v>-4.0114457610000001</v>
      </c>
      <c r="K115" s="574">
        <v>-0.10507485699999999</v>
      </c>
      <c r="L115" s="574">
        <v>-5.0911257760000002</v>
      </c>
      <c r="M115" s="575">
        <v>-7.1214665439999996</v>
      </c>
      <c r="N115" s="575">
        <v>-4.9612823629999996</v>
      </c>
      <c r="O115" s="575">
        <v>-5.7314369709999999</v>
      </c>
      <c r="P115" s="574">
        <v>-6.106923353</v>
      </c>
    </row>
    <row r="116" spans="1:16" s="465" customFormat="1" ht="15.75" customHeight="1" x14ac:dyDescent="0.2">
      <c r="A116" s="492" t="s">
        <v>164</v>
      </c>
      <c r="B116" s="576">
        <v>-0.762091615</v>
      </c>
      <c r="C116" s="576">
        <v>4.6787937030000002</v>
      </c>
      <c r="D116" s="576">
        <v>2.891906541</v>
      </c>
      <c r="E116" s="576">
        <v>4.0774430400000004</v>
      </c>
      <c r="F116" s="576">
        <v>4.2777773879999996</v>
      </c>
      <c r="G116" s="576">
        <v>6.5501847250000003</v>
      </c>
      <c r="H116" s="576">
        <v>4.4428805220000003</v>
      </c>
      <c r="I116" s="576">
        <v>2.6448304249999999</v>
      </c>
      <c r="J116" s="576">
        <v>2.5540027709999999</v>
      </c>
      <c r="K116" s="576">
        <v>3.2586419260000001</v>
      </c>
      <c r="L116" s="576">
        <v>2.070840751</v>
      </c>
      <c r="M116" s="578">
        <v>4.2941839389999998</v>
      </c>
      <c r="N116" s="578">
        <v>2.3435856720000001</v>
      </c>
      <c r="O116" s="578">
        <v>2.809335887</v>
      </c>
      <c r="P116" s="576">
        <v>2.9956254549999999</v>
      </c>
    </row>
    <row r="117" spans="1:16" s="465" customFormat="1" ht="15.75" customHeight="1" x14ac:dyDescent="0.2">
      <c r="A117" s="495" t="s">
        <v>165</v>
      </c>
      <c r="B117" s="579">
        <v>2.1938156279999999</v>
      </c>
      <c r="C117" s="579">
        <v>0.76864138999999998</v>
      </c>
      <c r="D117" s="579">
        <v>0.485435434</v>
      </c>
      <c r="E117" s="579">
        <v>-0.13647846799999999</v>
      </c>
      <c r="F117" s="579">
        <v>2.7281893359999998</v>
      </c>
      <c r="G117" s="579">
        <v>-2.2698584730000002</v>
      </c>
      <c r="H117" s="579">
        <v>-2.9186667009999998</v>
      </c>
      <c r="I117" s="579">
        <v>2.1758331009999998</v>
      </c>
      <c r="J117" s="579">
        <v>1.6700701680000001</v>
      </c>
      <c r="K117" s="579">
        <v>-2.6874702300000002</v>
      </c>
      <c r="L117" s="579">
        <v>27.555069934999999</v>
      </c>
      <c r="M117" s="580">
        <v>-0.155988668</v>
      </c>
      <c r="N117" s="580">
        <v>11.249745194999999</v>
      </c>
      <c r="O117" s="580">
        <v>4.8146149390000001</v>
      </c>
      <c r="P117" s="579">
        <v>3.9867465379999998</v>
      </c>
    </row>
    <row r="118" spans="1:16" s="465" customFormat="1" ht="16.5" customHeight="1" x14ac:dyDescent="0.25">
      <c r="A118" s="498" t="s">
        <v>290</v>
      </c>
      <c r="B118" s="581">
        <v>7.6659560070000001</v>
      </c>
      <c r="C118" s="581">
        <v>7.3704880849999999</v>
      </c>
      <c r="D118" s="581">
        <v>6.8582591419999996</v>
      </c>
      <c r="E118" s="581">
        <v>6.093133087</v>
      </c>
      <c r="F118" s="581">
        <v>6.0947380139999998</v>
      </c>
      <c r="G118" s="581">
        <v>6.0902117029999996</v>
      </c>
      <c r="H118" s="581">
        <v>4.7811240189999999</v>
      </c>
      <c r="I118" s="581">
        <v>4.2334094420000001</v>
      </c>
      <c r="J118" s="581">
        <v>3.9945212319999999</v>
      </c>
      <c r="K118" s="581">
        <v>3.4993118029999999</v>
      </c>
      <c r="L118" s="581">
        <v>5.2606207109999996</v>
      </c>
      <c r="M118" s="582">
        <v>5.8111011210000001</v>
      </c>
      <c r="N118" s="582">
        <v>4.4157708270000002</v>
      </c>
      <c r="O118" s="582">
        <v>4.9213175800000002</v>
      </c>
      <c r="P118" s="581">
        <v>5.2243946530000001</v>
      </c>
    </row>
    <row r="119" spans="1:16" s="465" customFormat="1" ht="15.75" customHeight="1" x14ac:dyDescent="0.2">
      <c r="A119" s="490" t="s">
        <v>79</v>
      </c>
      <c r="B119" s="574">
        <v>11.612617055999999</v>
      </c>
      <c r="C119" s="574">
        <v>9.8379215369999997</v>
      </c>
      <c r="D119" s="574">
        <v>9.0338977400000005</v>
      </c>
      <c r="E119" s="574">
        <v>6.6844419779999997</v>
      </c>
      <c r="F119" s="574">
        <v>5.5929397229999998</v>
      </c>
      <c r="G119" s="574">
        <v>5.4949102859999996</v>
      </c>
      <c r="H119" s="574">
        <v>4.2854636580000003</v>
      </c>
      <c r="I119" s="574">
        <v>3.589714361</v>
      </c>
      <c r="J119" s="574">
        <v>3.4592010630000001</v>
      </c>
      <c r="K119" s="574">
        <v>3.2467182050000001</v>
      </c>
      <c r="L119" s="574">
        <v>3.8008013680000001</v>
      </c>
      <c r="M119" s="575">
        <v>5.7966913819999997</v>
      </c>
      <c r="N119" s="575">
        <v>3.5740940440000002</v>
      </c>
      <c r="O119" s="575">
        <v>4.3043887270000001</v>
      </c>
      <c r="P119" s="574">
        <v>4.5868593630000003</v>
      </c>
    </row>
    <row r="120" spans="1:16" s="465" customFormat="1" ht="15.75" customHeight="1" x14ac:dyDescent="0.2">
      <c r="A120" s="492" t="s">
        <v>167</v>
      </c>
      <c r="B120" s="576">
        <v>4.267208031</v>
      </c>
      <c r="C120" s="576">
        <v>4.18100541</v>
      </c>
      <c r="D120" s="576">
        <v>4.6299527329999997</v>
      </c>
      <c r="E120" s="576">
        <v>4.1836850879999998</v>
      </c>
      <c r="F120" s="576">
        <v>4.033545342</v>
      </c>
      <c r="G120" s="576">
        <v>4.1676720810000001</v>
      </c>
      <c r="H120" s="576">
        <v>4.3352931650000004</v>
      </c>
      <c r="I120" s="576">
        <v>3.3499177050000002</v>
      </c>
      <c r="J120" s="576">
        <v>3.587218537</v>
      </c>
      <c r="K120" s="576">
        <v>2.911208528</v>
      </c>
      <c r="L120" s="576">
        <v>3.1030787869999998</v>
      </c>
      <c r="M120" s="578">
        <v>4.2337780440000001</v>
      </c>
      <c r="N120" s="578">
        <v>3.2603375689999998</v>
      </c>
      <c r="O120" s="578">
        <v>3.5984500669999999</v>
      </c>
      <c r="P120" s="576">
        <v>3.6509139309999998</v>
      </c>
    </row>
    <row r="121" spans="1:16" s="465" customFormat="1" ht="15.75" customHeight="1" x14ac:dyDescent="0.2">
      <c r="A121" s="490" t="s">
        <v>323</v>
      </c>
      <c r="B121" s="574">
        <v>0.73629641599999995</v>
      </c>
      <c r="C121" s="574">
        <v>-0.88050612399999995</v>
      </c>
      <c r="D121" s="574">
        <v>2.6947052189999998</v>
      </c>
      <c r="E121" s="574">
        <v>1.321905997</v>
      </c>
      <c r="F121" s="574">
        <v>0.51793978200000002</v>
      </c>
      <c r="G121" s="574">
        <v>0.25610092499999998</v>
      </c>
      <c r="H121" s="574">
        <v>0.72110783499999997</v>
      </c>
      <c r="I121" s="574">
        <v>-0.47153141799999998</v>
      </c>
      <c r="J121" s="574">
        <v>1.005591202</v>
      </c>
      <c r="K121" s="574">
        <v>-1.5409253860000001</v>
      </c>
      <c r="L121" s="574">
        <v>-0.87903342299999998</v>
      </c>
      <c r="M121" s="575">
        <v>0.80477729399999998</v>
      </c>
      <c r="N121" s="575">
        <v>-0.37156553799999997</v>
      </c>
      <c r="O121" s="575">
        <v>1.1021903E-2</v>
      </c>
      <c r="P121" s="574">
        <v>-0.10911474</v>
      </c>
    </row>
    <row r="122" spans="1:16" s="465" customFormat="1" ht="15.75" customHeight="1" x14ac:dyDescent="0.2">
      <c r="A122" s="492" t="s">
        <v>168</v>
      </c>
      <c r="B122" s="576">
        <v>26.992129688999999</v>
      </c>
      <c r="C122" s="576">
        <v>27.951692252000001</v>
      </c>
      <c r="D122" s="576">
        <v>31.397323239999999</v>
      </c>
      <c r="E122" s="576">
        <v>29.896329806000001</v>
      </c>
      <c r="F122" s="576">
        <v>24.431439365999999</v>
      </c>
      <c r="G122" s="576">
        <v>21.978501065</v>
      </c>
      <c r="H122" s="576">
        <v>3.8468595479999999</v>
      </c>
      <c r="I122" s="576">
        <v>5.927100297</v>
      </c>
      <c r="J122" s="576">
        <v>2.0440986360000002</v>
      </c>
      <c r="K122" s="576">
        <v>6.6734424099999998</v>
      </c>
      <c r="L122" s="576">
        <v>5.3367399249999998</v>
      </c>
      <c r="M122" s="578">
        <v>19.698584119</v>
      </c>
      <c r="N122" s="578">
        <v>5.0700142609999999</v>
      </c>
      <c r="O122" s="578">
        <v>8.3167805539999993</v>
      </c>
      <c r="P122" s="576">
        <v>9.8308656069999998</v>
      </c>
    </row>
    <row r="123" spans="1:16" s="465" customFormat="1" ht="15.75" customHeight="1" x14ac:dyDescent="0.2">
      <c r="A123" s="490" t="s">
        <v>169</v>
      </c>
      <c r="B123" s="574">
        <v>1.0384570529999999</v>
      </c>
      <c r="C123" s="574">
        <v>1.1208086129999999</v>
      </c>
      <c r="D123" s="574">
        <v>1.5866899969999999</v>
      </c>
      <c r="E123" s="574">
        <v>2.4671479999999999</v>
      </c>
      <c r="F123" s="574">
        <v>2.7530827229999999</v>
      </c>
      <c r="G123" s="574">
        <v>2.6248136889999998</v>
      </c>
      <c r="H123" s="574">
        <v>2.752405451</v>
      </c>
      <c r="I123" s="574">
        <v>1.9537924980000001</v>
      </c>
      <c r="J123" s="574">
        <v>2.0078844340000002</v>
      </c>
      <c r="K123" s="574">
        <v>2.2474655440000002</v>
      </c>
      <c r="L123" s="574">
        <v>1.426968684</v>
      </c>
      <c r="M123" s="575">
        <v>2.4349813199999999</v>
      </c>
      <c r="N123" s="575">
        <v>1.879313153</v>
      </c>
      <c r="O123" s="575">
        <v>2.1388019570000001</v>
      </c>
      <c r="P123" s="574">
        <v>2.042617795</v>
      </c>
    </row>
    <row r="124" spans="1:16" s="465" customFormat="1" ht="15.75" customHeight="1" x14ac:dyDescent="0.2">
      <c r="A124" s="492" t="s">
        <v>170</v>
      </c>
      <c r="B124" s="576">
        <v>0.95429558999999997</v>
      </c>
      <c r="C124" s="576">
        <v>1.1473965740000001</v>
      </c>
      <c r="D124" s="576">
        <v>0.92158211199999995</v>
      </c>
      <c r="E124" s="576">
        <v>0.96160813199999995</v>
      </c>
      <c r="F124" s="576">
        <v>1.006202652</v>
      </c>
      <c r="G124" s="576">
        <v>1.013666248</v>
      </c>
      <c r="H124" s="576">
        <v>0.79212851900000003</v>
      </c>
      <c r="I124" s="576">
        <v>-0.47686198400000002</v>
      </c>
      <c r="J124" s="576">
        <v>0.37865043700000001</v>
      </c>
      <c r="K124" s="576">
        <v>1.040248354</v>
      </c>
      <c r="L124" s="576">
        <v>-0.446920928</v>
      </c>
      <c r="M124" s="578">
        <v>0.93566998300000004</v>
      </c>
      <c r="N124" s="578">
        <v>0.102510223</v>
      </c>
      <c r="O124" s="578">
        <v>0.46515772</v>
      </c>
      <c r="P124" s="576">
        <v>0.429204847</v>
      </c>
    </row>
    <row r="125" spans="1:16" s="465" customFormat="1" ht="15.75" customHeight="1" x14ac:dyDescent="0.2">
      <c r="A125" s="490" t="s">
        <v>171</v>
      </c>
      <c r="B125" s="574">
        <v>0.33393606999999997</v>
      </c>
      <c r="C125" s="574">
        <v>2.4055356099999998</v>
      </c>
      <c r="D125" s="574">
        <v>5.3435094019999996</v>
      </c>
      <c r="E125" s="574">
        <v>11.632757988</v>
      </c>
      <c r="F125" s="574">
        <v>9.5690828529999994</v>
      </c>
      <c r="G125" s="574">
        <v>15.455572111</v>
      </c>
      <c r="H125" s="574">
        <v>18.878567604000001</v>
      </c>
      <c r="I125" s="574">
        <v>8.3789743609999991</v>
      </c>
      <c r="J125" s="574">
        <v>14.127744764999999</v>
      </c>
      <c r="K125" s="574">
        <v>5.1032636419999999</v>
      </c>
      <c r="L125" s="574">
        <v>2.1961524350000001</v>
      </c>
      <c r="M125" s="575">
        <v>7.7735203889999998</v>
      </c>
      <c r="N125" s="575">
        <v>5.9223351839999996</v>
      </c>
      <c r="O125" s="575">
        <v>6.8909195399999996</v>
      </c>
      <c r="P125" s="574">
        <v>7.0214197509999998</v>
      </c>
    </row>
    <row r="126" spans="1:16" s="465" customFormat="1" ht="15.75" customHeight="1" x14ac:dyDescent="0.2">
      <c r="A126" s="693" t="s">
        <v>612</v>
      </c>
      <c r="B126" s="576">
        <v>1.9063936859999999</v>
      </c>
      <c r="C126" s="576">
        <v>5.5136742000000002E-2</v>
      </c>
      <c r="D126" s="576">
        <v>2.4420240149999999</v>
      </c>
      <c r="E126" s="576">
        <v>6.3874855789999998</v>
      </c>
      <c r="F126" s="576">
        <v>8.1475557340000009</v>
      </c>
      <c r="G126" s="576">
        <v>6.6702721179999998</v>
      </c>
      <c r="H126" s="576">
        <v>7.6964040679999997</v>
      </c>
      <c r="I126" s="576">
        <v>10.339055476</v>
      </c>
      <c r="J126" s="576">
        <v>9.8707880659999994</v>
      </c>
      <c r="K126" s="576">
        <v>9.813389549</v>
      </c>
      <c r="L126" s="576">
        <v>17.289353469999998</v>
      </c>
      <c r="M126" s="578">
        <v>6.3860763919999997</v>
      </c>
      <c r="N126" s="578">
        <v>11.434850043999999</v>
      </c>
      <c r="O126" s="578">
        <v>8.4504495290000001</v>
      </c>
      <c r="P126" s="576">
        <v>8.2375262100000004</v>
      </c>
    </row>
    <row r="127" spans="1:16" s="465" customFormat="1" ht="15.75" customHeight="1" x14ac:dyDescent="0.2">
      <c r="A127" s="490" t="s">
        <v>172</v>
      </c>
      <c r="B127" s="574">
        <v>-0.65079973999999996</v>
      </c>
      <c r="C127" s="574">
        <v>-1.839505588</v>
      </c>
      <c r="D127" s="574">
        <v>-4.5476814479999996</v>
      </c>
      <c r="E127" s="574">
        <v>6.4804731950000001</v>
      </c>
      <c r="F127" s="574">
        <v>19.516101698</v>
      </c>
      <c r="G127" s="574">
        <v>13.952149018</v>
      </c>
      <c r="H127" s="574">
        <v>12.560417979</v>
      </c>
      <c r="I127" s="574">
        <v>11.137961316</v>
      </c>
      <c r="J127" s="574">
        <v>8.8567414719999995</v>
      </c>
      <c r="K127" s="574">
        <v>7.235129701</v>
      </c>
      <c r="L127" s="574">
        <v>-3.6333920380000002</v>
      </c>
      <c r="M127" s="575">
        <v>10.729228525</v>
      </c>
      <c r="N127" s="575">
        <v>4.8538520040000002</v>
      </c>
      <c r="O127" s="575">
        <v>6.7932026099999998</v>
      </c>
      <c r="P127" s="574">
        <v>7.0530288959999998</v>
      </c>
    </row>
    <row r="128" spans="1:16" s="465" customFormat="1" ht="15.75" customHeight="1" x14ac:dyDescent="0.2">
      <c r="A128" s="492" t="s">
        <v>173</v>
      </c>
      <c r="B128" s="576">
        <v>19.297897434999999</v>
      </c>
      <c r="C128" s="576">
        <v>19.248169780000001</v>
      </c>
      <c r="D128" s="576">
        <v>15.317638927000001</v>
      </c>
      <c r="E128" s="576">
        <v>10.932939060000001</v>
      </c>
      <c r="F128" s="576">
        <v>9.8755374650000007</v>
      </c>
      <c r="G128" s="576">
        <v>11.663532052000001</v>
      </c>
      <c r="H128" s="576">
        <v>11.465308897</v>
      </c>
      <c r="I128" s="576">
        <v>13.183839540999999</v>
      </c>
      <c r="J128" s="576">
        <v>11.617181460999999</v>
      </c>
      <c r="K128" s="576">
        <v>8.0056932199999995</v>
      </c>
      <c r="L128" s="576">
        <v>17.056135021999999</v>
      </c>
      <c r="M128" s="578">
        <v>11.750858099</v>
      </c>
      <c r="N128" s="578">
        <v>13.320015816</v>
      </c>
      <c r="O128" s="578">
        <v>12.749061904</v>
      </c>
      <c r="P128" s="576">
        <v>13.520825181999999</v>
      </c>
    </row>
    <row r="129" spans="1:20" s="465" customFormat="1" ht="15.75" customHeight="1" x14ac:dyDescent="0.2">
      <c r="A129" s="495" t="s">
        <v>174</v>
      </c>
      <c r="B129" s="579">
        <v>5.3093388450000001</v>
      </c>
      <c r="C129" s="579">
        <v>8.5917225639999995</v>
      </c>
      <c r="D129" s="579">
        <v>9.1973912080000009</v>
      </c>
      <c r="E129" s="579">
        <v>9.5334073359999998</v>
      </c>
      <c r="F129" s="579">
        <v>11.588523627000001</v>
      </c>
      <c r="G129" s="579">
        <v>15.073204949999999</v>
      </c>
      <c r="H129" s="579">
        <v>1.5398560939999999</v>
      </c>
      <c r="I129" s="579">
        <v>1.3276520060000001</v>
      </c>
      <c r="J129" s="579">
        <v>0.42375302399999998</v>
      </c>
      <c r="K129" s="579">
        <v>-1.394828674</v>
      </c>
      <c r="L129" s="579">
        <v>26.470231723000001</v>
      </c>
      <c r="M129" s="580">
        <v>8.6564142270000008</v>
      </c>
      <c r="N129" s="580">
        <v>13.748489024</v>
      </c>
      <c r="O129" s="580">
        <v>11.263471366999999</v>
      </c>
      <c r="P129" s="579">
        <v>12.228266218</v>
      </c>
    </row>
    <row r="130" spans="1:20" s="465" customFormat="1" ht="16.5" customHeight="1" x14ac:dyDescent="0.25">
      <c r="A130" s="544" t="s">
        <v>224</v>
      </c>
      <c r="B130" s="583"/>
      <c r="C130" s="583"/>
      <c r="D130" s="583"/>
      <c r="E130" s="583"/>
      <c r="F130" s="583"/>
      <c r="G130" s="583"/>
      <c r="H130" s="583"/>
      <c r="I130" s="583"/>
      <c r="J130" s="583"/>
      <c r="K130" s="583"/>
      <c r="L130" s="583"/>
      <c r="M130" s="584"/>
      <c r="N130" s="584"/>
      <c r="O130" s="584"/>
      <c r="P130" s="583"/>
    </row>
    <row r="131" spans="1:20" s="465" customFormat="1" ht="16.5" customHeight="1" x14ac:dyDescent="0.25">
      <c r="A131" s="487" t="s">
        <v>288</v>
      </c>
      <c r="B131" s="572">
        <v>19.732961840000002</v>
      </c>
      <c r="C131" s="572">
        <v>6.3920101489999999</v>
      </c>
      <c r="D131" s="572">
        <v>5.4552405909999999</v>
      </c>
      <c r="E131" s="572">
        <v>10.250841454</v>
      </c>
      <c r="F131" s="572">
        <v>8.952776021</v>
      </c>
      <c r="G131" s="572">
        <v>12.270298780999999</v>
      </c>
      <c r="H131" s="572">
        <v>9.4500683199999997</v>
      </c>
      <c r="I131" s="572">
        <v>11.999709166000001</v>
      </c>
      <c r="J131" s="572">
        <v>8.9602937909999998</v>
      </c>
      <c r="K131" s="572">
        <v>10.936085439999999</v>
      </c>
      <c r="L131" s="572">
        <v>10.106719411</v>
      </c>
      <c r="M131" s="573">
        <v>9.565284943</v>
      </c>
      <c r="N131" s="573">
        <v>10.264145017000001</v>
      </c>
      <c r="O131" s="573">
        <v>9.9449808700000002</v>
      </c>
      <c r="P131" s="572">
        <v>10.485632997</v>
      </c>
    </row>
    <row r="132" spans="1:20" s="465" customFormat="1" ht="15.75" customHeight="1" x14ac:dyDescent="0.2">
      <c r="A132" s="545" t="s">
        <v>178</v>
      </c>
      <c r="B132" s="585">
        <v>20.117858617</v>
      </c>
      <c r="C132" s="585">
        <v>7.427177586</v>
      </c>
      <c r="D132" s="585">
        <v>5.7313943700000003</v>
      </c>
      <c r="E132" s="585">
        <v>11.070256043000001</v>
      </c>
      <c r="F132" s="585">
        <v>9.335726889</v>
      </c>
      <c r="G132" s="585">
        <v>13.348781325999999</v>
      </c>
      <c r="H132" s="585">
        <v>10.767823895999999</v>
      </c>
      <c r="I132" s="585">
        <v>13.633965248000001</v>
      </c>
      <c r="J132" s="585">
        <v>8.1791920860000005</v>
      </c>
      <c r="K132" s="585">
        <v>15.118971115000001</v>
      </c>
      <c r="L132" s="585">
        <v>17.688239347</v>
      </c>
      <c r="M132" s="586">
        <v>10.404815942999999</v>
      </c>
      <c r="N132" s="586">
        <v>13.351306323999999</v>
      </c>
      <c r="O132" s="586">
        <v>11.924031190999999</v>
      </c>
      <c r="P132" s="585">
        <v>12.337822319000001</v>
      </c>
    </row>
    <row r="133" spans="1:20" s="465" customFormat="1" ht="15.75" customHeight="1" x14ac:dyDescent="0.2">
      <c r="A133" s="546" t="s">
        <v>179</v>
      </c>
      <c r="B133" s="587">
        <v>10.661221681000001</v>
      </c>
      <c r="C133" s="587">
        <v>-8.5099173199999996</v>
      </c>
      <c r="D133" s="587">
        <v>12.966816578</v>
      </c>
      <c r="E133" s="587">
        <v>2.2591479410000002</v>
      </c>
      <c r="F133" s="587">
        <v>3.8835289140000002</v>
      </c>
      <c r="G133" s="587">
        <v>0.85941353899999995</v>
      </c>
      <c r="H133" s="587">
        <v>-3.5127428410000001</v>
      </c>
      <c r="I133" s="587">
        <v>2.1312240309999999</v>
      </c>
      <c r="J133" s="587">
        <v>-8.3801111180000003</v>
      </c>
      <c r="K133" s="587">
        <v>-21.709624329</v>
      </c>
      <c r="L133" s="587">
        <v>-1.682836435</v>
      </c>
      <c r="M133" s="588">
        <v>1.395620423</v>
      </c>
      <c r="N133" s="588">
        <v>-5.2261599690000002</v>
      </c>
      <c r="O133" s="588">
        <v>-3.74065812</v>
      </c>
      <c r="P133" s="587">
        <v>-3.6703646089999999</v>
      </c>
    </row>
    <row r="134" spans="1:20" s="465" customFormat="1" ht="15.75" customHeight="1" x14ac:dyDescent="0.2">
      <c r="A134" s="545" t="s">
        <v>180</v>
      </c>
      <c r="B134" s="585">
        <v>15.538780142</v>
      </c>
      <c r="C134" s="585">
        <v>-12.345504180000001</v>
      </c>
      <c r="D134" s="585">
        <v>-17.641249747</v>
      </c>
      <c r="E134" s="585">
        <v>-9.2432094580000008</v>
      </c>
      <c r="F134" s="585">
        <v>1.898521964</v>
      </c>
      <c r="G134" s="585">
        <v>-10.096597987999999</v>
      </c>
      <c r="H134" s="585">
        <v>-9.2443468790000001</v>
      </c>
      <c r="I134" s="585">
        <v>-16.827251490999998</v>
      </c>
      <c r="J134" s="585">
        <v>49.995681933999997</v>
      </c>
      <c r="K134" s="585">
        <v>-5.3921908759999999</v>
      </c>
      <c r="L134" s="585">
        <v>-27.656441706999999</v>
      </c>
      <c r="M134" s="586">
        <v>-8.1560631570000002</v>
      </c>
      <c r="N134" s="586">
        <v>-6.4163544220000004</v>
      </c>
      <c r="O134" s="586">
        <v>-6.9221703620000001</v>
      </c>
      <c r="P134" s="585">
        <v>-4.141668127</v>
      </c>
    </row>
    <row r="135" spans="1:20" s="465" customFormat="1" ht="16.5" customHeight="1" x14ac:dyDescent="0.25">
      <c r="A135" s="547" t="s">
        <v>289</v>
      </c>
      <c r="B135" s="589">
        <v>11.868656446999999</v>
      </c>
      <c r="C135" s="589">
        <v>5.0684088870000004</v>
      </c>
      <c r="D135" s="589">
        <v>3.2824815530000002</v>
      </c>
      <c r="E135" s="589">
        <v>6.3050499970000002</v>
      </c>
      <c r="F135" s="589">
        <v>2.5811727219999998</v>
      </c>
      <c r="G135" s="589">
        <v>7.4256385710000004</v>
      </c>
      <c r="H135" s="589">
        <v>1.699565902</v>
      </c>
      <c r="I135" s="589">
        <v>8.0405805309999998</v>
      </c>
      <c r="J135" s="589">
        <v>3.8265103620000001</v>
      </c>
      <c r="K135" s="589">
        <v>-1.7196065840000001</v>
      </c>
      <c r="L135" s="589">
        <v>14.722595568999999</v>
      </c>
      <c r="M135" s="590">
        <v>4.4462950340000003</v>
      </c>
      <c r="N135" s="590">
        <v>6.3864408040000002</v>
      </c>
      <c r="O135" s="590">
        <v>5.391525111</v>
      </c>
      <c r="P135" s="589">
        <v>4.7279734380000003</v>
      </c>
    </row>
    <row r="136" spans="1:20" s="465" customFormat="1" ht="15.75" customHeight="1" x14ac:dyDescent="0.2">
      <c r="A136" s="545" t="s">
        <v>182</v>
      </c>
      <c r="B136" s="585">
        <v>2.6595481159999999</v>
      </c>
      <c r="C136" s="585">
        <v>-4.5102820719999999</v>
      </c>
      <c r="D136" s="585">
        <v>-4.7812802080000001</v>
      </c>
      <c r="E136" s="585">
        <v>-2.7529215680000001</v>
      </c>
      <c r="F136" s="585">
        <v>-7.3389980489999997</v>
      </c>
      <c r="G136" s="585">
        <v>-5.0138823449999999</v>
      </c>
      <c r="H136" s="585">
        <v>-4.2532715420000002</v>
      </c>
      <c r="I136" s="585">
        <v>-5.539232148</v>
      </c>
      <c r="J136" s="585">
        <v>-5.2099932070000001</v>
      </c>
      <c r="K136" s="585">
        <v>-13.380804189999999</v>
      </c>
      <c r="L136" s="585">
        <v>-2.938211264</v>
      </c>
      <c r="M136" s="586">
        <v>-4.4045965340000004</v>
      </c>
      <c r="N136" s="586">
        <v>-6.2919902780000001</v>
      </c>
      <c r="O136" s="586">
        <v>-5.3744373850000002</v>
      </c>
      <c r="P136" s="585">
        <v>-5.5123639989999997</v>
      </c>
    </row>
    <row r="137" spans="1:20" s="465" customFormat="1" ht="15.75" customHeight="1" x14ac:dyDescent="0.2">
      <c r="A137" s="548" t="s">
        <v>183</v>
      </c>
      <c r="B137" s="587">
        <v>12.572251663999999</v>
      </c>
      <c r="C137" s="587">
        <v>9.0403689509999996</v>
      </c>
      <c r="D137" s="587">
        <v>6.8047881800000001</v>
      </c>
      <c r="E137" s="587">
        <v>6.3342567140000003</v>
      </c>
      <c r="F137" s="587">
        <v>2.604879736</v>
      </c>
      <c r="G137" s="587">
        <v>14.752547116000001</v>
      </c>
      <c r="H137" s="587">
        <v>4.0852585939999999</v>
      </c>
      <c r="I137" s="587">
        <v>12.259531197999999</v>
      </c>
      <c r="J137" s="587">
        <v>1.0502954739999999</v>
      </c>
      <c r="K137" s="587">
        <v>1.808897602</v>
      </c>
      <c r="L137" s="587">
        <v>4.0139958269999996</v>
      </c>
      <c r="M137" s="588">
        <v>6.3498492630000003</v>
      </c>
      <c r="N137" s="588">
        <v>4.3833238410000002</v>
      </c>
      <c r="O137" s="588">
        <v>5.5128336679999999</v>
      </c>
      <c r="P137" s="587">
        <v>5.4279503250000003</v>
      </c>
      <c r="S137" s="517"/>
      <c r="T137" s="517"/>
    </row>
    <row r="138" spans="1:20" s="465" customFormat="1" ht="15.75" customHeight="1" x14ac:dyDescent="0.2">
      <c r="A138" s="545" t="s">
        <v>184</v>
      </c>
      <c r="B138" s="585">
        <v>28.315355832000002</v>
      </c>
      <c r="C138" s="585">
        <v>1.0096003680000001</v>
      </c>
      <c r="D138" s="585">
        <v>0.36997457700000003</v>
      </c>
      <c r="E138" s="585">
        <v>21.220862503999999</v>
      </c>
      <c r="F138" s="585">
        <v>19.393542587999999</v>
      </c>
      <c r="G138" s="585">
        <v>3.1414501829999999</v>
      </c>
      <c r="H138" s="585">
        <v>3.3809091699999998</v>
      </c>
      <c r="I138" s="585">
        <v>16.917148577999999</v>
      </c>
      <c r="J138" s="585">
        <v>18.996886081</v>
      </c>
      <c r="K138" s="585">
        <v>4.154960183</v>
      </c>
      <c r="L138" s="585">
        <v>43.628594941999999</v>
      </c>
      <c r="M138" s="586">
        <v>11.357600263</v>
      </c>
      <c r="N138" s="586">
        <v>23.583456885</v>
      </c>
      <c r="O138" s="586">
        <v>18.833134063999999</v>
      </c>
      <c r="P138" s="585">
        <v>15.602190382</v>
      </c>
    </row>
    <row r="139" spans="1:20" s="465" customFormat="1" ht="16.5" customHeight="1" x14ac:dyDescent="0.25">
      <c r="A139" s="549" t="s">
        <v>226</v>
      </c>
      <c r="B139" s="591"/>
      <c r="C139" s="591"/>
      <c r="D139" s="591"/>
      <c r="E139" s="591"/>
      <c r="F139" s="591"/>
      <c r="G139" s="591"/>
      <c r="H139" s="591"/>
      <c r="I139" s="591"/>
      <c r="J139" s="591"/>
      <c r="K139" s="591"/>
      <c r="L139" s="591"/>
      <c r="M139" s="592"/>
      <c r="N139" s="592"/>
      <c r="O139" s="592"/>
      <c r="P139" s="591"/>
    </row>
    <row r="140" spans="1:20" s="465" customFormat="1" ht="16.5" customHeight="1" x14ac:dyDescent="0.25">
      <c r="A140" s="550" t="s">
        <v>461</v>
      </c>
      <c r="B140" s="593">
        <v>5.8990828420000003</v>
      </c>
      <c r="C140" s="593">
        <v>5.7523401160000001</v>
      </c>
      <c r="D140" s="593">
        <v>5.5169156289999997</v>
      </c>
      <c r="E140" s="593">
        <v>6.1781136639999996</v>
      </c>
      <c r="F140" s="593">
        <v>6.8897284689999996</v>
      </c>
      <c r="G140" s="593">
        <v>6.6653680089999998</v>
      </c>
      <c r="H140" s="593">
        <v>6.3650238720000001</v>
      </c>
      <c r="I140" s="593">
        <v>5.7412692569999999</v>
      </c>
      <c r="J140" s="593">
        <v>5.2775091820000002</v>
      </c>
      <c r="K140" s="593">
        <v>4.4797129519999999</v>
      </c>
      <c r="L140" s="593">
        <v>3.9774601999999999</v>
      </c>
      <c r="M140" s="594">
        <v>6.3894382370000002</v>
      </c>
      <c r="N140" s="594">
        <v>4.7231468239999996</v>
      </c>
      <c r="O140" s="594">
        <v>5.3295698140000001</v>
      </c>
      <c r="P140" s="593">
        <v>5.4332658519999999</v>
      </c>
    </row>
    <row r="141" spans="1:20" s="465" customFormat="1" ht="16.5" customHeight="1" x14ac:dyDescent="0.2">
      <c r="A141" s="551" t="s">
        <v>405</v>
      </c>
      <c r="B141" s="595">
        <v>1.874999928</v>
      </c>
      <c r="C141" s="595">
        <v>4.7005913420000001</v>
      </c>
      <c r="D141" s="595">
        <v>4.9727648679999996</v>
      </c>
      <c r="E141" s="595">
        <v>4.4850797099999999</v>
      </c>
      <c r="F141" s="595">
        <v>4.6485064019999998</v>
      </c>
      <c r="G141" s="595">
        <v>4.9676775989999999</v>
      </c>
      <c r="H141" s="595">
        <v>4.9737033820000001</v>
      </c>
      <c r="I141" s="595">
        <v>4.2299297730000003</v>
      </c>
      <c r="J141" s="595">
        <v>3.998952938</v>
      </c>
      <c r="K141" s="595">
        <v>4.2282877140000004</v>
      </c>
      <c r="L141" s="595">
        <v>3.2609821810000001</v>
      </c>
      <c r="M141" s="596">
        <v>4.7944467489999996</v>
      </c>
      <c r="N141" s="596">
        <v>3.8160695910000002</v>
      </c>
      <c r="O141" s="596">
        <v>4.1915381869999999</v>
      </c>
      <c r="P141" s="595">
        <v>4.2367308340000003</v>
      </c>
    </row>
    <row r="142" spans="1:20" s="465" customFormat="1" ht="16.5" customHeight="1" x14ac:dyDescent="0.25">
      <c r="A142" s="552" t="s">
        <v>406</v>
      </c>
      <c r="B142" s="597">
        <v>4.7062852409999998</v>
      </c>
      <c r="C142" s="597">
        <v>4.4322035680000003</v>
      </c>
      <c r="D142" s="597">
        <v>4.7504990219999996</v>
      </c>
      <c r="E142" s="597">
        <v>3.9839526630000002</v>
      </c>
      <c r="F142" s="597">
        <v>3.5904797689999999</v>
      </c>
      <c r="G142" s="597">
        <v>3.6656641140000001</v>
      </c>
      <c r="H142" s="597">
        <v>3.7544156879999999</v>
      </c>
      <c r="I142" s="597">
        <v>2.8042447689999999</v>
      </c>
      <c r="J142" s="597">
        <v>3.0368114949999998</v>
      </c>
      <c r="K142" s="597">
        <v>2.4726495169999998</v>
      </c>
      <c r="L142" s="597">
        <v>2.5189974089999998</v>
      </c>
      <c r="M142" s="598">
        <v>3.9180899010000001</v>
      </c>
      <c r="N142" s="598">
        <v>2.7190950890000001</v>
      </c>
      <c r="O142" s="598">
        <v>3.1693738840000001</v>
      </c>
      <c r="P142" s="597">
        <v>3.2074934709999998</v>
      </c>
    </row>
    <row r="143" spans="1:20" s="465" customFormat="1" ht="16.5" customHeight="1" x14ac:dyDescent="0.25">
      <c r="A143" s="553" t="s">
        <v>407</v>
      </c>
      <c r="B143" s="595">
        <v>8.1193456049999995</v>
      </c>
      <c r="C143" s="595">
        <v>7.6293766300000003</v>
      </c>
      <c r="D143" s="595">
        <v>6.9813727090000004</v>
      </c>
      <c r="E143" s="595">
        <v>5.889740025</v>
      </c>
      <c r="F143" s="595">
        <v>5.642894085</v>
      </c>
      <c r="G143" s="595">
        <v>5.5789385749999996</v>
      </c>
      <c r="H143" s="595">
        <v>4.1977644180000002</v>
      </c>
      <c r="I143" s="595">
        <v>3.683071795</v>
      </c>
      <c r="J143" s="595">
        <v>3.4419500009999999</v>
      </c>
      <c r="K143" s="595">
        <v>3.0582465729999999</v>
      </c>
      <c r="L143" s="595">
        <v>4.6643168069999996</v>
      </c>
      <c r="M143" s="596">
        <v>5.4906358109999998</v>
      </c>
      <c r="N143" s="596">
        <v>3.8684721049999999</v>
      </c>
      <c r="O143" s="596">
        <v>4.4867624450000001</v>
      </c>
      <c r="P143" s="595">
        <v>4.774242815</v>
      </c>
    </row>
    <row r="144" spans="1:20" s="465" customFormat="1" ht="16.5" customHeight="1" x14ac:dyDescent="0.25">
      <c r="A144" s="548" t="s">
        <v>663</v>
      </c>
      <c r="B144" s="599">
        <v>20.303857425</v>
      </c>
      <c r="C144" s="599">
        <v>7.527587198</v>
      </c>
      <c r="D144" s="599">
        <v>5.8012779449999998</v>
      </c>
      <c r="E144" s="599">
        <v>10.543926275</v>
      </c>
      <c r="F144" s="599">
        <v>8.4259498960000005</v>
      </c>
      <c r="G144" s="599">
        <v>11.985679203</v>
      </c>
      <c r="H144" s="599">
        <v>9.3034673540000004</v>
      </c>
      <c r="I144" s="599">
        <v>12.386693202</v>
      </c>
      <c r="J144" s="599">
        <v>7.8758032609999997</v>
      </c>
      <c r="K144" s="599">
        <v>14.684899369</v>
      </c>
      <c r="L144" s="599">
        <v>15.846000444</v>
      </c>
      <c r="M144" s="600">
        <v>9.5855028749999995</v>
      </c>
      <c r="N144" s="600">
        <v>12.392515335000001</v>
      </c>
      <c r="O144" s="600">
        <v>11.043711846000001</v>
      </c>
      <c r="P144" s="599">
        <v>11.433151593</v>
      </c>
    </row>
    <row r="145" spans="1:17" s="465" customFormat="1" ht="16.5" customHeight="1" x14ac:dyDescent="0.25">
      <c r="A145" s="554" t="s">
        <v>408</v>
      </c>
      <c r="B145" s="595">
        <v>3.145211915</v>
      </c>
      <c r="C145" s="595">
        <v>3.622811563</v>
      </c>
      <c r="D145" s="595">
        <v>1.0087220130000001</v>
      </c>
      <c r="E145" s="595">
        <v>1.026687573</v>
      </c>
      <c r="F145" s="595">
        <v>0.299592425</v>
      </c>
      <c r="G145" s="595">
        <v>1.4188512289999999</v>
      </c>
      <c r="H145" s="595">
        <v>-4.8561020000000003E-2</v>
      </c>
      <c r="I145" s="595">
        <v>7.4190772000000002E-2</v>
      </c>
      <c r="J145" s="595">
        <v>-0.29362713499999998</v>
      </c>
      <c r="K145" s="595">
        <v>-1.1471508239999999</v>
      </c>
      <c r="L145" s="595">
        <v>4.4690067630000003</v>
      </c>
      <c r="M145" s="596">
        <v>0.73606070599999995</v>
      </c>
      <c r="N145" s="596">
        <v>1.706998593</v>
      </c>
      <c r="O145" s="596">
        <v>1.428921632</v>
      </c>
      <c r="P145" s="595">
        <v>1.2532842310000001</v>
      </c>
    </row>
    <row r="146" spans="1:17" s="465" customFormat="1" ht="16.5" customHeight="1" x14ac:dyDescent="0.25">
      <c r="A146" s="546" t="s">
        <v>409</v>
      </c>
      <c r="B146" s="601">
        <v>1.379421872</v>
      </c>
      <c r="C146" s="601">
        <v>1.3912801850000001</v>
      </c>
      <c r="D146" s="601">
        <v>1.037855913</v>
      </c>
      <c r="E146" s="601">
        <v>0.76805280899999995</v>
      </c>
      <c r="F146" s="601">
        <v>0.57603014399999997</v>
      </c>
      <c r="G146" s="601">
        <v>0.52685815899999999</v>
      </c>
      <c r="H146" s="601">
        <v>0.230977296</v>
      </c>
      <c r="I146" s="601">
        <v>-1.002330065</v>
      </c>
      <c r="J146" s="601">
        <v>-0.15470799099999999</v>
      </c>
      <c r="K146" s="601">
        <v>0.609662492</v>
      </c>
      <c r="L146" s="601">
        <v>-1.0108914739999999</v>
      </c>
      <c r="M146" s="602">
        <v>0.62997067100000004</v>
      </c>
      <c r="N146" s="602">
        <v>-0.42218040099999998</v>
      </c>
      <c r="O146" s="602">
        <v>4.9058769000000002E-2</v>
      </c>
      <c r="P146" s="601">
        <v>-4.3308399999999998E-4</v>
      </c>
    </row>
    <row r="147" spans="1:17" s="465" customFormat="1" ht="16.5" customHeight="1" x14ac:dyDescent="0.2">
      <c r="A147" s="551" t="s">
        <v>420</v>
      </c>
      <c r="B147" s="595">
        <v>0.27446711099999999</v>
      </c>
      <c r="C147" s="595">
        <v>0.13522690300000001</v>
      </c>
      <c r="D147" s="595">
        <v>0.24971186100000001</v>
      </c>
      <c r="E147" s="595">
        <v>3.3262123999999997E-2</v>
      </c>
      <c r="F147" s="595">
        <v>-0.42372411799999998</v>
      </c>
      <c r="G147" s="595">
        <v>-0.38410560100000002</v>
      </c>
      <c r="H147" s="595">
        <v>-0.50134438699999995</v>
      </c>
      <c r="I147" s="595">
        <v>-0.68977856199999998</v>
      </c>
      <c r="J147" s="595">
        <v>-0.79914924200000004</v>
      </c>
      <c r="K147" s="595">
        <v>-0.672048851</v>
      </c>
      <c r="L147" s="595">
        <v>-0.62769640900000001</v>
      </c>
      <c r="M147" s="596">
        <v>-0.203303866</v>
      </c>
      <c r="N147" s="596">
        <v>-0.66685128900000001</v>
      </c>
      <c r="O147" s="596">
        <v>-0.52901131400000001</v>
      </c>
      <c r="P147" s="595">
        <v>-0.52298519700000001</v>
      </c>
    </row>
    <row r="148" spans="1:17" s="465" customFormat="1" ht="16.5" customHeight="1" x14ac:dyDescent="0.2">
      <c r="A148" s="552" t="s">
        <v>815</v>
      </c>
      <c r="B148" s="597">
        <v>1.4645596620000001</v>
      </c>
      <c r="C148" s="597">
        <v>1.305525936</v>
      </c>
      <c r="D148" s="597">
        <v>1.0824242639999999</v>
      </c>
      <c r="E148" s="597">
        <v>-0.168460213</v>
      </c>
      <c r="F148" s="597">
        <v>-0.86140552400000003</v>
      </c>
      <c r="G148" s="597">
        <v>-0.76292307699999995</v>
      </c>
      <c r="H148" s="597">
        <v>-1.6189522359999999</v>
      </c>
      <c r="I148" s="597">
        <v>-1.6289516070000001</v>
      </c>
      <c r="J148" s="597">
        <v>-1.4765155350000001</v>
      </c>
      <c r="K148" s="597">
        <v>-1.1296528109999999</v>
      </c>
      <c r="L148" s="597">
        <v>0.59113159299999996</v>
      </c>
      <c r="M148" s="598">
        <v>-0.61656810900000003</v>
      </c>
      <c r="N148" s="598">
        <v>-0.68539242</v>
      </c>
      <c r="O148" s="598">
        <v>-0.63858959900000001</v>
      </c>
      <c r="P148" s="597">
        <v>-0.48414741900000002</v>
      </c>
    </row>
    <row r="149" spans="1:17" s="517" customFormat="1" ht="16.5" customHeight="1" x14ac:dyDescent="0.25">
      <c r="A149" s="553" t="s">
        <v>421</v>
      </c>
      <c r="B149" s="595">
        <v>-2.1003851560000002</v>
      </c>
      <c r="C149" s="595">
        <v>-2.1977745230000001</v>
      </c>
      <c r="D149" s="595">
        <v>-2.2294374060000002</v>
      </c>
      <c r="E149" s="595">
        <v>-0.68216669600000002</v>
      </c>
      <c r="F149" s="595">
        <v>0.140354644</v>
      </c>
      <c r="G149" s="595">
        <v>0.343811647</v>
      </c>
      <c r="H149" s="595">
        <v>1.357805736</v>
      </c>
      <c r="I149" s="595">
        <v>1.5533890210000001</v>
      </c>
      <c r="J149" s="595">
        <v>1.1263943729999999</v>
      </c>
      <c r="K149" s="595">
        <v>0.90651117400000003</v>
      </c>
      <c r="L149" s="595">
        <v>-0.75844476800000005</v>
      </c>
      <c r="M149" s="596">
        <v>-7.1880299999999995E-4</v>
      </c>
      <c r="N149" s="596">
        <v>0.46883193000000001</v>
      </c>
      <c r="O149" s="596">
        <v>0.27926740500000002</v>
      </c>
      <c r="P149" s="595">
        <v>0.106886098</v>
      </c>
      <c r="Q149" s="465"/>
    </row>
    <row r="150" spans="1:17" s="465" customFormat="1" ht="16.5" customHeight="1" x14ac:dyDescent="0.25">
      <c r="A150" s="548" t="s">
        <v>466</v>
      </c>
      <c r="B150" s="599">
        <v>4.6528805149999997</v>
      </c>
      <c r="C150" s="599">
        <v>-3.9873500999999999E-2</v>
      </c>
      <c r="D150" s="599">
        <v>-0.43113008800000002</v>
      </c>
      <c r="E150" s="599">
        <v>1.563493716</v>
      </c>
      <c r="F150" s="599">
        <v>0.85841605700000001</v>
      </c>
      <c r="G150" s="599">
        <v>1.8065800279999999</v>
      </c>
      <c r="H150" s="599">
        <v>1.2553756899999999</v>
      </c>
      <c r="I150" s="599">
        <v>1.903012411</v>
      </c>
      <c r="J150" s="599">
        <v>0.93590880499999995</v>
      </c>
      <c r="K150" s="599">
        <v>2.317038057</v>
      </c>
      <c r="L150" s="599">
        <v>1.6640414530000001</v>
      </c>
      <c r="M150" s="600">
        <v>1.2376835100000001</v>
      </c>
      <c r="N150" s="600">
        <v>1.5951827110000001</v>
      </c>
      <c r="O150" s="600">
        <v>1.5028019020000001</v>
      </c>
      <c r="P150" s="599">
        <v>1.5469862160000001</v>
      </c>
    </row>
    <row r="151" spans="1:17" s="465" customFormat="1" ht="16.5" customHeight="1" x14ac:dyDescent="0.25">
      <c r="A151" s="554" t="s">
        <v>422</v>
      </c>
      <c r="B151" s="595">
        <v>-2.2505564730000001</v>
      </c>
      <c r="C151" s="595">
        <v>-2.2328959290000001</v>
      </c>
      <c r="D151" s="595">
        <v>-3.6557574050000001</v>
      </c>
      <c r="E151" s="595">
        <v>-3.267058284</v>
      </c>
      <c r="F151" s="595">
        <v>-3.6363731389999998</v>
      </c>
      <c r="G151" s="595">
        <v>-2.6535326879999999</v>
      </c>
      <c r="H151" s="595">
        <v>-2.7634462979999999</v>
      </c>
      <c r="I151" s="595">
        <v>-2.14079906</v>
      </c>
      <c r="J151" s="595">
        <v>-2.4712879339999998</v>
      </c>
      <c r="K151" s="595">
        <v>-3.4817834049999998</v>
      </c>
      <c r="L151" s="595">
        <v>-0.18031155200000001</v>
      </c>
      <c r="M151" s="596">
        <v>-3.1017646449999998</v>
      </c>
      <c r="N151" s="596">
        <v>-1.6779475370000001</v>
      </c>
      <c r="O151" s="596">
        <v>-2.2344881999999999</v>
      </c>
      <c r="P151" s="595">
        <v>-2.584314499</v>
      </c>
    </row>
    <row r="152" spans="1:17" s="465" customFormat="1" ht="16.5" customHeight="1" x14ac:dyDescent="0.2">
      <c r="A152" s="555" t="s">
        <v>818</v>
      </c>
      <c r="B152" s="603">
        <v>-0.15276229599999999</v>
      </c>
      <c r="C152" s="603">
        <v>-0.18454902200000001</v>
      </c>
      <c r="D152" s="603">
        <v>-0.28435626400000003</v>
      </c>
      <c r="E152" s="603">
        <v>-0.13025256900000001</v>
      </c>
      <c r="F152" s="603">
        <v>-2.9616119999999999E-2</v>
      </c>
      <c r="G152" s="603">
        <v>6.2341039999999999E-3</v>
      </c>
      <c r="H152" s="603">
        <v>0.20911253199999999</v>
      </c>
      <c r="I152" s="603">
        <v>0.32925341200000002</v>
      </c>
      <c r="J152" s="603">
        <v>0.38206984500000002</v>
      </c>
      <c r="K152" s="603">
        <v>0.221639157</v>
      </c>
      <c r="L152" s="603">
        <v>-0.54362608999999995</v>
      </c>
      <c r="M152" s="604">
        <v>-5.0407921000000001E-2</v>
      </c>
      <c r="N152" s="604">
        <v>0.213507744</v>
      </c>
      <c r="O152" s="604">
        <v>6.2200309000000002E-2</v>
      </c>
      <c r="P152" s="603">
        <v>-1.4551283E-2</v>
      </c>
    </row>
    <row r="153" spans="1:17" x14ac:dyDescent="0.2">
      <c r="A153" s="255" t="s">
        <v>921</v>
      </c>
      <c r="B153" s="13"/>
      <c r="C153" s="13"/>
      <c r="D153" s="13"/>
      <c r="E153" s="13"/>
      <c r="F153" s="13"/>
      <c r="G153" s="13"/>
      <c r="H153" s="13"/>
      <c r="I153" s="13"/>
      <c r="J153" s="13"/>
      <c r="K153" s="13"/>
      <c r="L153" s="13"/>
      <c r="M153" s="13"/>
      <c r="N153" s="13"/>
      <c r="O153" s="13"/>
      <c r="P153" s="39"/>
    </row>
    <row r="154" spans="1:17" x14ac:dyDescent="0.2">
      <c r="A154" s="255" t="s">
        <v>664</v>
      </c>
      <c r="B154" s="13"/>
      <c r="C154" s="13"/>
      <c r="D154" s="13"/>
      <c r="E154" s="13"/>
      <c r="F154" s="13"/>
      <c r="G154" s="13"/>
      <c r="H154" s="13"/>
      <c r="I154" s="13"/>
      <c r="J154" s="13"/>
      <c r="K154" s="13"/>
      <c r="L154" s="13"/>
      <c r="M154" s="13"/>
      <c r="N154" s="13"/>
      <c r="O154" s="13"/>
      <c r="P154" s="39"/>
    </row>
    <row r="155" spans="1:17" x14ac:dyDescent="0.2">
      <c r="A155" s="286" t="s">
        <v>915</v>
      </c>
      <c r="B155" s="13"/>
      <c r="C155" s="13"/>
      <c r="D155" s="13"/>
      <c r="E155" s="13"/>
      <c r="F155" s="13"/>
      <c r="G155" s="13"/>
      <c r="H155" s="13"/>
      <c r="I155" s="13"/>
      <c r="J155" s="13"/>
      <c r="K155" s="13"/>
      <c r="L155" s="13"/>
      <c r="M155" s="13"/>
      <c r="N155" s="13"/>
      <c r="O155" s="13"/>
      <c r="P155" s="39"/>
    </row>
    <row r="156" spans="1:17" x14ac:dyDescent="0.2">
      <c r="A156" s="37" t="s">
        <v>562</v>
      </c>
      <c r="B156" s="13"/>
      <c r="C156" s="13"/>
      <c r="D156" s="13"/>
      <c r="E156" s="13"/>
      <c r="F156" s="13"/>
      <c r="G156" s="13"/>
      <c r="H156" s="13"/>
      <c r="I156" s="13"/>
      <c r="J156" s="13"/>
      <c r="K156" s="13"/>
      <c r="L156" s="13"/>
      <c r="M156" s="13"/>
      <c r="N156" s="13"/>
      <c r="O156" s="13"/>
      <c r="P156" s="39"/>
    </row>
    <row r="157" spans="1:17" x14ac:dyDescent="0.2">
      <c r="A157" s="286" t="s">
        <v>916</v>
      </c>
      <c r="B157" s="13"/>
      <c r="C157" s="13"/>
      <c r="D157" s="13"/>
      <c r="E157" s="13"/>
      <c r="F157" s="13"/>
      <c r="G157" s="13"/>
      <c r="H157" s="13"/>
      <c r="I157" s="13"/>
      <c r="J157" s="13"/>
      <c r="K157" s="13"/>
      <c r="L157" s="13"/>
      <c r="M157" s="13"/>
      <c r="N157" s="13"/>
      <c r="O157" s="13"/>
      <c r="P157" s="39"/>
    </row>
    <row r="158" spans="1:17" x14ac:dyDescent="0.2">
      <c r="A158" s="255" t="s">
        <v>976</v>
      </c>
      <c r="B158" s="13"/>
      <c r="C158" s="13"/>
      <c r="D158" s="13"/>
      <c r="E158" s="13"/>
      <c r="F158" s="13"/>
      <c r="G158" s="13"/>
      <c r="H158" s="13"/>
      <c r="I158" s="13"/>
      <c r="J158" s="13"/>
      <c r="K158" s="13"/>
      <c r="L158" s="13"/>
      <c r="M158" s="13"/>
      <c r="N158" s="13"/>
      <c r="O158" s="13"/>
      <c r="P158" s="39"/>
    </row>
    <row r="159" spans="1:17" x14ac:dyDescent="0.2">
      <c r="A159" s="286" t="s">
        <v>934</v>
      </c>
      <c r="B159" s="13"/>
      <c r="C159" s="13"/>
      <c r="D159" s="13"/>
      <c r="E159" s="13"/>
      <c r="F159" s="13"/>
      <c r="G159" s="13"/>
      <c r="H159" s="13"/>
      <c r="I159" s="13"/>
      <c r="J159" s="13"/>
      <c r="K159" s="13"/>
      <c r="L159" s="13"/>
      <c r="M159" s="13"/>
      <c r="N159" s="13"/>
      <c r="O159" s="13"/>
      <c r="P159" s="39"/>
    </row>
    <row r="161" spans="1:16" ht="12.75" customHeight="1" x14ac:dyDescent="0.2">
      <c r="A161" s="1008" t="s">
        <v>702</v>
      </c>
      <c r="B161" s="1008"/>
      <c r="C161" s="1008"/>
      <c r="D161" s="1008"/>
      <c r="E161" s="1008"/>
      <c r="F161" s="1008"/>
      <c r="G161" s="1008"/>
      <c r="H161" s="1008"/>
      <c r="I161" s="1008"/>
      <c r="J161" s="1008"/>
      <c r="K161" s="1008"/>
      <c r="L161" s="1008"/>
      <c r="M161" s="1008"/>
      <c r="N161" s="1008"/>
      <c r="O161" s="1008"/>
      <c r="P161" s="1008"/>
    </row>
    <row r="162" spans="1:16" x14ac:dyDescent="0.2">
      <c r="A162" s="1008"/>
      <c r="B162" s="1008"/>
      <c r="C162" s="1008"/>
      <c r="D162" s="1008"/>
      <c r="E162" s="1008"/>
      <c r="F162" s="1008"/>
      <c r="G162" s="1008"/>
      <c r="H162" s="1008"/>
      <c r="I162" s="1008"/>
      <c r="J162" s="1008"/>
      <c r="K162" s="1008"/>
      <c r="L162" s="1008"/>
      <c r="M162" s="1008"/>
      <c r="N162" s="1008"/>
      <c r="O162" s="1008"/>
      <c r="P162" s="1008"/>
    </row>
    <row r="163" spans="1:16" x14ac:dyDescent="0.2">
      <c r="A163" s="1008"/>
      <c r="B163" s="1008"/>
      <c r="C163" s="1008"/>
      <c r="D163" s="1008"/>
      <c r="E163" s="1008"/>
      <c r="F163" s="1008"/>
      <c r="G163" s="1008"/>
      <c r="H163" s="1008"/>
      <c r="I163" s="1008"/>
      <c r="J163" s="1008"/>
      <c r="K163" s="1008"/>
      <c r="L163" s="1008"/>
      <c r="M163" s="1008"/>
      <c r="N163" s="1008"/>
      <c r="O163" s="1008"/>
      <c r="P163" s="1008"/>
    </row>
    <row r="164" spans="1:16" x14ac:dyDescent="0.2">
      <c r="A164" s="303"/>
      <c r="B164" s="303"/>
      <c r="C164" s="303"/>
      <c r="D164" s="303"/>
      <c r="E164" s="303"/>
      <c r="F164" s="303"/>
      <c r="G164" s="303"/>
      <c r="H164" s="303"/>
      <c r="I164" s="303"/>
      <c r="J164" s="303"/>
      <c r="K164" s="303"/>
      <c r="L164" s="303"/>
      <c r="M164" s="303"/>
      <c r="N164" s="303"/>
      <c r="O164" s="303"/>
      <c r="P164" s="303"/>
    </row>
    <row r="165" spans="1:16" x14ac:dyDescent="0.2">
      <c r="A165" s="1017" t="s">
        <v>325</v>
      </c>
      <c r="B165" s="1017"/>
      <c r="C165" s="1017"/>
      <c r="D165" s="1017"/>
      <c r="E165" s="1017"/>
      <c r="F165" s="1017"/>
      <c r="G165" s="303"/>
      <c r="H165" s="303"/>
      <c r="I165" s="303"/>
      <c r="J165" s="303"/>
      <c r="K165" s="303"/>
      <c r="L165" s="303"/>
      <c r="M165" s="303"/>
      <c r="N165" s="303"/>
      <c r="O165" s="303"/>
      <c r="P165" s="303"/>
    </row>
    <row r="166" spans="1:16" x14ac:dyDescent="0.2">
      <c r="A166" s="303"/>
      <c r="B166" s="303"/>
      <c r="C166" s="303"/>
      <c r="D166" s="303"/>
      <c r="E166" s="303"/>
      <c r="F166" s="303"/>
      <c r="G166" s="303"/>
      <c r="H166" s="303"/>
      <c r="I166" s="303"/>
      <c r="J166" s="303"/>
      <c r="K166" s="303"/>
      <c r="L166" s="303"/>
      <c r="M166" s="303"/>
      <c r="N166" s="303"/>
      <c r="O166" s="303"/>
      <c r="P166" s="303"/>
    </row>
    <row r="167" spans="1:16" ht="12.75" customHeight="1" x14ac:dyDescent="0.2">
      <c r="A167" s="1008" t="s">
        <v>326</v>
      </c>
      <c r="B167" s="1008"/>
      <c r="C167" s="1008"/>
      <c r="D167" s="1008"/>
      <c r="E167" s="1008"/>
      <c r="F167" s="1008"/>
      <c r="G167" s="1008"/>
      <c r="H167" s="1008"/>
      <c r="I167" s="1008"/>
      <c r="J167" s="1008"/>
      <c r="K167" s="1008"/>
      <c r="L167" s="1008"/>
      <c r="M167" s="1008"/>
      <c r="N167" s="1008"/>
      <c r="O167" s="1008"/>
      <c r="P167" s="1008"/>
    </row>
    <row r="168" spans="1:16" x14ac:dyDescent="0.2">
      <c r="A168" s="1008"/>
      <c r="B168" s="1008"/>
      <c r="C168" s="1008"/>
      <c r="D168" s="1008"/>
      <c r="E168" s="1008"/>
      <c r="F168" s="1008"/>
      <c r="G168" s="1008"/>
      <c r="H168" s="1008"/>
      <c r="I168" s="1008"/>
      <c r="J168" s="1008"/>
      <c r="K168" s="1008"/>
      <c r="L168" s="1008"/>
      <c r="M168" s="1008"/>
      <c r="N168" s="1008"/>
      <c r="O168" s="1008"/>
      <c r="P168" s="1008"/>
    </row>
    <row r="169" spans="1:16" x14ac:dyDescent="0.2">
      <c r="A169" s="303"/>
      <c r="B169" s="303"/>
      <c r="C169" s="303"/>
      <c r="D169" s="303"/>
      <c r="E169" s="303"/>
      <c r="F169" s="303"/>
      <c r="G169" s="303"/>
      <c r="H169" s="303"/>
      <c r="I169" s="303"/>
      <c r="J169" s="303"/>
      <c r="K169" s="303"/>
      <c r="L169" s="303"/>
      <c r="M169" s="303"/>
      <c r="N169" s="303"/>
      <c r="O169" s="303"/>
      <c r="P169" s="303"/>
    </row>
    <row r="170" spans="1:16" ht="12.75" customHeight="1" x14ac:dyDescent="0.2">
      <c r="A170" s="1008" t="s">
        <v>327</v>
      </c>
      <c r="B170" s="1008"/>
      <c r="C170" s="1008"/>
      <c r="D170" s="1008"/>
      <c r="E170" s="1008"/>
      <c r="F170" s="1008"/>
      <c r="G170" s="1008"/>
      <c r="H170" s="1008"/>
      <c r="I170" s="1008"/>
      <c r="J170" s="1008"/>
      <c r="K170" s="1008"/>
      <c r="L170" s="1008"/>
      <c r="M170" s="1008"/>
      <c r="N170" s="1008"/>
      <c r="O170" s="1008"/>
      <c r="P170" s="1008"/>
    </row>
    <row r="171" spans="1:16" x14ac:dyDescent="0.2">
      <c r="A171" s="1008"/>
      <c r="B171" s="1008"/>
      <c r="C171" s="1008"/>
      <c r="D171" s="1008"/>
      <c r="E171" s="1008"/>
      <c r="F171" s="1008"/>
      <c r="G171" s="1008"/>
      <c r="H171" s="1008"/>
      <c r="I171" s="1008"/>
      <c r="J171" s="1008"/>
      <c r="K171" s="1008"/>
      <c r="L171" s="1008"/>
      <c r="M171" s="1008"/>
      <c r="N171" s="1008"/>
      <c r="O171" s="1008"/>
      <c r="P171" s="1008"/>
    </row>
    <row r="172" spans="1:16" x14ac:dyDescent="0.2">
      <c r="A172" s="1008"/>
      <c r="B172" s="1008"/>
      <c r="C172" s="1008"/>
      <c r="D172" s="1008"/>
      <c r="E172" s="1008"/>
      <c r="F172" s="1008"/>
      <c r="G172" s="1008"/>
      <c r="H172" s="1008"/>
      <c r="I172" s="1008"/>
      <c r="J172" s="1008"/>
      <c r="K172" s="1008"/>
      <c r="L172" s="1008"/>
      <c r="M172" s="1008"/>
      <c r="N172" s="1008"/>
      <c r="O172" s="1008"/>
      <c r="P172" s="1008"/>
    </row>
    <row r="173" spans="1:16" x14ac:dyDescent="0.2">
      <c r="A173" s="303"/>
      <c r="B173" s="303"/>
      <c r="C173" s="303"/>
      <c r="D173" s="303"/>
      <c r="E173" s="303"/>
      <c r="F173" s="303"/>
      <c r="G173" s="303"/>
      <c r="H173" s="303"/>
      <c r="I173" s="303"/>
      <c r="J173" s="303"/>
      <c r="K173" s="303"/>
      <c r="L173" s="303"/>
      <c r="M173" s="303"/>
      <c r="N173" s="303"/>
      <c r="O173" s="303"/>
      <c r="P173" s="303"/>
    </row>
    <row r="174" spans="1:16" ht="12.75" customHeight="1" x14ac:dyDescent="0.2">
      <c r="A174" s="1008" t="s">
        <v>328</v>
      </c>
      <c r="B174" s="1008"/>
      <c r="C174" s="1008"/>
      <c r="D174" s="1008"/>
      <c r="E174" s="1008"/>
      <c r="F174" s="1008"/>
      <c r="G174" s="1008"/>
      <c r="H174" s="1008"/>
      <c r="I174" s="1008"/>
      <c r="J174" s="1008"/>
      <c r="K174" s="1008"/>
      <c r="L174" s="1008"/>
      <c r="M174" s="1008"/>
      <c r="N174" s="1008"/>
      <c r="O174" s="1008"/>
      <c r="P174" s="1008"/>
    </row>
    <row r="175" spans="1:16" x14ac:dyDescent="0.2">
      <c r="A175" s="1008"/>
      <c r="B175" s="1008"/>
      <c r="C175" s="1008"/>
      <c r="D175" s="1008"/>
      <c r="E175" s="1008"/>
      <c r="F175" s="1008"/>
      <c r="G175" s="1008"/>
      <c r="H175" s="1008"/>
      <c r="I175" s="1008"/>
      <c r="J175" s="1008"/>
      <c r="K175" s="1008"/>
      <c r="L175" s="1008"/>
      <c r="M175" s="1008"/>
      <c r="N175" s="1008"/>
      <c r="O175" s="1008"/>
      <c r="P175" s="1008"/>
    </row>
    <row r="176" spans="1:16" x14ac:dyDescent="0.2">
      <c r="A176" s="1008"/>
      <c r="B176" s="1008"/>
      <c r="C176" s="1008"/>
      <c r="D176" s="1008"/>
      <c r="E176" s="1008"/>
      <c r="F176" s="1008"/>
      <c r="G176" s="1008"/>
      <c r="H176" s="1008"/>
      <c r="I176" s="1008"/>
      <c r="J176" s="1008"/>
      <c r="K176" s="1008"/>
      <c r="L176" s="1008"/>
      <c r="M176" s="1008"/>
      <c r="N176" s="1008"/>
      <c r="O176" s="1008"/>
      <c r="P176" s="1008"/>
    </row>
    <row r="177" spans="1:16" x14ac:dyDescent="0.2">
      <c r="A177" s="1008"/>
      <c r="B177" s="1008"/>
      <c r="C177" s="1008"/>
      <c r="D177" s="1008"/>
      <c r="E177" s="1008"/>
      <c r="F177" s="1008"/>
      <c r="G177" s="1008"/>
      <c r="H177" s="1008"/>
      <c r="I177" s="1008"/>
      <c r="J177" s="1008"/>
      <c r="K177" s="1008"/>
      <c r="L177" s="1008"/>
      <c r="M177" s="1008"/>
      <c r="N177" s="1008"/>
      <c r="O177" s="1008"/>
      <c r="P177" s="1008"/>
    </row>
    <row r="178" spans="1:16" x14ac:dyDescent="0.2">
      <c r="A178" s="303"/>
      <c r="B178" s="303"/>
      <c r="C178" s="303"/>
      <c r="D178" s="303"/>
      <c r="E178" s="303"/>
      <c r="F178" s="303"/>
      <c r="G178" s="303"/>
      <c r="H178" s="303"/>
      <c r="I178" s="303"/>
      <c r="J178" s="303"/>
      <c r="K178" s="303"/>
      <c r="L178" s="303"/>
      <c r="M178" s="303"/>
      <c r="N178" s="303"/>
      <c r="O178" s="303"/>
      <c r="P178" s="303"/>
    </row>
    <row r="179" spans="1:16" ht="60" customHeight="1" x14ac:dyDescent="0.2">
      <c r="A179" s="1008" t="s">
        <v>696</v>
      </c>
      <c r="B179" s="1008"/>
      <c r="C179" s="1008"/>
      <c r="D179" s="1008"/>
      <c r="E179" s="1008"/>
      <c r="F179" s="1008"/>
      <c r="G179" s="1008"/>
      <c r="H179" s="1008"/>
      <c r="I179" s="1008"/>
      <c r="J179" s="1008"/>
      <c r="K179" s="1008"/>
      <c r="L179" s="1008"/>
      <c r="M179" s="1008"/>
      <c r="N179" s="1008"/>
      <c r="O179" s="1008"/>
      <c r="P179" s="1008"/>
    </row>
    <row r="180" spans="1:16" x14ac:dyDescent="0.2">
      <c r="A180" s="303"/>
      <c r="B180" s="303"/>
      <c r="C180" s="303"/>
      <c r="D180" s="303"/>
      <c r="E180" s="303"/>
      <c r="F180" s="303"/>
      <c r="G180" s="303"/>
      <c r="H180" s="303"/>
      <c r="I180" s="303"/>
      <c r="J180" s="303"/>
      <c r="K180" s="303"/>
      <c r="L180" s="303"/>
      <c r="M180" s="303"/>
      <c r="N180" s="303"/>
      <c r="O180" s="303"/>
      <c r="P180" s="303"/>
    </row>
    <row r="181" spans="1:16" ht="156.75" customHeight="1" x14ac:dyDescent="0.2">
      <c r="A181" s="1008" t="s">
        <v>703</v>
      </c>
      <c r="B181" s="1008"/>
      <c r="C181" s="1008"/>
      <c r="D181" s="1008"/>
      <c r="E181" s="1008"/>
      <c r="F181" s="1008"/>
      <c r="G181" s="1008"/>
      <c r="H181" s="1008"/>
      <c r="I181" s="1008"/>
      <c r="J181" s="1008"/>
      <c r="K181" s="1008"/>
      <c r="L181" s="1008"/>
      <c r="M181" s="1008"/>
      <c r="N181" s="1008"/>
      <c r="O181" s="1008"/>
      <c r="P181" s="1008"/>
    </row>
  </sheetData>
  <mergeCells count="7">
    <mergeCell ref="A179:P179"/>
    <mergeCell ref="A181:P181"/>
    <mergeCell ref="A165:F165"/>
    <mergeCell ref="A161:P163"/>
    <mergeCell ref="A167:P168"/>
    <mergeCell ref="A170:P172"/>
    <mergeCell ref="A174:P177"/>
  </mergeCells>
  <pageMargins left="0.59055118110236227" right="0.59055118110236227" top="0.78740157480314965" bottom="0.78740157480314965" header="0.39370078740157483" footer="0.39370078740157483"/>
  <pageSetup paperSize="9" scale="49" firstPageNumber="58" fitToHeight="0" orientation="landscape" useFirstPageNumber="1" r:id="rId1"/>
  <headerFooter alignWithMargins="0">
    <oddHeader xml:space="preserve">&amp;R&amp;12Les finances des communes en 2022
</oddHeader>
    <oddFooter>&amp;L&amp;12Direction Générale des Collectivités Locales / DESL&amp;C&amp;12&amp;P&amp;R&amp;12Mise en ligne : janvier 2024</oddFooter>
  </headerFooter>
  <rowBreaks count="3" manualBreakCount="3">
    <brk id="59" max="15" man="1"/>
    <brk id="104" max="15" man="1"/>
    <brk id="159" max="15" man="1"/>
  </rowBreaks>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49"/>
  <sheetViews>
    <sheetView zoomScaleNormal="100" workbookViewId="0"/>
  </sheetViews>
  <sheetFormatPr baseColWidth="10" defaultRowHeight="12.75" x14ac:dyDescent="0.2"/>
  <cols>
    <col min="1" max="1" width="4.5703125" style="13" customWidth="1"/>
    <col min="2" max="2" width="28.42578125" style="13" customWidth="1"/>
    <col min="3" max="13" width="11.85546875" style="13" customWidth="1"/>
    <col min="14" max="15" width="14.140625" style="13" customWidth="1"/>
    <col min="16" max="16" width="14.140625" style="38" customWidth="1"/>
    <col min="17" max="17" width="6.85546875" customWidth="1"/>
    <col min="18" max="18" width="28.42578125" customWidth="1"/>
    <col min="19" max="29" width="11.5703125" customWidth="1"/>
    <col min="30" max="32" width="14.140625" customWidth="1"/>
    <col min="33" max="33" width="4.5703125" style="13" customWidth="1"/>
    <col min="34" max="34" width="28.42578125" style="13" customWidth="1"/>
    <col min="35" max="45" width="11.85546875" style="13" customWidth="1"/>
    <col min="46" max="47" width="14.140625" style="13" customWidth="1"/>
    <col min="48" max="48" width="14.140625" style="38" customWidth="1"/>
    <col min="49" max="49" width="6.85546875" customWidth="1"/>
    <col min="50" max="50" width="28.42578125" customWidth="1"/>
    <col min="51" max="61" width="11.5703125" customWidth="1"/>
    <col min="62" max="64" width="14.140625" customWidth="1"/>
  </cols>
  <sheetData>
    <row r="1" spans="1:64" ht="18" x14ac:dyDescent="0.25">
      <c r="A1" s="10" t="s">
        <v>979</v>
      </c>
      <c r="B1" s="50"/>
      <c r="C1" s="70"/>
      <c r="D1" s="70"/>
      <c r="E1" s="70"/>
      <c r="F1" s="70"/>
      <c r="G1" s="70"/>
      <c r="H1" s="70"/>
      <c r="I1" s="70"/>
      <c r="J1" s="70"/>
      <c r="K1" s="70"/>
      <c r="L1" s="70"/>
      <c r="M1" s="70"/>
      <c r="N1" s="70"/>
      <c r="O1" s="70"/>
      <c r="P1" s="89"/>
      <c r="Q1" s="51"/>
      <c r="AG1" s="10"/>
      <c r="AH1" s="50"/>
      <c r="AI1" s="70"/>
      <c r="AJ1" s="70"/>
      <c r="AK1" s="70"/>
      <c r="AL1" s="70"/>
      <c r="AM1" s="70"/>
      <c r="AN1" s="70"/>
      <c r="AO1" s="70"/>
      <c r="AP1" s="70"/>
      <c r="AQ1" s="70"/>
      <c r="AR1" s="70"/>
      <c r="AS1" s="70"/>
      <c r="AT1" s="70"/>
      <c r="AU1" s="70"/>
      <c r="AV1" s="89"/>
      <c r="AW1" s="51"/>
    </row>
    <row r="2" spans="1:64" x14ac:dyDescent="0.2">
      <c r="A2" s="9"/>
      <c r="B2" s="28"/>
      <c r="C2" s="71"/>
      <c r="D2" s="71"/>
      <c r="E2" s="71"/>
      <c r="F2" s="71"/>
      <c r="G2" s="71"/>
      <c r="H2" s="71"/>
      <c r="I2" s="71"/>
      <c r="J2" s="71"/>
      <c r="K2" s="71"/>
      <c r="L2" s="71"/>
      <c r="M2" s="71"/>
      <c r="N2" s="71"/>
      <c r="O2" s="71"/>
      <c r="P2" s="95"/>
      <c r="AG2" s="9"/>
      <c r="AH2" s="28"/>
      <c r="AI2" s="71"/>
      <c r="AJ2" s="71"/>
      <c r="AK2" s="71"/>
      <c r="AL2" s="71"/>
      <c r="AM2" s="71"/>
      <c r="AN2" s="71"/>
      <c r="AO2" s="71"/>
      <c r="AP2" s="71"/>
      <c r="AQ2" s="71"/>
      <c r="AR2" s="71"/>
      <c r="AS2" s="71"/>
      <c r="AT2" s="71"/>
      <c r="AU2" s="71"/>
      <c r="AV2" s="95"/>
    </row>
    <row r="3" spans="1:64" x14ac:dyDescent="0.2">
      <c r="A3" s="9"/>
      <c r="B3" s="28"/>
      <c r="C3" s="71"/>
      <c r="D3" s="71"/>
      <c r="E3" s="71"/>
      <c r="F3" s="71"/>
      <c r="G3" s="71"/>
      <c r="H3" s="71"/>
      <c r="I3" s="71"/>
      <c r="J3" s="71"/>
      <c r="K3" s="71"/>
      <c r="L3" s="71"/>
      <c r="M3" s="71"/>
      <c r="N3" s="71"/>
      <c r="O3" s="71"/>
      <c r="P3" s="95"/>
      <c r="AG3" s="9"/>
      <c r="AH3" s="28"/>
      <c r="AI3" s="71"/>
      <c r="AJ3" s="71"/>
      <c r="AK3" s="71"/>
      <c r="AL3" s="71"/>
      <c r="AM3" s="71"/>
      <c r="AN3" s="71"/>
      <c r="AO3" s="71"/>
      <c r="AP3" s="71"/>
      <c r="AQ3" s="71"/>
      <c r="AR3" s="71"/>
      <c r="AS3" s="71"/>
      <c r="AT3" s="71"/>
      <c r="AU3" s="71"/>
      <c r="AV3" s="95"/>
    </row>
    <row r="4" spans="1:64" ht="16.5" x14ac:dyDescent="0.25">
      <c r="A4" s="54" t="s">
        <v>389</v>
      </c>
      <c r="B4" s="55"/>
      <c r="C4" s="73"/>
      <c r="D4" s="73"/>
      <c r="E4" s="73"/>
      <c r="F4" s="73"/>
      <c r="G4" s="73"/>
      <c r="H4" s="73"/>
      <c r="I4" s="73"/>
      <c r="J4" s="73"/>
      <c r="K4" s="73"/>
      <c r="L4" s="73"/>
      <c r="M4" s="73"/>
      <c r="N4" s="73"/>
      <c r="O4" s="73"/>
      <c r="P4" s="101"/>
      <c r="Q4" s="54" t="s">
        <v>390</v>
      </c>
      <c r="R4" s="55"/>
      <c r="S4" s="73"/>
      <c r="T4" s="73"/>
      <c r="U4" s="73"/>
      <c r="V4" s="73"/>
      <c r="W4" s="73"/>
      <c r="X4" s="73"/>
      <c r="Y4" s="73"/>
      <c r="Z4" s="73"/>
      <c r="AA4" s="73"/>
      <c r="AB4" s="73"/>
      <c r="AC4" s="73"/>
      <c r="AD4" s="73"/>
      <c r="AE4" s="73"/>
      <c r="AF4" s="101"/>
      <c r="AG4" s="54" t="s">
        <v>626</v>
      </c>
      <c r="AH4" s="55"/>
      <c r="AI4" s="73"/>
      <c r="AJ4" s="73"/>
      <c r="AK4" s="73"/>
      <c r="AL4" s="73"/>
      <c r="AM4" s="73"/>
      <c r="AN4" s="73"/>
      <c r="AO4" s="73"/>
      <c r="AP4" s="73"/>
      <c r="AQ4" s="73"/>
      <c r="AR4" s="73"/>
      <c r="AS4" s="73"/>
      <c r="AT4" s="73"/>
      <c r="AU4" s="73"/>
      <c r="AV4" s="101"/>
      <c r="AW4" s="54" t="s">
        <v>627</v>
      </c>
      <c r="AX4" s="55"/>
      <c r="AY4" s="73"/>
      <c r="AZ4" s="73"/>
      <c r="BA4" s="73"/>
      <c r="BB4" s="73"/>
      <c r="BC4" s="73"/>
      <c r="BD4" s="73"/>
      <c r="BE4" s="73"/>
      <c r="BF4" s="73"/>
      <c r="BG4" s="73"/>
      <c r="BH4" s="73"/>
      <c r="BI4" s="73"/>
      <c r="BJ4" s="73"/>
      <c r="BK4" s="73"/>
      <c r="BL4" s="101"/>
    </row>
    <row r="5" spans="1:64" x14ac:dyDescent="0.2">
      <c r="A5" s="88" t="s">
        <v>633</v>
      </c>
      <c r="B5" s="28"/>
      <c r="C5" s="71"/>
      <c r="D5" s="71"/>
      <c r="E5" s="71"/>
      <c r="F5" s="71"/>
      <c r="G5" s="71"/>
      <c r="H5" s="71"/>
      <c r="I5" s="71"/>
      <c r="J5" s="71"/>
      <c r="K5" s="71"/>
      <c r="L5" s="71"/>
      <c r="M5" s="71"/>
      <c r="N5" s="71"/>
      <c r="O5" s="71"/>
      <c r="P5" s="71"/>
      <c r="Q5" s="88" t="s">
        <v>634</v>
      </c>
      <c r="R5" s="28"/>
      <c r="S5" s="71"/>
      <c r="T5" s="71"/>
      <c r="U5" s="71"/>
      <c r="V5" s="71"/>
      <c r="W5" s="71"/>
      <c r="X5" s="71"/>
      <c r="Y5" s="71"/>
      <c r="Z5" s="71"/>
      <c r="AA5" s="71"/>
      <c r="AB5" s="71"/>
      <c r="AC5" s="71"/>
      <c r="AD5" s="71"/>
      <c r="AE5" s="71"/>
      <c r="AF5" s="71"/>
      <c r="AG5" s="88" t="s">
        <v>635</v>
      </c>
      <c r="AH5" s="28"/>
      <c r="AI5" s="71"/>
      <c r="AJ5" s="71"/>
      <c r="AK5" s="71"/>
      <c r="AL5" s="71"/>
      <c r="AM5" s="71"/>
      <c r="AN5" s="71"/>
      <c r="AO5" s="71"/>
      <c r="AP5" s="71"/>
      <c r="AQ5" s="71"/>
      <c r="AR5" s="71"/>
      <c r="AS5" s="71"/>
      <c r="AT5" s="71"/>
      <c r="AU5" s="71"/>
      <c r="AV5" s="71"/>
      <c r="AW5" s="88" t="s">
        <v>636</v>
      </c>
      <c r="AX5" s="28"/>
      <c r="AY5" s="71"/>
      <c r="AZ5" s="71"/>
      <c r="BA5" s="71"/>
      <c r="BB5" s="71"/>
      <c r="BC5" s="71"/>
      <c r="BD5" s="71"/>
      <c r="BE5" s="71"/>
      <c r="BF5" s="71"/>
      <c r="BG5" s="71"/>
      <c r="BH5" s="71"/>
      <c r="BI5" s="71"/>
      <c r="BJ5" s="71"/>
      <c r="BK5" s="71"/>
      <c r="BL5" s="71"/>
    </row>
    <row r="6" spans="1:64" x14ac:dyDescent="0.2">
      <c r="A6" s="13" t="s">
        <v>34</v>
      </c>
      <c r="B6" s="57"/>
      <c r="C6" s="71"/>
      <c r="D6" s="71"/>
      <c r="E6" s="71"/>
      <c r="F6" s="71"/>
      <c r="G6" s="71"/>
      <c r="H6" s="71"/>
      <c r="I6" s="71"/>
      <c r="K6" s="71"/>
      <c r="L6" s="71"/>
      <c r="M6" s="71"/>
      <c r="N6" s="71"/>
      <c r="O6" s="71"/>
      <c r="P6" s="95"/>
      <c r="Q6" s="13"/>
      <c r="R6" s="57"/>
      <c r="S6" s="71"/>
      <c r="T6" s="71"/>
      <c r="U6" s="71"/>
      <c r="V6" s="71"/>
      <c r="W6" s="71"/>
      <c r="X6" s="71"/>
      <c r="Y6" s="71"/>
      <c r="Z6" s="13"/>
      <c r="AA6" s="71"/>
      <c r="AB6" s="71"/>
      <c r="AC6" s="71"/>
      <c r="AD6" s="71"/>
      <c r="AE6" s="71"/>
      <c r="AF6" s="95"/>
      <c r="AG6" s="68" t="s">
        <v>242</v>
      </c>
      <c r="AH6" s="57"/>
      <c r="AI6" s="71"/>
      <c r="AJ6" s="71"/>
      <c r="AK6" s="71"/>
      <c r="AL6" s="71"/>
      <c r="AM6" s="71"/>
      <c r="AN6" s="71"/>
      <c r="AO6" s="71"/>
      <c r="AQ6" s="71"/>
      <c r="AR6" s="71"/>
      <c r="AS6" s="71"/>
      <c r="AT6" s="71"/>
      <c r="AU6" s="71"/>
      <c r="AV6" s="95"/>
      <c r="AW6" s="13"/>
      <c r="AX6" s="57"/>
      <c r="AY6" s="71"/>
      <c r="AZ6" s="71"/>
      <c r="BA6" s="71"/>
      <c r="BB6" s="71"/>
      <c r="BC6" s="71"/>
      <c r="BD6" s="71"/>
      <c r="BE6" s="71"/>
      <c r="BF6" s="13"/>
      <c r="BG6" s="71"/>
      <c r="BH6" s="71"/>
      <c r="BI6" s="71"/>
      <c r="BJ6" s="71"/>
      <c r="BK6" s="71"/>
      <c r="BL6" s="95"/>
    </row>
    <row r="7" spans="1:64" x14ac:dyDescent="0.2">
      <c r="B7" s="28"/>
      <c r="C7" s="71"/>
      <c r="D7" s="71"/>
      <c r="E7" s="71"/>
      <c r="F7" s="71"/>
      <c r="G7" s="71"/>
      <c r="H7" s="71"/>
      <c r="I7" s="71"/>
      <c r="J7" s="71"/>
      <c r="K7" s="71"/>
      <c r="L7" s="71"/>
      <c r="M7" s="71"/>
      <c r="N7" s="71"/>
      <c r="O7" s="71"/>
      <c r="P7" s="95"/>
      <c r="Q7" s="13"/>
      <c r="R7" s="28"/>
      <c r="S7" s="71"/>
      <c r="T7" s="71"/>
      <c r="U7" s="71"/>
      <c r="V7" s="71"/>
      <c r="W7" s="71"/>
      <c r="X7" s="71"/>
      <c r="Y7" s="71"/>
      <c r="Z7" s="71"/>
      <c r="AA7" s="71"/>
      <c r="AB7" s="71"/>
      <c r="AC7" s="71"/>
      <c r="AD7" s="71"/>
      <c r="AE7" s="71"/>
      <c r="AF7" s="95"/>
      <c r="AH7" s="28"/>
      <c r="AI7" s="71"/>
      <c r="AJ7" s="71"/>
      <c r="AK7" s="71"/>
      <c r="AL7" s="71"/>
      <c r="AM7" s="71"/>
      <c r="AN7" s="71"/>
      <c r="AO7" s="71"/>
      <c r="AP7" s="71"/>
      <c r="AQ7" s="71"/>
      <c r="AR7" s="71"/>
      <c r="AS7" s="71"/>
      <c r="AT7" s="71"/>
      <c r="AU7" s="71"/>
      <c r="AV7" s="95"/>
      <c r="AW7" s="13"/>
      <c r="AX7" s="28"/>
      <c r="AY7" s="71"/>
      <c r="AZ7" s="71"/>
      <c r="BA7" s="71"/>
      <c r="BB7" s="71"/>
      <c r="BC7" s="71"/>
      <c r="BD7" s="71"/>
      <c r="BE7" s="71"/>
      <c r="BF7" s="71"/>
      <c r="BG7" s="71"/>
      <c r="BH7" s="71"/>
      <c r="BI7" s="71"/>
      <c r="BJ7" s="71"/>
      <c r="BK7" s="71"/>
      <c r="BL7" s="95"/>
    </row>
    <row r="8" spans="1:64" x14ac:dyDescent="0.2">
      <c r="A8" s="59"/>
      <c r="B8" s="29"/>
      <c r="C8" s="72"/>
      <c r="D8" s="72"/>
      <c r="E8" s="72"/>
      <c r="F8" s="72"/>
      <c r="G8" s="72"/>
      <c r="H8" s="72"/>
      <c r="I8" s="72"/>
      <c r="J8" s="72"/>
      <c r="K8" s="72"/>
      <c r="L8" s="72"/>
      <c r="M8" s="72"/>
      <c r="N8" s="72"/>
      <c r="O8" s="72"/>
      <c r="P8" s="95"/>
      <c r="Q8" s="59"/>
      <c r="R8" s="29"/>
      <c r="S8" s="72"/>
      <c r="T8" s="72"/>
      <c r="U8" s="72"/>
      <c r="V8" s="72"/>
      <c r="W8" s="72"/>
      <c r="X8" s="72"/>
      <c r="Y8" s="72"/>
      <c r="Z8" s="72"/>
      <c r="AA8" s="72"/>
      <c r="AB8" s="72"/>
      <c r="AC8" s="72"/>
      <c r="AD8" s="72"/>
      <c r="AE8" s="72"/>
      <c r="AF8" s="95"/>
      <c r="AG8" s="59"/>
      <c r="AH8" s="29"/>
      <c r="AI8" s="72"/>
      <c r="AJ8" s="72"/>
      <c r="AK8" s="72"/>
      <c r="AL8" s="72"/>
      <c r="AM8" s="72"/>
      <c r="AN8" s="72"/>
      <c r="AO8" s="72"/>
      <c r="AP8" s="72"/>
      <c r="AQ8" s="72"/>
      <c r="AR8" s="72"/>
      <c r="AS8" s="72"/>
      <c r="AT8" s="72"/>
      <c r="AU8" s="72"/>
      <c r="AV8" s="95"/>
      <c r="AW8" s="59"/>
      <c r="AX8" s="29"/>
      <c r="AY8" s="72"/>
      <c r="AZ8" s="72"/>
      <c r="BA8" s="72"/>
      <c r="BB8" s="72"/>
      <c r="BC8" s="72"/>
      <c r="BD8" s="72"/>
      <c r="BE8" s="72"/>
      <c r="BF8" s="72"/>
      <c r="BG8" s="72"/>
      <c r="BH8" s="72"/>
      <c r="BI8" s="72"/>
      <c r="BJ8" s="72"/>
      <c r="BK8" s="72"/>
      <c r="BL8" s="95"/>
    </row>
    <row r="9" spans="1:64" x14ac:dyDescent="0.2">
      <c r="B9" s="269" t="s">
        <v>566</v>
      </c>
      <c r="C9" s="72"/>
      <c r="D9" s="72"/>
      <c r="E9" s="72"/>
      <c r="F9" s="72"/>
      <c r="G9" s="72"/>
      <c r="H9" s="72"/>
      <c r="I9" s="72"/>
      <c r="J9" s="72"/>
      <c r="K9" s="72"/>
      <c r="L9" s="72"/>
      <c r="M9" s="72"/>
      <c r="N9" s="72"/>
      <c r="O9" s="72"/>
      <c r="P9" s="95"/>
      <c r="Q9" s="13"/>
      <c r="R9" s="269" t="s">
        <v>566</v>
      </c>
      <c r="S9" s="72"/>
      <c r="T9" s="72"/>
      <c r="U9" s="72"/>
      <c r="V9" s="72"/>
      <c r="W9" s="72"/>
      <c r="X9" s="72"/>
      <c r="Y9" s="72"/>
      <c r="Z9" s="72"/>
      <c r="AA9" s="72"/>
      <c r="AB9" s="72"/>
      <c r="AC9" s="72"/>
      <c r="AD9" s="72"/>
      <c r="AE9" s="72"/>
      <c r="AF9" s="95"/>
      <c r="AH9" s="269" t="s">
        <v>566</v>
      </c>
      <c r="AI9" s="72"/>
      <c r="AJ9" s="72"/>
      <c r="AK9" s="72"/>
      <c r="AL9" s="72"/>
      <c r="AM9" s="72"/>
      <c r="AN9" s="72"/>
      <c r="AO9" s="72"/>
      <c r="AP9" s="72"/>
      <c r="AQ9" s="72"/>
      <c r="AR9" s="72"/>
      <c r="AS9" s="72"/>
      <c r="AT9" s="72"/>
      <c r="AU9" s="72"/>
      <c r="AV9" s="95"/>
      <c r="AW9" s="13"/>
      <c r="AX9" s="269" t="s">
        <v>566</v>
      </c>
      <c r="AY9" s="72"/>
      <c r="AZ9" s="72"/>
      <c r="BA9" s="72"/>
      <c r="BB9" s="72"/>
      <c r="BC9" s="72"/>
      <c r="BD9" s="72"/>
      <c r="BE9" s="72"/>
      <c r="BF9" s="72"/>
      <c r="BG9" s="72"/>
      <c r="BH9" s="72"/>
      <c r="BI9" s="72"/>
      <c r="BJ9" s="72"/>
      <c r="BK9" s="72"/>
      <c r="BL9" s="95"/>
    </row>
    <row r="10" spans="1:64" x14ac:dyDescent="0.2">
      <c r="B10" s="269" t="s">
        <v>243</v>
      </c>
      <c r="C10" s="921" t="s">
        <v>638</v>
      </c>
      <c r="D10" s="72"/>
      <c r="E10" s="72"/>
      <c r="F10" s="72"/>
      <c r="G10" s="72"/>
      <c r="H10" s="72"/>
      <c r="I10" s="72"/>
      <c r="J10" s="72"/>
      <c r="K10" s="72"/>
      <c r="L10" s="72"/>
      <c r="M10" s="72"/>
      <c r="N10" s="72"/>
      <c r="O10" s="72"/>
      <c r="P10" s="95"/>
      <c r="Q10" s="13"/>
      <c r="R10" s="269" t="s">
        <v>243</v>
      </c>
      <c r="S10" s="921" t="s">
        <v>638</v>
      </c>
      <c r="T10" s="72"/>
      <c r="U10" s="72"/>
      <c r="V10" s="72"/>
      <c r="W10" s="72"/>
      <c r="X10" s="72"/>
      <c r="Y10" s="72"/>
      <c r="Z10" s="72"/>
      <c r="AA10" s="72"/>
      <c r="AB10" s="72"/>
      <c r="AC10" s="72"/>
      <c r="AD10" s="72"/>
      <c r="AE10" s="72"/>
      <c r="AF10" s="95"/>
      <c r="AH10" s="68" t="s">
        <v>628</v>
      </c>
      <c r="AI10" s="921" t="s">
        <v>639</v>
      </c>
      <c r="AJ10" s="72"/>
      <c r="AK10" s="72"/>
      <c r="AL10" s="72"/>
      <c r="AM10" s="72"/>
      <c r="AN10" s="72"/>
      <c r="AO10" s="72"/>
      <c r="AP10" s="72"/>
      <c r="AQ10" s="72"/>
      <c r="AR10" s="72"/>
      <c r="AS10" s="72"/>
      <c r="AT10" s="72"/>
      <c r="AU10" s="72"/>
      <c r="AV10" s="95"/>
      <c r="AW10" s="13"/>
      <c r="AX10" s="269" t="s">
        <v>632</v>
      </c>
      <c r="AY10" s="921" t="s">
        <v>639</v>
      </c>
      <c r="AZ10" s="72"/>
      <c r="BA10" s="72"/>
      <c r="BB10" s="72"/>
      <c r="BC10" s="72"/>
      <c r="BD10" s="72"/>
      <c r="BE10" s="72"/>
      <c r="BF10" s="72"/>
      <c r="BG10" s="72"/>
      <c r="BH10" s="72"/>
      <c r="BI10" s="72"/>
      <c r="BJ10" s="72"/>
      <c r="BK10" s="72"/>
      <c r="BL10" s="95"/>
    </row>
    <row r="11" spans="1:64" x14ac:dyDescent="0.2">
      <c r="B11" s="269" t="s">
        <v>244</v>
      </c>
      <c r="C11" s="845" t="s">
        <v>565</v>
      </c>
      <c r="D11" s="72"/>
      <c r="E11" s="72"/>
      <c r="F11" s="72"/>
      <c r="G11" s="72"/>
      <c r="H11" s="72"/>
      <c r="I11" s="72"/>
      <c r="J11" s="72"/>
      <c r="K11" s="72"/>
      <c r="L11" s="72"/>
      <c r="M11" s="72"/>
      <c r="N11" s="72"/>
      <c r="O11" s="72"/>
      <c r="P11" s="95"/>
      <c r="Q11" s="13"/>
      <c r="R11" s="269" t="s">
        <v>244</v>
      </c>
      <c r="S11" s="845" t="s">
        <v>565</v>
      </c>
      <c r="T11" s="72"/>
      <c r="U11" s="72"/>
      <c r="V11" s="72"/>
      <c r="W11" s="72"/>
      <c r="X11" s="72"/>
      <c r="Y11" s="72"/>
      <c r="Z11" s="72"/>
      <c r="AA11" s="72"/>
      <c r="AB11" s="72"/>
      <c r="AC11" s="72"/>
      <c r="AD11" s="72"/>
      <c r="AE11" s="72"/>
      <c r="AF11" s="95"/>
      <c r="AH11" s="269" t="s">
        <v>631</v>
      </c>
      <c r="AI11" s="921" t="s">
        <v>630</v>
      </c>
      <c r="AJ11" s="72"/>
      <c r="AK11" s="72"/>
      <c r="AL11" s="72"/>
      <c r="AM11" s="72"/>
      <c r="AN11" s="72"/>
      <c r="AO11" s="72"/>
      <c r="AP11" s="72"/>
      <c r="AQ11" s="72"/>
      <c r="AR11" s="72"/>
      <c r="AS11" s="72"/>
      <c r="AT11" s="72"/>
      <c r="AU11" s="72"/>
      <c r="AV11" s="95"/>
      <c r="AW11" s="13"/>
      <c r="AX11" s="269" t="s">
        <v>629</v>
      </c>
      <c r="AY11" s="921" t="s">
        <v>637</v>
      </c>
      <c r="AZ11" s="72"/>
      <c r="BA11" s="72"/>
      <c r="BB11" s="72"/>
      <c r="BC11" s="72"/>
      <c r="BD11" s="72"/>
      <c r="BE11" s="72"/>
      <c r="BF11" s="72"/>
      <c r="BG11" s="72"/>
      <c r="BH11" s="72"/>
      <c r="BI11" s="72"/>
      <c r="BJ11" s="72"/>
      <c r="BK11" s="72"/>
      <c r="BL11" s="95"/>
    </row>
    <row r="12" spans="1:64" x14ac:dyDescent="0.2">
      <c r="B12" s="29"/>
      <c r="C12" s="845" t="s">
        <v>564</v>
      </c>
      <c r="D12" s="72"/>
      <c r="E12" s="72"/>
      <c r="F12" s="72"/>
      <c r="G12" s="72"/>
      <c r="H12" s="72"/>
      <c r="I12" s="72"/>
      <c r="J12" s="72"/>
      <c r="K12" s="72"/>
      <c r="L12" s="72"/>
      <c r="M12" s="72"/>
      <c r="N12" s="72"/>
      <c r="O12" s="72"/>
      <c r="P12" s="95"/>
      <c r="Q12" s="13"/>
      <c r="R12" s="29"/>
      <c r="S12" s="845" t="s">
        <v>567</v>
      </c>
      <c r="T12" s="72"/>
      <c r="U12" s="72"/>
      <c r="V12" s="72"/>
      <c r="W12" s="72"/>
      <c r="X12" s="72"/>
      <c r="Y12" s="72"/>
      <c r="Z12" s="72"/>
      <c r="AA12" s="72"/>
      <c r="AB12" s="72"/>
      <c r="AC12" s="72"/>
      <c r="AD12" s="72"/>
      <c r="AE12" s="72"/>
      <c r="AF12" s="95"/>
      <c r="AH12" s="29"/>
      <c r="AI12" s="68" t="s">
        <v>600</v>
      </c>
      <c r="AJ12" s="72"/>
      <c r="AK12" s="72"/>
      <c r="AL12" s="72"/>
      <c r="AM12" s="72"/>
      <c r="AN12" s="72"/>
      <c r="AO12" s="72"/>
      <c r="AP12" s="72"/>
      <c r="AQ12" s="72"/>
      <c r="AR12" s="72"/>
      <c r="AS12" s="72"/>
      <c r="AT12" s="72"/>
      <c r="AU12" s="72"/>
      <c r="AV12" s="95"/>
      <c r="AW12" s="13"/>
      <c r="AX12" s="29"/>
      <c r="AY12" s="68" t="s">
        <v>601</v>
      </c>
      <c r="AZ12" s="72"/>
      <c r="BA12" s="72"/>
      <c r="BB12" s="72"/>
      <c r="BC12" s="72"/>
      <c r="BD12" s="72"/>
      <c r="BE12" s="72"/>
      <c r="BF12" s="72"/>
      <c r="BG12" s="72"/>
      <c r="BH12" s="72"/>
      <c r="BI12" s="72"/>
      <c r="BJ12" s="72"/>
      <c r="BK12" s="72"/>
      <c r="BL12" s="95"/>
    </row>
    <row r="13" spans="1:64" x14ac:dyDescent="0.2">
      <c r="B13" s="29"/>
      <c r="C13" s="72"/>
      <c r="D13" s="72"/>
      <c r="E13" s="72"/>
      <c r="F13" s="72"/>
      <c r="G13" s="72"/>
      <c r="H13" s="72"/>
      <c r="I13" s="72"/>
      <c r="J13" s="72"/>
      <c r="K13" s="72"/>
      <c r="L13" s="72"/>
      <c r="M13" s="72"/>
      <c r="N13" s="72"/>
      <c r="O13" s="72"/>
      <c r="P13" s="95"/>
      <c r="Q13" s="13"/>
      <c r="R13" s="29"/>
      <c r="S13" s="72"/>
      <c r="T13" s="72"/>
      <c r="U13" s="72"/>
      <c r="V13" s="72"/>
      <c r="W13" s="72"/>
      <c r="X13" s="72"/>
      <c r="Y13" s="72"/>
      <c r="Z13" s="72"/>
      <c r="AA13" s="72"/>
      <c r="AB13" s="72"/>
      <c r="AC13" s="72"/>
      <c r="AD13" s="72"/>
      <c r="AE13" s="72"/>
      <c r="AF13" s="95"/>
      <c r="AH13" s="29"/>
      <c r="AI13" s="72"/>
      <c r="AJ13" s="72"/>
      <c r="AK13" s="72"/>
      <c r="AL13" s="72"/>
      <c r="AM13" s="72"/>
      <c r="AN13" s="72"/>
      <c r="AO13" s="72"/>
      <c r="AP13" s="72"/>
      <c r="AQ13" s="72"/>
      <c r="AR13" s="72"/>
      <c r="AS13" s="72"/>
      <c r="AT13" s="72"/>
      <c r="AU13" s="72"/>
      <c r="AV13" s="95"/>
      <c r="AW13" s="13"/>
      <c r="AX13" s="29"/>
      <c r="AY13" s="72"/>
      <c r="AZ13" s="72"/>
      <c r="BA13" s="72"/>
      <c r="BB13" s="72"/>
      <c r="BC13" s="72"/>
      <c r="BD13" s="72"/>
      <c r="BE13" s="72"/>
      <c r="BF13" s="72"/>
      <c r="BG13" s="72"/>
      <c r="BH13" s="72"/>
      <c r="BI13" s="72"/>
      <c r="BJ13" s="72"/>
      <c r="BK13" s="72"/>
      <c r="BL13" s="95"/>
    </row>
    <row r="14" spans="1:64" x14ac:dyDescent="0.2">
      <c r="B14" s="260"/>
      <c r="C14" s="278"/>
      <c r="D14" s="75"/>
      <c r="E14" s="75"/>
      <c r="F14" s="75"/>
      <c r="G14" s="75"/>
      <c r="H14" s="75"/>
      <c r="I14" s="75"/>
      <c r="J14" s="75"/>
      <c r="K14" s="75"/>
      <c r="L14" s="75"/>
      <c r="M14" s="75"/>
      <c r="N14" s="75"/>
      <c r="O14" s="75"/>
      <c r="P14" s="61" t="s">
        <v>98</v>
      </c>
      <c r="Q14" s="13"/>
      <c r="R14" s="260"/>
      <c r="S14" s="278"/>
      <c r="T14" s="75"/>
      <c r="U14" s="75"/>
      <c r="V14" s="75"/>
      <c r="W14" s="75"/>
      <c r="X14" s="75"/>
      <c r="Y14" s="75"/>
      <c r="Z14" s="75"/>
      <c r="AA14" s="75"/>
      <c r="AB14" s="75"/>
      <c r="AC14" s="75"/>
      <c r="AD14" s="75"/>
      <c r="AE14" s="75"/>
      <c r="AF14" s="61" t="s">
        <v>98</v>
      </c>
      <c r="AH14" s="260"/>
      <c r="AI14" s="278"/>
      <c r="AJ14" s="75"/>
      <c r="AK14" s="75"/>
      <c r="AL14" s="75"/>
      <c r="AM14" s="75"/>
      <c r="AN14" s="75"/>
      <c r="AO14" s="75"/>
      <c r="AP14" s="75"/>
      <c r="AQ14" s="75"/>
      <c r="AR14" s="75"/>
      <c r="AS14" s="75"/>
      <c r="AT14" s="75"/>
      <c r="AU14" s="75"/>
      <c r="AV14" s="61" t="s">
        <v>98</v>
      </c>
      <c r="AW14" s="13"/>
      <c r="AX14" s="260"/>
      <c r="AY14" s="278"/>
      <c r="AZ14" s="75"/>
      <c r="BA14" s="75"/>
      <c r="BB14" s="75"/>
      <c r="BC14" s="75"/>
      <c r="BD14" s="75"/>
      <c r="BE14" s="75"/>
      <c r="BF14" s="75"/>
      <c r="BG14" s="75"/>
      <c r="BH14" s="75"/>
      <c r="BI14" s="75"/>
      <c r="BJ14" s="75"/>
      <c r="BK14" s="75"/>
      <c r="BL14" s="61" t="s">
        <v>98</v>
      </c>
    </row>
    <row r="15" spans="1:64" x14ac:dyDescent="0.2">
      <c r="A15" s="39"/>
      <c r="B15" s="74"/>
      <c r="C15" s="76"/>
      <c r="D15" s="76"/>
      <c r="E15" s="76"/>
      <c r="F15" s="76"/>
      <c r="G15" s="76"/>
      <c r="H15" s="76"/>
      <c r="I15" s="76"/>
      <c r="J15" s="76"/>
      <c r="K15" s="76"/>
      <c r="L15" s="76"/>
      <c r="M15" s="76"/>
      <c r="N15" s="76"/>
      <c r="O15" s="76"/>
      <c r="P15" s="62"/>
      <c r="Q15" s="39"/>
      <c r="R15" s="74"/>
      <c r="S15" s="76"/>
      <c r="T15" s="76"/>
      <c r="U15" s="76"/>
      <c r="V15" s="76"/>
      <c r="W15" s="76"/>
      <c r="X15" s="76"/>
      <c r="Y15" s="76"/>
      <c r="Z15" s="76"/>
      <c r="AA15" s="76"/>
      <c r="AB15" s="76"/>
      <c r="AC15" s="76"/>
      <c r="AD15" s="76"/>
      <c r="AE15" s="76"/>
      <c r="AF15" s="62"/>
      <c r="AG15" s="39"/>
      <c r="AH15" s="74"/>
      <c r="AI15" s="76"/>
      <c r="AJ15" s="76"/>
      <c r="AK15" s="76"/>
      <c r="AL15" s="76"/>
      <c r="AM15" s="76"/>
      <c r="AN15" s="76"/>
      <c r="AO15" s="76"/>
      <c r="AP15" s="76"/>
      <c r="AQ15" s="76"/>
      <c r="AR15" s="76"/>
      <c r="AS15" s="76"/>
      <c r="AT15" s="76"/>
      <c r="AU15" s="76"/>
      <c r="AV15" s="62"/>
      <c r="AW15" s="39"/>
      <c r="AX15" s="74"/>
      <c r="AY15" s="76"/>
      <c r="AZ15" s="76"/>
      <c r="BA15" s="76"/>
      <c r="BB15" s="76"/>
      <c r="BC15" s="76"/>
      <c r="BD15" s="76"/>
      <c r="BE15" s="76"/>
      <c r="BF15" s="76"/>
      <c r="BG15" s="76"/>
      <c r="BH15" s="76"/>
      <c r="BI15" s="76"/>
      <c r="BJ15" s="76"/>
      <c r="BK15" s="76"/>
      <c r="BL15" s="62"/>
    </row>
    <row r="16" spans="1:64" x14ac:dyDescent="0.2">
      <c r="B16" s="64" t="s">
        <v>238</v>
      </c>
      <c r="C16" s="262" t="s">
        <v>35</v>
      </c>
      <c r="D16" s="262" t="s">
        <v>121</v>
      </c>
      <c r="E16" s="262" t="s">
        <v>123</v>
      </c>
      <c r="F16" s="262" t="s">
        <v>36</v>
      </c>
      <c r="G16" s="262" t="s">
        <v>37</v>
      </c>
      <c r="H16" s="262" t="s">
        <v>38</v>
      </c>
      <c r="I16" s="262" t="s">
        <v>39</v>
      </c>
      <c r="J16" s="262" t="s">
        <v>125</v>
      </c>
      <c r="K16" s="262" t="s">
        <v>126</v>
      </c>
      <c r="L16" s="262" t="s">
        <v>127</v>
      </c>
      <c r="M16" s="263">
        <v>100000</v>
      </c>
      <c r="N16" s="264" t="s">
        <v>228</v>
      </c>
      <c r="O16" s="264" t="s">
        <v>228</v>
      </c>
      <c r="P16" s="264" t="s">
        <v>77</v>
      </c>
      <c r="Q16" s="13"/>
      <c r="R16" s="64" t="s">
        <v>238</v>
      </c>
      <c r="S16" s="262" t="s">
        <v>35</v>
      </c>
      <c r="T16" s="262" t="s">
        <v>121</v>
      </c>
      <c r="U16" s="262" t="s">
        <v>123</v>
      </c>
      <c r="V16" s="262" t="s">
        <v>36</v>
      </c>
      <c r="W16" s="262" t="s">
        <v>37</v>
      </c>
      <c r="X16" s="262" t="s">
        <v>38</v>
      </c>
      <c r="Y16" s="262" t="s">
        <v>39</v>
      </c>
      <c r="Z16" s="262" t="s">
        <v>125</v>
      </c>
      <c r="AA16" s="262" t="s">
        <v>126</v>
      </c>
      <c r="AB16" s="262" t="s">
        <v>127</v>
      </c>
      <c r="AC16" s="263">
        <v>100000</v>
      </c>
      <c r="AD16" s="264" t="s">
        <v>228</v>
      </c>
      <c r="AE16" s="264" t="s">
        <v>228</v>
      </c>
      <c r="AF16" s="264" t="s">
        <v>77</v>
      </c>
      <c r="AH16" s="64" t="s">
        <v>238</v>
      </c>
      <c r="AI16" s="262" t="s">
        <v>35</v>
      </c>
      <c r="AJ16" s="262" t="s">
        <v>121</v>
      </c>
      <c r="AK16" s="262" t="s">
        <v>123</v>
      </c>
      <c r="AL16" s="262" t="s">
        <v>36</v>
      </c>
      <c r="AM16" s="262" t="s">
        <v>37</v>
      </c>
      <c r="AN16" s="262" t="s">
        <v>38</v>
      </c>
      <c r="AO16" s="262" t="s">
        <v>39</v>
      </c>
      <c r="AP16" s="262" t="s">
        <v>125</v>
      </c>
      <c r="AQ16" s="262" t="s">
        <v>126</v>
      </c>
      <c r="AR16" s="262" t="s">
        <v>127</v>
      </c>
      <c r="AS16" s="263">
        <v>100000</v>
      </c>
      <c r="AT16" s="264" t="s">
        <v>228</v>
      </c>
      <c r="AU16" s="264" t="s">
        <v>228</v>
      </c>
      <c r="AV16" s="264" t="s">
        <v>77</v>
      </c>
      <c r="AW16" s="13"/>
      <c r="AX16" s="64" t="s">
        <v>238</v>
      </c>
      <c r="AY16" s="262" t="s">
        <v>35</v>
      </c>
      <c r="AZ16" s="262" t="s">
        <v>121</v>
      </c>
      <c r="BA16" s="262" t="s">
        <v>123</v>
      </c>
      <c r="BB16" s="262" t="s">
        <v>36</v>
      </c>
      <c r="BC16" s="262" t="s">
        <v>37</v>
      </c>
      <c r="BD16" s="262" t="s">
        <v>38</v>
      </c>
      <c r="BE16" s="262" t="s">
        <v>39</v>
      </c>
      <c r="BF16" s="262" t="s">
        <v>125</v>
      </c>
      <c r="BG16" s="262" t="s">
        <v>126</v>
      </c>
      <c r="BH16" s="262" t="s">
        <v>127</v>
      </c>
      <c r="BI16" s="263">
        <v>100000</v>
      </c>
      <c r="BJ16" s="264" t="s">
        <v>228</v>
      </c>
      <c r="BK16" s="264" t="s">
        <v>228</v>
      </c>
      <c r="BL16" s="264" t="s">
        <v>77</v>
      </c>
    </row>
    <row r="17" spans="2:64" x14ac:dyDescent="0.2">
      <c r="B17" s="65"/>
      <c r="C17" s="261" t="s">
        <v>120</v>
      </c>
      <c r="D17" s="261" t="s">
        <v>40</v>
      </c>
      <c r="E17" s="261" t="s">
        <v>40</v>
      </c>
      <c r="F17" s="261" t="s">
        <v>40</v>
      </c>
      <c r="G17" s="261" t="s">
        <v>40</v>
      </c>
      <c r="H17" s="261" t="s">
        <v>40</v>
      </c>
      <c r="I17" s="261" t="s">
        <v>40</v>
      </c>
      <c r="J17" s="261" t="s">
        <v>40</v>
      </c>
      <c r="K17" s="261" t="s">
        <v>40</v>
      </c>
      <c r="L17" s="261" t="s">
        <v>40</v>
      </c>
      <c r="M17" s="261" t="s">
        <v>43</v>
      </c>
      <c r="N17" s="12" t="s">
        <v>230</v>
      </c>
      <c r="O17" s="12" t="s">
        <v>138</v>
      </c>
      <c r="P17" s="12" t="s">
        <v>137</v>
      </c>
      <c r="Q17" s="13"/>
      <c r="R17" s="65"/>
      <c r="S17" s="261" t="s">
        <v>120</v>
      </c>
      <c r="T17" s="261" t="s">
        <v>40</v>
      </c>
      <c r="U17" s="261" t="s">
        <v>40</v>
      </c>
      <c r="V17" s="261" t="s">
        <v>40</v>
      </c>
      <c r="W17" s="261" t="s">
        <v>40</v>
      </c>
      <c r="X17" s="261" t="s">
        <v>40</v>
      </c>
      <c r="Y17" s="261" t="s">
        <v>40</v>
      </c>
      <c r="Z17" s="261" t="s">
        <v>40</v>
      </c>
      <c r="AA17" s="261" t="s">
        <v>40</v>
      </c>
      <c r="AB17" s="261" t="s">
        <v>40</v>
      </c>
      <c r="AC17" s="261" t="s">
        <v>43</v>
      </c>
      <c r="AD17" s="12" t="s">
        <v>230</v>
      </c>
      <c r="AE17" s="12" t="s">
        <v>138</v>
      </c>
      <c r="AF17" s="12" t="s">
        <v>137</v>
      </c>
      <c r="AH17" s="65"/>
      <c r="AI17" s="261" t="s">
        <v>120</v>
      </c>
      <c r="AJ17" s="261" t="s">
        <v>40</v>
      </c>
      <c r="AK17" s="261" t="s">
        <v>40</v>
      </c>
      <c r="AL17" s="261" t="s">
        <v>40</v>
      </c>
      <c r="AM17" s="261" t="s">
        <v>40</v>
      </c>
      <c r="AN17" s="261" t="s">
        <v>40</v>
      </c>
      <c r="AO17" s="261" t="s">
        <v>40</v>
      </c>
      <c r="AP17" s="261" t="s">
        <v>40</v>
      </c>
      <c r="AQ17" s="261" t="s">
        <v>40</v>
      </c>
      <c r="AR17" s="261" t="s">
        <v>40</v>
      </c>
      <c r="AS17" s="261" t="s">
        <v>43</v>
      </c>
      <c r="AT17" s="12" t="s">
        <v>230</v>
      </c>
      <c r="AU17" s="12" t="s">
        <v>138</v>
      </c>
      <c r="AV17" s="12" t="s">
        <v>137</v>
      </c>
      <c r="AW17" s="13"/>
      <c r="AX17" s="65"/>
      <c r="AY17" s="261" t="s">
        <v>120</v>
      </c>
      <c r="AZ17" s="261" t="s">
        <v>40</v>
      </c>
      <c r="BA17" s="261" t="s">
        <v>40</v>
      </c>
      <c r="BB17" s="261" t="s">
        <v>40</v>
      </c>
      <c r="BC17" s="261" t="s">
        <v>40</v>
      </c>
      <c r="BD17" s="261" t="s">
        <v>40</v>
      </c>
      <c r="BE17" s="261" t="s">
        <v>40</v>
      </c>
      <c r="BF17" s="261" t="s">
        <v>40</v>
      </c>
      <c r="BG17" s="261" t="s">
        <v>40</v>
      </c>
      <c r="BH17" s="261" t="s">
        <v>40</v>
      </c>
      <c r="BI17" s="261" t="s">
        <v>43</v>
      </c>
      <c r="BJ17" s="12" t="s">
        <v>230</v>
      </c>
      <c r="BK17" s="12" t="s">
        <v>138</v>
      </c>
      <c r="BL17" s="12" t="s">
        <v>137</v>
      </c>
    </row>
    <row r="18" spans="2:64" x14ac:dyDescent="0.2">
      <c r="B18" s="219"/>
      <c r="C18" s="265" t="s">
        <v>43</v>
      </c>
      <c r="D18" s="265" t="s">
        <v>122</v>
      </c>
      <c r="E18" s="265" t="s">
        <v>124</v>
      </c>
      <c r="F18" s="265" t="s">
        <v>44</v>
      </c>
      <c r="G18" s="265" t="s">
        <v>45</v>
      </c>
      <c r="H18" s="265" t="s">
        <v>46</v>
      </c>
      <c r="I18" s="265" t="s">
        <v>42</v>
      </c>
      <c r="J18" s="265" t="s">
        <v>128</v>
      </c>
      <c r="K18" s="265" t="s">
        <v>129</v>
      </c>
      <c r="L18" s="265" t="s">
        <v>130</v>
      </c>
      <c r="M18" s="265" t="s">
        <v>131</v>
      </c>
      <c r="N18" s="266" t="s">
        <v>138</v>
      </c>
      <c r="O18" s="266" t="s">
        <v>131</v>
      </c>
      <c r="P18" s="266" t="s">
        <v>41</v>
      </c>
      <c r="Q18" s="13"/>
      <c r="R18" s="219"/>
      <c r="S18" s="265" t="s">
        <v>43</v>
      </c>
      <c r="T18" s="265" t="s">
        <v>122</v>
      </c>
      <c r="U18" s="265" t="s">
        <v>124</v>
      </c>
      <c r="V18" s="265" t="s">
        <v>44</v>
      </c>
      <c r="W18" s="265" t="s">
        <v>45</v>
      </c>
      <c r="X18" s="265" t="s">
        <v>46</v>
      </c>
      <c r="Y18" s="265" t="s">
        <v>42</v>
      </c>
      <c r="Z18" s="265" t="s">
        <v>128</v>
      </c>
      <c r="AA18" s="265" t="s">
        <v>129</v>
      </c>
      <c r="AB18" s="265" t="s">
        <v>130</v>
      </c>
      <c r="AC18" s="265" t="s">
        <v>131</v>
      </c>
      <c r="AD18" s="266" t="s">
        <v>138</v>
      </c>
      <c r="AE18" s="266" t="s">
        <v>131</v>
      </c>
      <c r="AF18" s="266" t="s">
        <v>41</v>
      </c>
      <c r="AH18" s="219"/>
      <c r="AI18" s="265" t="s">
        <v>43</v>
      </c>
      <c r="AJ18" s="265" t="s">
        <v>122</v>
      </c>
      <c r="AK18" s="265" t="s">
        <v>124</v>
      </c>
      <c r="AL18" s="265" t="s">
        <v>44</v>
      </c>
      <c r="AM18" s="265" t="s">
        <v>45</v>
      </c>
      <c r="AN18" s="265" t="s">
        <v>46</v>
      </c>
      <c r="AO18" s="265" t="s">
        <v>42</v>
      </c>
      <c r="AP18" s="265" t="s">
        <v>128</v>
      </c>
      <c r="AQ18" s="265" t="s">
        <v>129</v>
      </c>
      <c r="AR18" s="265" t="s">
        <v>130</v>
      </c>
      <c r="AS18" s="265" t="s">
        <v>131</v>
      </c>
      <c r="AT18" s="266" t="s">
        <v>138</v>
      </c>
      <c r="AU18" s="266" t="s">
        <v>131</v>
      </c>
      <c r="AV18" s="266" t="s">
        <v>41</v>
      </c>
      <c r="AW18" s="13"/>
      <c r="AX18" s="219"/>
      <c r="AY18" s="265" t="s">
        <v>43</v>
      </c>
      <c r="AZ18" s="265" t="s">
        <v>122</v>
      </c>
      <c r="BA18" s="265" t="s">
        <v>124</v>
      </c>
      <c r="BB18" s="265" t="s">
        <v>44</v>
      </c>
      <c r="BC18" s="265" t="s">
        <v>45</v>
      </c>
      <c r="BD18" s="265" t="s">
        <v>46</v>
      </c>
      <c r="BE18" s="265" t="s">
        <v>42</v>
      </c>
      <c r="BF18" s="265" t="s">
        <v>128</v>
      </c>
      <c r="BG18" s="265" t="s">
        <v>129</v>
      </c>
      <c r="BH18" s="265" t="s">
        <v>130</v>
      </c>
      <c r="BI18" s="265" t="s">
        <v>131</v>
      </c>
      <c r="BJ18" s="266" t="s">
        <v>138</v>
      </c>
      <c r="BK18" s="266" t="s">
        <v>131</v>
      </c>
      <c r="BL18" s="266" t="s">
        <v>41</v>
      </c>
    </row>
    <row r="19" spans="2:64" ht="16.5" customHeight="1" x14ac:dyDescent="0.25">
      <c r="B19" s="606" t="s">
        <v>90</v>
      </c>
      <c r="C19" s="607">
        <v>1813.4614999999999</v>
      </c>
      <c r="D19" s="607">
        <v>1299.9583</v>
      </c>
      <c r="E19" s="607">
        <v>1074.6217999999999</v>
      </c>
      <c r="F19" s="607">
        <v>1091.1041</v>
      </c>
      <c r="G19" s="607">
        <v>1219.567</v>
      </c>
      <c r="H19" s="607">
        <v>1363.0026</v>
      </c>
      <c r="I19" s="607">
        <v>1444.6271999999999</v>
      </c>
      <c r="J19" s="607">
        <v>1603.0338999999999</v>
      </c>
      <c r="K19" s="607">
        <v>1775.5464999999999</v>
      </c>
      <c r="L19" s="607">
        <v>1936.8911000000001</v>
      </c>
      <c r="M19" s="607">
        <v>2132.8825999999999</v>
      </c>
      <c r="N19" s="608">
        <v>1243.0026</v>
      </c>
      <c r="O19" s="608">
        <v>1872.3915999999999</v>
      </c>
      <c r="P19" s="609">
        <v>1561.807</v>
      </c>
      <c r="Q19" s="13"/>
      <c r="R19" s="606" t="s">
        <v>90</v>
      </c>
      <c r="S19" s="607">
        <v>1701.6410000000001</v>
      </c>
      <c r="T19" s="607">
        <v>1209.0257999999999</v>
      </c>
      <c r="U19" s="607">
        <v>996.94770000000005</v>
      </c>
      <c r="V19" s="607">
        <v>1018.7140000000001</v>
      </c>
      <c r="W19" s="607">
        <v>1142.8951</v>
      </c>
      <c r="X19" s="607">
        <v>1285.0003999999999</v>
      </c>
      <c r="Y19" s="607">
        <v>1362.6937</v>
      </c>
      <c r="Z19" s="607">
        <v>1515.1066000000001</v>
      </c>
      <c r="AA19" s="607">
        <v>1676.9661000000001</v>
      </c>
      <c r="AB19" s="607">
        <v>1803.0530000000001</v>
      </c>
      <c r="AC19" s="607">
        <v>2018.1650999999999</v>
      </c>
      <c r="AD19" s="608">
        <v>1165.626</v>
      </c>
      <c r="AE19" s="608">
        <v>1765.1822999999999</v>
      </c>
      <c r="AF19" s="609">
        <v>1469.3191999999999</v>
      </c>
      <c r="AH19" s="606" t="s">
        <v>90</v>
      </c>
      <c r="AI19" s="607">
        <v>1959.2374</v>
      </c>
      <c r="AJ19" s="607">
        <v>1394.9239</v>
      </c>
      <c r="AK19" s="607">
        <v>1127.9290000000001</v>
      </c>
      <c r="AL19" s="607">
        <v>1130.751</v>
      </c>
      <c r="AM19" s="607">
        <v>1257.6962000000001</v>
      </c>
      <c r="AN19" s="607">
        <v>1401.5228</v>
      </c>
      <c r="AO19" s="607">
        <v>1476.4901</v>
      </c>
      <c r="AP19" s="607">
        <v>1612.5967000000001</v>
      </c>
      <c r="AQ19" s="607">
        <v>1775.6492000000001</v>
      </c>
      <c r="AR19" s="607">
        <v>1918.8647000000001</v>
      </c>
      <c r="AS19" s="607">
        <v>2158.5214000000001</v>
      </c>
      <c r="AT19" s="608">
        <v>1283.5183999999999</v>
      </c>
      <c r="AU19" s="608">
        <v>1879.0125</v>
      </c>
      <c r="AV19" s="609">
        <v>1585.154</v>
      </c>
      <c r="AW19" s="13"/>
      <c r="AX19" s="606" t="s">
        <v>90</v>
      </c>
      <c r="AY19" s="607">
        <v>1835.0812000000001</v>
      </c>
      <c r="AZ19" s="607">
        <v>1284.7473</v>
      </c>
      <c r="BA19" s="607">
        <v>1044.0236</v>
      </c>
      <c r="BB19" s="607">
        <v>1050.1735000000001</v>
      </c>
      <c r="BC19" s="607">
        <v>1170.8679999999999</v>
      </c>
      <c r="BD19" s="607">
        <v>1310.2578000000001</v>
      </c>
      <c r="BE19" s="607">
        <v>1387.6092000000001</v>
      </c>
      <c r="BF19" s="607">
        <v>1527.8729000000001</v>
      </c>
      <c r="BG19" s="607">
        <v>1674.8214</v>
      </c>
      <c r="BH19" s="607">
        <v>1796.5877</v>
      </c>
      <c r="BI19" s="607">
        <v>1959.0609999999999</v>
      </c>
      <c r="BJ19" s="608">
        <v>1197.1876999999999</v>
      </c>
      <c r="BK19" s="608">
        <v>1748.5771999999999</v>
      </c>
      <c r="BL19" s="609">
        <v>1476.4829999999999</v>
      </c>
    </row>
    <row r="20" spans="2:64" ht="16.5" customHeight="1" x14ac:dyDescent="0.25">
      <c r="B20" s="610" t="s">
        <v>239</v>
      </c>
      <c r="C20" s="611">
        <v>1813.4614999999999</v>
      </c>
      <c r="D20" s="611">
        <v>1299.4654</v>
      </c>
      <c r="E20" s="611">
        <v>1073.6858999999999</v>
      </c>
      <c r="F20" s="611">
        <v>1088.9262000000001</v>
      </c>
      <c r="G20" s="611">
        <v>1216.92</v>
      </c>
      <c r="H20" s="611">
        <v>1355.3829000000001</v>
      </c>
      <c r="I20" s="611">
        <v>1433.0216</v>
      </c>
      <c r="J20" s="611">
        <v>1599.0778</v>
      </c>
      <c r="K20" s="611">
        <v>1777.0752</v>
      </c>
      <c r="L20" s="611">
        <v>1948.5073</v>
      </c>
      <c r="M20" s="611">
        <v>2142.4796999999999</v>
      </c>
      <c r="N20" s="612">
        <v>1236.3746000000001</v>
      </c>
      <c r="O20" s="612">
        <v>1879.1061</v>
      </c>
      <c r="P20" s="613">
        <v>1554.7733000000001</v>
      </c>
      <c r="Q20" s="13"/>
      <c r="R20" s="610" t="s">
        <v>239</v>
      </c>
      <c r="S20" s="611">
        <v>1701.6410000000001</v>
      </c>
      <c r="T20" s="611">
        <v>1208.5146</v>
      </c>
      <c r="U20" s="611">
        <v>996.0308</v>
      </c>
      <c r="V20" s="611">
        <v>1016.4644</v>
      </c>
      <c r="W20" s="611">
        <v>1140.067</v>
      </c>
      <c r="X20" s="611">
        <v>1277.2231999999999</v>
      </c>
      <c r="Y20" s="611">
        <v>1350.0862999999999</v>
      </c>
      <c r="Z20" s="611">
        <v>1509.8811000000001</v>
      </c>
      <c r="AA20" s="611">
        <v>1677.2552000000001</v>
      </c>
      <c r="AB20" s="611">
        <v>1812.4416000000001</v>
      </c>
      <c r="AC20" s="611">
        <v>2026.8762999999999</v>
      </c>
      <c r="AD20" s="612">
        <v>1158.7116000000001</v>
      </c>
      <c r="AE20" s="612">
        <v>1770.6832999999999</v>
      </c>
      <c r="AF20" s="613">
        <v>1461.8724</v>
      </c>
      <c r="AH20" s="610" t="s">
        <v>239</v>
      </c>
      <c r="AI20" s="611">
        <v>1959.2374</v>
      </c>
      <c r="AJ20" s="611">
        <v>1393.847</v>
      </c>
      <c r="AK20" s="611">
        <v>1127.1564000000001</v>
      </c>
      <c r="AL20" s="611">
        <v>1128.31</v>
      </c>
      <c r="AM20" s="611">
        <v>1254.7653</v>
      </c>
      <c r="AN20" s="611">
        <v>1394.7591</v>
      </c>
      <c r="AO20" s="611">
        <v>1465.0074</v>
      </c>
      <c r="AP20" s="611">
        <v>1606.1922999999999</v>
      </c>
      <c r="AQ20" s="611">
        <v>1776.2863</v>
      </c>
      <c r="AR20" s="611">
        <v>1926.5103999999999</v>
      </c>
      <c r="AS20" s="611">
        <v>2168.0972999999999</v>
      </c>
      <c r="AT20" s="612">
        <v>1276.9575</v>
      </c>
      <c r="AU20" s="612">
        <v>1884.5862999999999</v>
      </c>
      <c r="AV20" s="613">
        <v>1577.9668999999999</v>
      </c>
      <c r="AW20" s="13"/>
      <c r="AX20" s="610" t="s">
        <v>239</v>
      </c>
      <c r="AY20" s="611">
        <v>1835.0812000000001</v>
      </c>
      <c r="AZ20" s="611">
        <v>1283.6483000000001</v>
      </c>
      <c r="BA20" s="611">
        <v>1043.2376999999999</v>
      </c>
      <c r="BB20" s="611">
        <v>1047.5823</v>
      </c>
      <c r="BC20" s="611">
        <v>1167.8145999999999</v>
      </c>
      <c r="BD20" s="611">
        <v>1302.5778</v>
      </c>
      <c r="BE20" s="611">
        <v>1375.3592000000001</v>
      </c>
      <c r="BF20" s="611">
        <v>1518.6856</v>
      </c>
      <c r="BG20" s="611">
        <v>1671.9376</v>
      </c>
      <c r="BH20" s="611">
        <v>1797.8766000000001</v>
      </c>
      <c r="BI20" s="611">
        <v>1965.5912000000001</v>
      </c>
      <c r="BJ20" s="612">
        <v>1190.2764999999999</v>
      </c>
      <c r="BK20" s="612">
        <v>1749.7243000000001</v>
      </c>
      <c r="BL20" s="613">
        <v>1467.4177999999999</v>
      </c>
    </row>
    <row r="21" spans="2:64" ht="16.5" customHeight="1" x14ac:dyDescent="0.25">
      <c r="B21" s="614" t="s">
        <v>504</v>
      </c>
      <c r="C21" s="615"/>
      <c r="D21" s="615"/>
      <c r="E21" s="615"/>
      <c r="F21" s="615"/>
      <c r="G21" s="615"/>
      <c r="H21" s="615"/>
      <c r="I21" s="615"/>
      <c r="J21" s="615"/>
      <c r="K21" s="615"/>
      <c r="L21" s="615"/>
      <c r="M21" s="615"/>
      <c r="N21" s="616"/>
      <c r="O21" s="616"/>
      <c r="P21" s="617"/>
      <c r="Q21" s="13"/>
      <c r="R21" s="614" t="s">
        <v>504</v>
      </c>
      <c r="S21" s="615"/>
      <c r="T21" s="615"/>
      <c r="U21" s="615"/>
      <c r="V21" s="615"/>
      <c r="W21" s="615"/>
      <c r="X21" s="615"/>
      <c r="Y21" s="615"/>
      <c r="Z21" s="615"/>
      <c r="AA21" s="615"/>
      <c r="AB21" s="615"/>
      <c r="AC21" s="615"/>
      <c r="AD21" s="616"/>
      <c r="AE21" s="616"/>
      <c r="AF21" s="617"/>
      <c r="AH21" s="614" t="s">
        <v>504</v>
      </c>
      <c r="AI21" s="615"/>
      <c r="AJ21" s="615"/>
      <c r="AK21" s="615"/>
      <c r="AL21" s="615"/>
      <c r="AM21" s="615"/>
      <c r="AN21" s="615"/>
      <c r="AO21" s="615"/>
      <c r="AP21" s="615"/>
      <c r="AQ21" s="615"/>
      <c r="AR21" s="615"/>
      <c r="AS21" s="615"/>
      <c r="AT21" s="616"/>
      <c r="AU21" s="616"/>
      <c r="AV21" s="617"/>
      <c r="AW21" s="13"/>
      <c r="AX21" s="614" t="s">
        <v>504</v>
      </c>
      <c r="AY21" s="615"/>
      <c r="AZ21" s="615"/>
      <c r="BA21" s="615"/>
      <c r="BB21" s="615"/>
      <c r="BC21" s="615"/>
      <c r="BD21" s="615"/>
      <c r="BE21" s="615"/>
      <c r="BF21" s="615"/>
      <c r="BG21" s="615"/>
      <c r="BH21" s="615"/>
      <c r="BI21" s="615"/>
      <c r="BJ21" s="616"/>
      <c r="BK21" s="616"/>
      <c r="BL21" s="617"/>
    </row>
    <row r="22" spans="2:64" ht="16.5" customHeight="1" x14ac:dyDescent="0.25">
      <c r="B22" s="618" t="s">
        <v>787</v>
      </c>
      <c r="C22" s="619">
        <v>2726.19</v>
      </c>
      <c r="D22" s="619">
        <v>1972.4257</v>
      </c>
      <c r="E22" s="619">
        <v>1577.511</v>
      </c>
      <c r="F22" s="619">
        <v>1276.7837</v>
      </c>
      <c r="G22" s="619">
        <v>1398.0700999999999</v>
      </c>
      <c r="H22" s="619">
        <v>1428.4474</v>
      </c>
      <c r="I22" s="619">
        <v>1489.6124</v>
      </c>
      <c r="J22" s="619">
        <v>1552.7438</v>
      </c>
      <c r="K22" s="619">
        <v>1576.1750999999999</v>
      </c>
      <c r="L22" s="619">
        <v>1758.6023</v>
      </c>
      <c r="M22" s="619">
        <v>1551.6650999999999</v>
      </c>
      <c r="N22" s="620">
        <v>1406.8117</v>
      </c>
      <c r="O22" s="620">
        <v>1574.2515000000001</v>
      </c>
      <c r="P22" s="621">
        <v>1476.8489999999999</v>
      </c>
      <c r="Q22" s="13"/>
      <c r="R22" s="618" t="s">
        <v>787</v>
      </c>
      <c r="S22" s="619">
        <v>2528.8535000000002</v>
      </c>
      <c r="T22" s="619">
        <v>1816.885</v>
      </c>
      <c r="U22" s="619">
        <v>1432.4315999999999</v>
      </c>
      <c r="V22" s="619">
        <v>1182.5797</v>
      </c>
      <c r="W22" s="619">
        <v>1287.5204000000001</v>
      </c>
      <c r="X22" s="619">
        <v>1336.1695999999999</v>
      </c>
      <c r="Y22" s="619">
        <v>1397.0699</v>
      </c>
      <c r="Z22" s="619">
        <v>1468.1216999999999</v>
      </c>
      <c r="AA22" s="619">
        <v>1496.1971000000001</v>
      </c>
      <c r="AB22" s="619">
        <v>1647.1923999999999</v>
      </c>
      <c r="AC22" s="619">
        <v>1462.0920000000001</v>
      </c>
      <c r="AD22" s="620">
        <v>1305.6437000000001</v>
      </c>
      <c r="AE22" s="620">
        <v>1487.2338999999999</v>
      </c>
      <c r="AF22" s="621">
        <v>1381.5998</v>
      </c>
      <c r="AH22" s="618" t="s">
        <v>787</v>
      </c>
      <c r="AI22" s="619">
        <v>2965.971</v>
      </c>
      <c r="AJ22" s="619">
        <v>2146.1237000000001</v>
      </c>
      <c r="AK22" s="619">
        <v>1650.992</v>
      </c>
      <c r="AL22" s="619">
        <v>1334.5314000000001</v>
      </c>
      <c r="AM22" s="619">
        <v>1483.4739</v>
      </c>
      <c r="AN22" s="619">
        <v>1524.2594999999999</v>
      </c>
      <c r="AO22" s="619">
        <v>1524.1513</v>
      </c>
      <c r="AP22" s="619">
        <v>1576.1884</v>
      </c>
      <c r="AQ22" s="619">
        <v>1569.9820999999999</v>
      </c>
      <c r="AR22" s="619">
        <v>1787.1323</v>
      </c>
      <c r="AS22" s="619">
        <v>1551.7835</v>
      </c>
      <c r="AT22" s="620">
        <v>1471.4824000000001</v>
      </c>
      <c r="AU22" s="620">
        <v>1580.2185999999999</v>
      </c>
      <c r="AV22" s="621">
        <v>1516.9649999999999</v>
      </c>
      <c r="AW22" s="13"/>
      <c r="AX22" s="618" t="s">
        <v>787</v>
      </c>
      <c r="AY22" s="619">
        <v>2775.5951</v>
      </c>
      <c r="AZ22" s="619">
        <v>1981.5098</v>
      </c>
      <c r="BA22" s="619">
        <v>1532.0175999999999</v>
      </c>
      <c r="BB22" s="619">
        <v>1229.4282000000001</v>
      </c>
      <c r="BC22" s="619">
        <v>1347.1884</v>
      </c>
      <c r="BD22" s="619">
        <v>1416.9772</v>
      </c>
      <c r="BE22" s="619">
        <v>1416.2458999999999</v>
      </c>
      <c r="BF22" s="619">
        <v>1498.8619000000001</v>
      </c>
      <c r="BG22" s="619">
        <v>1456.4277999999999</v>
      </c>
      <c r="BH22" s="619">
        <v>1696.3448000000001</v>
      </c>
      <c r="BI22" s="619">
        <v>1474.1162999999999</v>
      </c>
      <c r="BJ22" s="620">
        <v>1357.4623999999999</v>
      </c>
      <c r="BK22" s="620">
        <v>1490.8004000000001</v>
      </c>
      <c r="BL22" s="621">
        <v>1413.2355</v>
      </c>
    </row>
    <row r="23" spans="2:64" ht="16.5" customHeight="1" x14ac:dyDescent="0.25">
      <c r="B23" s="622" t="s">
        <v>788</v>
      </c>
      <c r="C23" s="623">
        <v>1433.4867999999999</v>
      </c>
      <c r="D23" s="623">
        <v>1134.9862000000001</v>
      </c>
      <c r="E23" s="623">
        <v>967.45920000000001</v>
      </c>
      <c r="F23" s="623">
        <v>1008.329</v>
      </c>
      <c r="G23" s="623">
        <v>1104.0222000000001</v>
      </c>
      <c r="H23" s="623">
        <v>1474.6027999999999</v>
      </c>
      <c r="I23" s="623">
        <v>1384.7443000000001</v>
      </c>
      <c r="J23" s="623">
        <v>1558.0543</v>
      </c>
      <c r="K23" s="623">
        <v>1768.1656</v>
      </c>
      <c r="L23" s="623" t="s">
        <v>102</v>
      </c>
      <c r="M23" s="623">
        <v>1452.5360000000001</v>
      </c>
      <c r="N23" s="624">
        <v>1120.1084000000001</v>
      </c>
      <c r="O23" s="624">
        <v>1607.1161999999999</v>
      </c>
      <c r="P23" s="609">
        <v>1248.5107</v>
      </c>
      <c r="Q23" s="13"/>
      <c r="R23" s="622" t="s">
        <v>788</v>
      </c>
      <c r="S23" s="623">
        <v>1345.1095</v>
      </c>
      <c r="T23" s="623">
        <v>1036.2013999999999</v>
      </c>
      <c r="U23" s="623">
        <v>895.86609999999996</v>
      </c>
      <c r="V23" s="623">
        <v>933.27480000000003</v>
      </c>
      <c r="W23" s="623">
        <v>1034.0963999999999</v>
      </c>
      <c r="X23" s="623">
        <v>1377.8851999999999</v>
      </c>
      <c r="Y23" s="623">
        <v>1291.6482000000001</v>
      </c>
      <c r="Z23" s="623">
        <v>1464.0506</v>
      </c>
      <c r="AA23" s="623">
        <v>1636.1384</v>
      </c>
      <c r="AB23" s="623" t="s">
        <v>102</v>
      </c>
      <c r="AC23" s="623">
        <v>1368.7606000000001</v>
      </c>
      <c r="AD23" s="624">
        <v>1040.3081</v>
      </c>
      <c r="AE23" s="624">
        <v>1500.934</v>
      </c>
      <c r="AF23" s="609">
        <v>1161.7547</v>
      </c>
      <c r="AH23" s="622" t="s">
        <v>788</v>
      </c>
      <c r="AI23" s="623">
        <v>1580.9749999999999</v>
      </c>
      <c r="AJ23" s="623">
        <v>1239.8815</v>
      </c>
      <c r="AK23" s="623">
        <v>1024.3094000000001</v>
      </c>
      <c r="AL23" s="623">
        <v>1059.3493000000001</v>
      </c>
      <c r="AM23" s="623">
        <v>1125.3641</v>
      </c>
      <c r="AN23" s="623">
        <v>1467.3021000000001</v>
      </c>
      <c r="AO23" s="623">
        <v>1392.9012</v>
      </c>
      <c r="AP23" s="623">
        <v>1518.1806999999999</v>
      </c>
      <c r="AQ23" s="623">
        <v>1758.123</v>
      </c>
      <c r="AR23" s="623" t="s">
        <v>102</v>
      </c>
      <c r="AS23" s="623">
        <v>1420.6801</v>
      </c>
      <c r="AT23" s="624">
        <v>1162.5462</v>
      </c>
      <c r="AU23" s="624">
        <v>1582.7673</v>
      </c>
      <c r="AV23" s="609">
        <v>1273.3398</v>
      </c>
      <c r="AW23" s="13"/>
      <c r="AX23" s="622" t="s">
        <v>788</v>
      </c>
      <c r="AY23" s="623">
        <v>1478.0935999999999</v>
      </c>
      <c r="AZ23" s="623">
        <v>1139.741</v>
      </c>
      <c r="BA23" s="623">
        <v>932.01089999999999</v>
      </c>
      <c r="BB23" s="623">
        <v>953.99040000000002</v>
      </c>
      <c r="BC23" s="623">
        <v>1045.46</v>
      </c>
      <c r="BD23" s="623">
        <v>1345.6196</v>
      </c>
      <c r="BE23" s="623">
        <v>1308.5351000000001</v>
      </c>
      <c r="BF23" s="623">
        <v>1365.9396999999999</v>
      </c>
      <c r="BG23" s="623">
        <v>1658.0888</v>
      </c>
      <c r="BH23" s="623" t="s">
        <v>102</v>
      </c>
      <c r="BI23" s="623">
        <v>1367.0741</v>
      </c>
      <c r="BJ23" s="624">
        <v>1064.8633</v>
      </c>
      <c r="BK23" s="624">
        <v>1489.1808000000001</v>
      </c>
      <c r="BL23" s="609">
        <v>1176.7370000000001</v>
      </c>
    </row>
    <row r="24" spans="2:64" ht="16.5" customHeight="1" x14ac:dyDescent="0.25">
      <c r="B24" s="618" t="s">
        <v>51</v>
      </c>
      <c r="C24" s="619">
        <v>1614.5491</v>
      </c>
      <c r="D24" s="619">
        <v>2369.8368</v>
      </c>
      <c r="E24" s="619">
        <v>1215.9739999999999</v>
      </c>
      <c r="F24" s="619">
        <v>1101.6999000000001</v>
      </c>
      <c r="G24" s="619">
        <v>1179.0500999999999</v>
      </c>
      <c r="H24" s="619">
        <v>1250.6702</v>
      </c>
      <c r="I24" s="619">
        <v>1348.7166999999999</v>
      </c>
      <c r="J24" s="619">
        <v>1443.9453000000001</v>
      </c>
      <c r="K24" s="619">
        <v>1748.7139</v>
      </c>
      <c r="L24" s="619">
        <v>1562.6368</v>
      </c>
      <c r="M24" s="619">
        <v>1464.6929</v>
      </c>
      <c r="N24" s="620">
        <v>1219.7157999999999</v>
      </c>
      <c r="O24" s="620">
        <v>1516.4183</v>
      </c>
      <c r="P24" s="621">
        <v>1319.3534</v>
      </c>
      <c r="Q24" s="13"/>
      <c r="R24" s="618" t="s">
        <v>51</v>
      </c>
      <c r="S24" s="619">
        <v>1567.6135999999999</v>
      </c>
      <c r="T24" s="619">
        <v>2128.8042</v>
      </c>
      <c r="U24" s="619">
        <v>1141.5777</v>
      </c>
      <c r="V24" s="619">
        <v>1026.1685</v>
      </c>
      <c r="W24" s="619">
        <v>1099.2240999999999</v>
      </c>
      <c r="X24" s="619">
        <v>1174.6398999999999</v>
      </c>
      <c r="Y24" s="619">
        <v>1254.5645</v>
      </c>
      <c r="Z24" s="619">
        <v>1336.8184000000001</v>
      </c>
      <c r="AA24" s="619">
        <v>1629.8973000000001</v>
      </c>
      <c r="AB24" s="619">
        <v>1459.7068999999999</v>
      </c>
      <c r="AC24" s="619">
        <v>1388.8735999999999</v>
      </c>
      <c r="AD24" s="620">
        <v>1137.7565999999999</v>
      </c>
      <c r="AE24" s="620">
        <v>1418.0655999999999</v>
      </c>
      <c r="AF24" s="621">
        <v>1231.8889999999999</v>
      </c>
      <c r="AH24" s="618" t="s">
        <v>51</v>
      </c>
      <c r="AI24" s="619">
        <v>1686.0447999999999</v>
      </c>
      <c r="AJ24" s="619">
        <v>2629.8490000000002</v>
      </c>
      <c r="AK24" s="619">
        <v>1287.7411999999999</v>
      </c>
      <c r="AL24" s="619">
        <v>1135.7144000000001</v>
      </c>
      <c r="AM24" s="619">
        <v>1230.3695</v>
      </c>
      <c r="AN24" s="619">
        <v>1289.9029</v>
      </c>
      <c r="AO24" s="619">
        <v>1401.9645</v>
      </c>
      <c r="AP24" s="619">
        <v>1437.2683</v>
      </c>
      <c r="AQ24" s="619">
        <v>1707.3281999999999</v>
      </c>
      <c r="AR24" s="619">
        <v>1560.7035000000001</v>
      </c>
      <c r="AS24" s="619">
        <v>1435.4521</v>
      </c>
      <c r="AT24" s="620">
        <v>1265.222</v>
      </c>
      <c r="AU24" s="620">
        <v>1497.9194</v>
      </c>
      <c r="AV24" s="621">
        <v>1343.3657000000001</v>
      </c>
      <c r="AW24" s="13"/>
      <c r="AX24" s="618" t="s">
        <v>51</v>
      </c>
      <c r="AY24" s="619">
        <v>1373.5447999999999</v>
      </c>
      <c r="AZ24" s="619">
        <v>2156.3984</v>
      </c>
      <c r="BA24" s="619">
        <v>1231.2311999999999</v>
      </c>
      <c r="BB24" s="619">
        <v>1043.1966</v>
      </c>
      <c r="BC24" s="619">
        <v>1124.0675000000001</v>
      </c>
      <c r="BD24" s="619">
        <v>1203.9626000000001</v>
      </c>
      <c r="BE24" s="619">
        <v>1269.5044</v>
      </c>
      <c r="BF24" s="619">
        <v>1304.5597</v>
      </c>
      <c r="BG24" s="619">
        <v>1582.7050999999999</v>
      </c>
      <c r="BH24" s="619">
        <v>1453.7652</v>
      </c>
      <c r="BI24" s="619">
        <v>1345.4797000000001</v>
      </c>
      <c r="BJ24" s="620">
        <v>1160.0624</v>
      </c>
      <c r="BK24" s="620">
        <v>1384.0488</v>
      </c>
      <c r="BL24" s="621">
        <v>1235.2808</v>
      </c>
    </row>
    <row r="25" spans="2:64" ht="16.5" customHeight="1" x14ac:dyDescent="0.25">
      <c r="B25" s="622" t="s">
        <v>789</v>
      </c>
      <c r="C25" s="623">
        <v>1203.8859</v>
      </c>
      <c r="D25" s="623">
        <v>1076.9912999999999</v>
      </c>
      <c r="E25" s="623">
        <v>985.76670000000001</v>
      </c>
      <c r="F25" s="623">
        <v>987.55669999999998</v>
      </c>
      <c r="G25" s="623">
        <v>1103.8074999999999</v>
      </c>
      <c r="H25" s="623">
        <v>1285.3230000000001</v>
      </c>
      <c r="I25" s="623">
        <v>1356.2751000000001</v>
      </c>
      <c r="J25" s="623">
        <v>1617.4770000000001</v>
      </c>
      <c r="K25" s="623">
        <v>1857.1104</v>
      </c>
      <c r="L25" s="623">
        <v>1702.8152</v>
      </c>
      <c r="M25" s="623">
        <v>1588.2683999999999</v>
      </c>
      <c r="N25" s="624">
        <v>1109.2592999999999</v>
      </c>
      <c r="O25" s="624">
        <v>1691.6432</v>
      </c>
      <c r="P25" s="609">
        <v>1313.7581</v>
      </c>
      <c r="Q25" s="13"/>
      <c r="R25" s="622" t="s">
        <v>789</v>
      </c>
      <c r="S25" s="623">
        <v>1122.271</v>
      </c>
      <c r="T25" s="623">
        <v>1034.6853000000001</v>
      </c>
      <c r="U25" s="623">
        <v>928.95389999999998</v>
      </c>
      <c r="V25" s="623">
        <v>929.78599999999994</v>
      </c>
      <c r="W25" s="623">
        <v>1046.4657999999999</v>
      </c>
      <c r="X25" s="623">
        <v>1218.5678</v>
      </c>
      <c r="Y25" s="623">
        <v>1269.2728</v>
      </c>
      <c r="Z25" s="623">
        <v>1542.1605</v>
      </c>
      <c r="AA25" s="623">
        <v>1753.9664</v>
      </c>
      <c r="AB25" s="623">
        <v>1539.0046</v>
      </c>
      <c r="AC25" s="623">
        <v>1471.9827</v>
      </c>
      <c r="AD25" s="624">
        <v>1045.6034</v>
      </c>
      <c r="AE25" s="624">
        <v>1589.643</v>
      </c>
      <c r="AF25" s="609">
        <v>1236.6378999999999</v>
      </c>
      <c r="AH25" s="622" t="s">
        <v>789</v>
      </c>
      <c r="AI25" s="623">
        <v>1344.0052000000001</v>
      </c>
      <c r="AJ25" s="623">
        <v>1179.1166000000001</v>
      </c>
      <c r="AK25" s="623">
        <v>1015.9158</v>
      </c>
      <c r="AL25" s="623">
        <v>1016.2934</v>
      </c>
      <c r="AM25" s="623">
        <v>1130.4096</v>
      </c>
      <c r="AN25" s="623">
        <v>1294.2687000000001</v>
      </c>
      <c r="AO25" s="623">
        <v>1386.0029</v>
      </c>
      <c r="AP25" s="623">
        <v>1638.6782000000001</v>
      </c>
      <c r="AQ25" s="623">
        <v>1854.7850000000001</v>
      </c>
      <c r="AR25" s="623">
        <v>1667.3731</v>
      </c>
      <c r="AS25" s="623">
        <v>1651.4940999999999</v>
      </c>
      <c r="AT25" s="624">
        <v>1137.2724000000001</v>
      </c>
      <c r="AU25" s="624">
        <v>1713.0361</v>
      </c>
      <c r="AV25" s="609">
        <v>1339.4466</v>
      </c>
      <c r="AW25" s="13"/>
      <c r="AX25" s="622" t="s">
        <v>789</v>
      </c>
      <c r="AY25" s="623">
        <v>1313.3871999999999</v>
      </c>
      <c r="AZ25" s="623">
        <v>1123.2683</v>
      </c>
      <c r="BA25" s="623">
        <v>949.58609999999999</v>
      </c>
      <c r="BB25" s="623">
        <v>953.25819999999999</v>
      </c>
      <c r="BC25" s="623">
        <v>1071.2217000000001</v>
      </c>
      <c r="BD25" s="623">
        <v>1208.0381</v>
      </c>
      <c r="BE25" s="623">
        <v>1294.1695999999999</v>
      </c>
      <c r="BF25" s="623">
        <v>1547.3841</v>
      </c>
      <c r="BG25" s="623">
        <v>1679.1512</v>
      </c>
      <c r="BH25" s="623">
        <v>1509.2743</v>
      </c>
      <c r="BI25" s="623">
        <v>1557.1384</v>
      </c>
      <c r="BJ25" s="624">
        <v>1066.9086</v>
      </c>
      <c r="BK25" s="624">
        <v>1589.2574</v>
      </c>
      <c r="BL25" s="609">
        <v>1250.3266000000001</v>
      </c>
    </row>
    <row r="26" spans="2:64" ht="16.5" customHeight="1" x14ac:dyDescent="0.25">
      <c r="B26" s="618" t="s">
        <v>54</v>
      </c>
      <c r="C26" s="619">
        <v>4631.0744000000004</v>
      </c>
      <c r="D26" s="619">
        <v>2915.1062000000002</v>
      </c>
      <c r="E26" s="619">
        <v>2200.6576</v>
      </c>
      <c r="F26" s="619">
        <v>1861.1658</v>
      </c>
      <c r="G26" s="619">
        <v>1709.6806999999999</v>
      </c>
      <c r="H26" s="619">
        <v>1439.6369999999999</v>
      </c>
      <c r="I26" s="619">
        <v>1502.0319999999999</v>
      </c>
      <c r="J26" s="619">
        <v>2773.1453999999999</v>
      </c>
      <c r="K26" s="619">
        <v>1488.0411999999999</v>
      </c>
      <c r="L26" s="619">
        <v>1777.4597000000001</v>
      </c>
      <c r="M26" s="619" t="s">
        <v>102</v>
      </c>
      <c r="N26" s="620">
        <v>1887.1401000000001</v>
      </c>
      <c r="O26" s="620">
        <v>1755.0425</v>
      </c>
      <c r="P26" s="621">
        <v>1836.4096</v>
      </c>
      <c r="Q26" s="13"/>
      <c r="R26" s="618" t="s">
        <v>54</v>
      </c>
      <c r="S26" s="619">
        <v>4344.9394000000002</v>
      </c>
      <c r="T26" s="619">
        <v>2800.4794999999999</v>
      </c>
      <c r="U26" s="619">
        <v>2096.1979000000001</v>
      </c>
      <c r="V26" s="619">
        <v>1793.0668000000001</v>
      </c>
      <c r="W26" s="619">
        <v>1646.5513000000001</v>
      </c>
      <c r="X26" s="619">
        <v>1371.9437</v>
      </c>
      <c r="Y26" s="619">
        <v>1461.7706000000001</v>
      </c>
      <c r="Z26" s="619">
        <v>2613.8519000000001</v>
      </c>
      <c r="AA26" s="619">
        <v>1422.4656</v>
      </c>
      <c r="AB26" s="619">
        <v>1651.5044</v>
      </c>
      <c r="AC26" s="619" t="s">
        <v>102</v>
      </c>
      <c r="AD26" s="620">
        <v>1813.3702000000001</v>
      </c>
      <c r="AE26" s="620">
        <v>1648.6251999999999</v>
      </c>
      <c r="AF26" s="621">
        <v>1750.1020000000001</v>
      </c>
      <c r="AH26" s="618" t="s">
        <v>54</v>
      </c>
      <c r="AI26" s="619">
        <v>4782.1817000000001</v>
      </c>
      <c r="AJ26" s="619">
        <v>3000.2964999999999</v>
      </c>
      <c r="AK26" s="619">
        <v>2305.2912999999999</v>
      </c>
      <c r="AL26" s="619">
        <v>1889.85</v>
      </c>
      <c r="AM26" s="619">
        <v>1698.307</v>
      </c>
      <c r="AN26" s="619">
        <v>1464.4177</v>
      </c>
      <c r="AO26" s="619">
        <v>1534.0831000000001</v>
      </c>
      <c r="AP26" s="619">
        <v>3077.9839999999999</v>
      </c>
      <c r="AQ26" s="619">
        <v>1497.8456000000001</v>
      </c>
      <c r="AR26" s="619">
        <v>1799.1751999999999</v>
      </c>
      <c r="AS26" s="619" t="s">
        <v>102</v>
      </c>
      <c r="AT26" s="620">
        <v>1919.5342000000001</v>
      </c>
      <c r="AU26" s="620">
        <v>1796.4712</v>
      </c>
      <c r="AV26" s="621">
        <v>1872.2734</v>
      </c>
      <c r="AW26" s="13"/>
      <c r="AX26" s="618" t="s">
        <v>54</v>
      </c>
      <c r="AY26" s="619">
        <v>4403.4996000000001</v>
      </c>
      <c r="AZ26" s="619">
        <v>2841.4684000000002</v>
      </c>
      <c r="BA26" s="619">
        <v>2102.9697000000001</v>
      </c>
      <c r="BB26" s="619">
        <v>1792.8824999999999</v>
      </c>
      <c r="BC26" s="619">
        <v>1580.4869000000001</v>
      </c>
      <c r="BD26" s="619">
        <v>1438.7476999999999</v>
      </c>
      <c r="BE26" s="619">
        <v>1534.0662</v>
      </c>
      <c r="BF26" s="619">
        <v>2856.9683</v>
      </c>
      <c r="BG26" s="619">
        <v>1375.8284000000001</v>
      </c>
      <c r="BH26" s="619">
        <v>1624.9851000000001</v>
      </c>
      <c r="BI26" s="619" t="s">
        <v>102</v>
      </c>
      <c r="BJ26" s="620">
        <v>1821.9487999999999</v>
      </c>
      <c r="BK26" s="620">
        <v>1637.6279999999999</v>
      </c>
      <c r="BL26" s="621">
        <v>1751.1627000000001</v>
      </c>
    </row>
    <row r="27" spans="2:64" ht="16.5" customHeight="1" x14ac:dyDescent="0.25">
      <c r="B27" s="622" t="s">
        <v>132</v>
      </c>
      <c r="C27" s="623">
        <v>1561.7775999999999</v>
      </c>
      <c r="D27" s="623">
        <v>1201.0362</v>
      </c>
      <c r="E27" s="623">
        <v>946.39269999999999</v>
      </c>
      <c r="F27" s="623">
        <v>985.52229999999997</v>
      </c>
      <c r="G27" s="623">
        <v>1101.1389999999999</v>
      </c>
      <c r="H27" s="623">
        <v>1235.1228000000001</v>
      </c>
      <c r="I27" s="623">
        <v>1254.6522</v>
      </c>
      <c r="J27" s="623">
        <v>1264.1667</v>
      </c>
      <c r="K27" s="623">
        <v>1585.4734000000001</v>
      </c>
      <c r="L27" s="623">
        <v>1654.8929000000001</v>
      </c>
      <c r="M27" s="623">
        <v>1661.8737000000001</v>
      </c>
      <c r="N27" s="624">
        <v>1094.7865999999999</v>
      </c>
      <c r="O27" s="624">
        <v>1518.6896999999999</v>
      </c>
      <c r="P27" s="609">
        <v>1249.5441000000001</v>
      </c>
      <c r="Q27" s="13"/>
      <c r="R27" s="622" t="s">
        <v>132</v>
      </c>
      <c r="S27" s="623">
        <v>1443.7756999999999</v>
      </c>
      <c r="T27" s="623">
        <v>1112.4837</v>
      </c>
      <c r="U27" s="623">
        <v>873.0521</v>
      </c>
      <c r="V27" s="623">
        <v>914.1454</v>
      </c>
      <c r="W27" s="623">
        <v>1022.4059999999999</v>
      </c>
      <c r="X27" s="623">
        <v>1163.3553999999999</v>
      </c>
      <c r="Y27" s="623">
        <v>1174.9718</v>
      </c>
      <c r="Z27" s="623">
        <v>1192.4292</v>
      </c>
      <c r="AA27" s="623">
        <v>1461.9704999999999</v>
      </c>
      <c r="AB27" s="623">
        <v>1556.8590999999999</v>
      </c>
      <c r="AC27" s="623">
        <v>1545.2394999999999</v>
      </c>
      <c r="AD27" s="624">
        <v>1018.8696</v>
      </c>
      <c r="AE27" s="624">
        <v>1415.8189</v>
      </c>
      <c r="AF27" s="609">
        <v>1163.7868000000001</v>
      </c>
      <c r="AH27" s="622" t="s">
        <v>132</v>
      </c>
      <c r="AI27" s="623">
        <v>1673.5089</v>
      </c>
      <c r="AJ27" s="623">
        <v>1266.1567</v>
      </c>
      <c r="AK27" s="623">
        <v>1000.2354</v>
      </c>
      <c r="AL27" s="623">
        <v>1036.5768</v>
      </c>
      <c r="AM27" s="623">
        <v>1124.8353</v>
      </c>
      <c r="AN27" s="623">
        <v>1262.4299000000001</v>
      </c>
      <c r="AO27" s="623">
        <v>1295.9708000000001</v>
      </c>
      <c r="AP27" s="623">
        <v>1300.3196</v>
      </c>
      <c r="AQ27" s="623">
        <v>1588.692</v>
      </c>
      <c r="AR27" s="623">
        <v>1683.4275</v>
      </c>
      <c r="AS27" s="623">
        <v>1709.9208000000001</v>
      </c>
      <c r="AT27" s="624">
        <v>1138.7956999999999</v>
      </c>
      <c r="AU27" s="624">
        <v>1551.4806000000001</v>
      </c>
      <c r="AV27" s="609">
        <v>1289.4576</v>
      </c>
      <c r="AW27" s="13"/>
      <c r="AX27" s="622" t="s">
        <v>132</v>
      </c>
      <c r="AY27" s="623">
        <v>1548.5563999999999</v>
      </c>
      <c r="AZ27" s="623">
        <v>1155.5119</v>
      </c>
      <c r="BA27" s="623">
        <v>918.27440000000001</v>
      </c>
      <c r="BB27" s="623">
        <v>952.78449999999998</v>
      </c>
      <c r="BC27" s="623">
        <v>1061.0391</v>
      </c>
      <c r="BD27" s="623">
        <v>1176.5242000000001</v>
      </c>
      <c r="BE27" s="623">
        <v>1217.8638000000001</v>
      </c>
      <c r="BF27" s="623">
        <v>1235.068</v>
      </c>
      <c r="BG27" s="623">
        <v>1469.2045000000001</v>
      </c>
      <c r="BH27" s="623">
        <v>1606.4593</v>
      </c>
      <c r="BI27" s="623">
        <v>1571.1360999999999</v>
      </c>
      <c r="BJ27" s="624">
        <v>1057.7209</v>
      </c>
      <c r="BK27" s="624">
        <v>1444.2412999999999</v>
      </c>
      <c r="BL27" s="609">
        <v>1198.8307</v>
      </c>
    </row>
    <row r="28" spans="2:64" ht="16.5" customHeight="1" x14ac:dyDescent="0.25">
      <c r="B28" s="618" t="s">
        <v>790</v>
      </c>
      <c r="C28" s="619">
        <v>1150.8701000000001</v>
      </c>
      <c r="D28" s="619">
        <v>988.30060000000003</v>
      </c>
      <c r="E28" s="619">
        <v>875.68330000000003</v>
      </c>
      <c r="F28" s="619">
        <v>952.01250000000005</v>
      </c>
      <c r="G28" s="619">
        <v>1114.2498000000001</v>
      </c>
      <c r="H28" s="619">
        <v>1306.9163000000001</v>
      </c>
      <c r="I28" s="619">
        <v>1393.7557999999999</v>
      </c>
      <c r="J28" s="619">
        <v>1580.4028000000001</v>
      </c>
      <c r="K28" s="619">
        <v>1711.1280999999999</v>
      </c>
      <c r="L28" s="619">
        <v>1759.8122000000001</v>
      </c>
      <c r="M28" s="619">
        <v>1666.8021000000001</v>
      </c>
      <c r="N28" s="620">
        <v>1121.3590999999999</v>
      </c>
      <c r="O28" s="620">
        <v>1673.492</v>
      </c>
      <c r="P28" s="621">
        <v>1357.0725</v>
      </c>
      <c r="Q28" s="13"/>
      <c r="R28" s="618" t="s">
        <v>790</v>
      </c>
      <c r="S28" s="619">
        <v>1088.2851000000001</v>
      </c>
      <c r="T28" s="619">
        <v>934.69709999999998</v>
      </c>
      <c r="U28" s="619">
        <v>816.95050000000003</v>
      </c>
      <c r="V28" s="619">
        <v>897.07339999999999</v>
      </c>
      <c r="W28" s="619">
        <v>1056.9635000000001</v>
      </c>
      <c r="X28" s="619">
        <v>1235.9327000000001</v>
      </c>
      <c r="Y28" s="619">
        <v>1324.9653000000001</v>
      </c>
      <c r="Z28" s="619">
        <v>1498.9786999999999</v>
      </c>
      <c r="AA28" s="619">
        <v>1617.8753999999999</v>
      </c>
      <c r="AB28" s="619">
        <v>1634.5581999999999</v>
      </c>
      <c r="AC28" s="619">
        <v>1559.5572</v>
      </c>
      <c r="AD28" s="620">
        <v>1060.3724999999999</v>
      </c>
      <c r="AE28" s="620">
        <v>1575.3842999999999</v>
      </c>
      <c r="AF28" s="621">
        <v>1280.2384</v>
      </c>
      <c r="AH28" s="618" t="s">
        <v>790</v>
      </c>
      <c r="AI28" s="619">
        <v>1284.8271999999999</v>
      </c>
      <c r="AJ28" s="619">
        <v>1065.9319</v>
      </c>
      <c r="AK28" s="619">
        <v>903.37699999999995</v>
      </c>
      <c r="AL28" s="619">
        <v>971.2604</v>
      </c>
      <c r="AM28" s="619">
        <v>1146.3973000000001</v>
      </c>
      <c r="AN28" s="619">
        <v>1339.4435000000001</v>
      </c>
      <c r="AO28" s="619">
        <v>1398.2777000000001</v>
      </c>
      <c r="AP28" s="619">
        <v>1561.9935</v>
      </c>
      <c r="AQ28" s="619">
        <v>1714.5590999999999</v>
      </c>
      <c r="AR28" s="619">
        <v>1795.2753</v>
      </c>
      <c r="AS28" s="619">
        <v>1659.7639999999999</v>
      </c>
      <c r="AT28" s="620">
        <v>1143.9105999999999</v>
      </c>
      <c r="AU28" s="620">
        <v>1675.11</v>
      </c>
      <c r="AV28" s="621">
        <v>1370.6872000000001</v>
      </c>
      <c r="AW28" s="13"/>
      <c r="AX28" s="618" t="s">
        <v>790</v>
      </c>
      <c r="AY28" s="619">
        <v>1208.7357</v>
      </c>
      <c r="AZ28" s="619">
        <v>956.66719999999998</v>
      </c>
      <c r="BA28" s="619">
        <v>826.50480000000005</v>
      </c>
      <c r="BB28" s="619">
        <v>906.3261</v>
      </c>
      <c r="BC28" s="619">
        <v>1081.9342999999999</v>
      </c>
      <c r="BD28" s="619">
        <v>1254.0355</v>
      </c>
      <c r="BE28" s="619">
        <v>1309.4389000000001</v>
      </c>
      <c r="BF28" s="619">
        <v>1477.5509999999999</v>
      </c>
      <c r="BG28" s="619">
        <v>1608.5293999999999</v>
      </c>
      <c r="BH28" s="619">
        <v>1684.8235999999999</v>
      </c>
      <c r="BI28" s="619">
        <v>1543.4308000000001</v>
      </c>
      <c r="BJ28" s="620">
        <v>1068.4278999999999</v>
      </c>
      <c r="BK28" s="620">
        <v>1573.5085999999999</v>
      </c>
      <c r="BL28" s="621">
        <v>1284.0541000000001</v>
      </c>
    </row>
    <row r="29" spans="2:64" ht="16.5" customHeight="1" x14ac:dyDescent="0.25">
      <c r="B29" s="622" t="s">
        <v>133</v>
      </c>
      <c r="C29" s="623">
        <v>1019.5947</v>
      </c>
      <c r="D29" s="623">
        <v>855.7722</v>
      </c>
      <c r="E29" s="623">
        <v>745.88310000000001</v>
      </c>
      <c r="F29" s="623">
        <v>882.32569999999998</v>
      </c>
      <c r="G29" s="623">
        <v>1168.1665</v>
      </c>
      <c r="H29" s="623">
        <v>1537.9648999999999</v>
      </c>
      <c r="I29" s="623">
        <v>1564.8909000000001</v>
      </c>
      <c r="J29" s="623">
        <v>1752.9408000000001</v>
      </c>
      <c r="K29" s="623">
        <v>1770.1388999999999</v>
      </c>
      <c r="L29" s="623">
        <v>2138.7966999999999</v>
      </c>
      <c r="M29" s="623">
        <v>1525.2492</v>
      </c>
      <c r="N29" s="624">
        <v>1099.6225999999999</v>
      </c>
      <c r="O29" s="624">
        <v>1706.6143</v>
      </c>
      <c r="P29" s="609">
        <v>1305.4459999999999</v>
      </c>
      <c r="Q29" s="13"/>
      <c r="R29" s="622" t="s">
        <v>133</v>
      </c>
      <c r="S29" s="623">
        <v>988.90989999999999</v>
      </c>
      <c r="T29" s="623">
        <v>791.24860000000001</v>
      </c>
      <c r="U29" s="623">
        <v>704.22569999999996</v>
      </c>
      <c r="V29" s="623">
        <v>827.49009999999998</v>
      </c>
      <c r="W29" s="623">
        <v>1096.857</v>
      </c>
      <c r="X29" s="623">
        <v>1449.1692</v>
      </c>
      <c r="Y29" s="623">
        <v>1481.7164</v>
      </c>
      <c r="Z29" s="623">
        <v>1667.7943</v>
      </c>
      <c r="AA29" s="623">
        <v>1673.8739</v>
      </c>
      <c r="AB29" s="623">
        <v>2033.9858999999999</v>
      </c>
      <c r="AC29" s="623">
        <v>1409.4021</v>
      </c>
      <c r="AD29" s="624">
        <v>1035.0809999999999</v>
      </c>
      <c r="AE29" s="624">
        <v>1606.9503</v>
      </c>
      <c r="AF29" s="609">
        <v>1228.9947999999999</v>
      </c>
      <c r="AH29" s="622" t="s">
        <v>133</v>
      </c>
      <c r="AI29" s="623">
        <v>1090.6334999999999</v>
      </c>
      <c r="AJ29" s="623">
        <v>920.63990000000001</v>
      </c>
      <c r="AK29" s="623">
        <v>796.36569999999995</v>
      </c>
      <c r="AL29" s="623">
        <v>930.67660000000001</v>
      </c>
      <c r="AM29" s="623">
        <v>1179.2265</v>
      </c>
      <c r="AN29" s="623">
        <v>1556.8210999999999</v>
      </c>
      <c r="AO29" s="623">
        <v>1590.4983999999999</v>
      </c>
      <c r="AP29" s="623">
        <v>1727.7076999999999</v>
      </c>
      <c r="AQ29" s="623">
        <v>1730.5436999999999</v>
      </c>
      <c r="AR29" s="623">
        <v>2012.8226999999999</v>
      </c>
      <c r="AS29" s="623">
        <v>1531.5825</v>
      </c>
      <c r="AT29" s="624">
        <v>1135.7933</v>
      </c>
      <c r="AU29" s="624">
        <v>1681.6010000000001</v>
      </c>
      <c r="AV29" s="609">
        <v>1320.8698999999999</v>
      </c>
      <c r="AW29" s="13"/>
      <c r="AX29" s="622" t="s">
        <v>133</v>
      </c>
      <c r="AY29" s="623">
        <v>1059.6754000000001</v>
      </c>
      <c r="AZ29" s="623">
        <v>855.96609999999998</v>
      </c>
      <c r="BA29" s="623">
        <v>754.56790000000001</v>
      </c>
      <c r="BB29" s="623">
        <v>865.86980000000005</v>
      </c>
      <c r="BC29" s="623">
        <v>1110.5607</v>
      </c>
      <c r="BD29" s="623">
        <v>1479.6877999999999</v>
      </c>
      <c r="BE29" s="623">
        <v>1493.5817</v>
      </c>
      <c r="BF29" s="623">
        <v>1612.9773</v>
      </c>
      <c r="BG29" s="623">
        <v>1636.3965000000001</v>
      </c>
      <c r="BH29" s="623">
        <v>1901.5907</v>
      </c>
      <c r="BI29" s="623">
        <v>1466.7005999999999</v>
      </c>
      <c r="BJ29" s="624">
        <v>1066.7934</v>
      </c>
      <c r="BK29" s="624">
        <v>1589.0549000000001</v>
      </c>
      <c r="BL29" s="609">
        <v>1243.8858</v>
      </c>
    </row>
    <row r="30" spans="2:64" ht="16.5" customHeight="1" x14ac:dyDescent="0.25">
      <c r="B30" s="618" t="s">
        <v>791</v>
      </c>
      <c r="C30" s="619">
        <v>1677.8065999999999</v>
      </c>
      <c r="D30" s="619">
        <v>1221.4268999999999</v>
      </c>
      <c r="E30" s="619">
        <v>1035.2662</v>
      </c>
      <c r="F30" s="619">
        <v>1054.3218999999999</v>
      </c>
      <c r="G30" s="619">
        <v>1136.5606</v>
      </c>
      <c r="H30" s="619">
        <v>1263.2053000000001</v>
      </c>
      <c r="I30" s="619">
        <v>1402.0060000000001</v>
      </c>
      <c r="J30" s="619">
        <v>1598.2708</v>
      </c>
      <c r="K30" s="619">
        <v>1649.4637</v>
      </c>
      <c r="L30" s="619">
        <v>1628.2536</v>
      </c>
      <c r="M30" s="619">
        <v>1661.5029999999999</v>
      </c>
      <c r="N30" s="620">
        <v>1164.0219</v>
      </c>
      <c r="O30" s="620">
        <v>1634.8755000000001</v>
      </c>
      <c r="P30" s="621">
        <v>1330.7905000000001</v>
      </c>
      <c r="Q30" s="13"/>
      <c r="R30" s="618" t="s">
        <v>791</v>
      </c>
      <c r="S30" s="619">
        <v>1598.9024999999999</v>
      </c>
      <c r="T30" s="619">
        <v>1137.7832000000001</v>
      </c>
      <c r="U30" s="619">
        <v>968.20209999999997</v>
      </c>
      <c r="V30" s="619">
        <v>988.02980000000002</v>
      </c>
      <c r="W30" s="619">
        <v>1064.7184999999999</v>
      </c>
      <c r="X30" s="619">
        <v>1189.1320000000001</v>
      </c>
      <c r="Y30" s="619">
        <v>1315.4444000000001</v>
      </c>
      <c r="Z30" s="619">
        <v>1509.8426999999999</v>
      </c>
      <c r="AA30" s="619">
        <v>1547.5817</v>
      </c>
      <c r="AB30" s="619">
        <v>1541.2962</v>
      </c>
      <c r="AC30" s="619">
        <v>1553.0929000000001</v>
      </c>
      <c r="AD30" s="620">
        <v>1091.3219999999999</v>
      </c>
      <c r="AE30" s="620">
        <v>1538.3642</v>
      </c>
      <c r="AF30" s="621">
        <v>1249.6570999999999</v>
      </c>
      <c r="AH30" s="618" t="s">
        <v>791</v>
      </c>
      <c r="AI30" s="619">
        <v>1895.4224999999999</v>
      </c>
      <c r="AJ30" s="619">
        <v>1306.69</v>
      </c>
      <c r="AK30" s="619">
        <v>1091.3062</v>
      </c>
      <c r="AL30" s="619">
        <v>1078.4031</v>
      </c>
      <c r="AM30" s="619">
        <v>1167.5272</v>
      </c>
      <c r="AN30" s="619">
        <v>1306.2901999999999</v>
      </c>
      <c r="AO30" s="619">
        <v>1425.2016000000001</v>
      </c>
      <c r="AP30" s="619">
        <v>1595.0056</v>
      </c>
      <c r="AQ30" s="619">
        <v>1637.4027000000001</v>
      </c>
      <c r="AR30" s="619">
        <v>1644.3981000000001</v>
      </c>
      <c r="AS30" s="619">
        <v>1659.6772000000001</v>
      </c>
      <c r="AT30" s="620">
        <v>1196.7725</v>
      </c>
      <c r="AU30" s="620">
        <v>1633.2155</v>
      </c>
      <c r="AV30" s="621">
        <v>1351.3534999999999</v>
      </c>
      <c r="AW30" s="13"/>
      <c r="AX30" s="618" t="s">
        <v>791</v>
      </c>
      <c r="AY30" s="619">
        <v>1786.5317</v>
      </c>
      <c r="AZ30" s="619">
        <v>1236.7561000000001</v>
      </c>
      <c r="BA30" s="619">
        <v>1015.4036</v>
      </c>
      <c r="BB30" s="619">
        <v>1014.3348999999999</v>
      </c>
      <c r="BC30" s="619">
        <v>1095.5112999999999</v>
      </c>
      <c r="BD30" s="619">
        <v>1231.6565000000001</v>
      </c>
      <c r="BE30" s="619">
        <v>1348.1175000000001</v>
      </c>
      <c r="BF30" s="619">
        <v>1525.4277</v>
      </c>
      <c r="BG30" s="619">
        <v>1508.0799</v>
      </c>
      <c r="BH30" s="619">
        <v>1493.3820000000001</v>
      </c>
      <c r="BI30" s="619">
        <v>1522.7750000000001</v>
      </c>
      <c r="BJ30" s="620">
        <v>1125.9918</v>
      </c>
      <c r="BK30" s="620">
        <v>1511.4155000000001</v>
      </c>
      <c r="BL30" s="621">
        <v>1262.5026</v>
      </c>
    </row>
    <row r="31" spans="2:64" ht="16.5" customHeight="1" x14ac:dyDescent="0.25">
      <c r="B31" s="622" t="s">
        <v>134</v>
      </c>
      <c r="C31" s="623">
        <v>2093.6212999999998</v>
      </c>
      <c r="D31" s="623">
        <v>1444.5940000000001</v>
      </c>
      <c r="E31" s="623">
        <v>1200.7363</v>
      </c>
      <c r="F31" s="623">
        <v>1214.1636000000001</v>
      </c>
      <c r="G31" s="623">
        <v>1202.4532999999999</v>
      </c>
      <c r="H31" s="623">
        <v>1308.4472000000001</v>
      </c>
      <c r="I31" s="623">
        <v>1501.3351</v>
      </c>
      <c r="J31" s="623">
        <v>1545.7872</v>
      </c>
      <c r="K31" s="623">
        <v>1825.6877999999999</v>
      </c>
      <c r="L31" s="623">
        <v>1776.0861</v>
      </c>
      <c r="M31" s="623">
        <v>1563.2593999999999</v>
      </c>
      <c r="N31" s="624">
        <v>1312.3804</v>
      </c>
      <c r="O31" s="624">
        <v>1637.8236999999999</v>
      </c>
      <c r="P31" s="609">
        <v>1444.9226000000001</v>
      </c>
      <c r="Q31" s="13"/>
      <c r="R31" s="622" t="s">
        <v>134</v>
      </c>
      <c r="S31" s="623">
        <v>1977.3706</v>
      </c>
      <c r="T31" s="623">
        <v>1350.0917999999999</v>
      </c>
      <c r="U31" s="623">
        <v>1109.7258999999999</v>
      </c>
      <c r="V31" s="623">
        <v>1128.694</v>
      </c>
      <c r="W31" s="623">
        <v>1133.4078</v>
      </c>
      <c r="X31" s="623">
        <v>1221.4998000000001</v>
      </c>
      <c r="Y31" s="623">
        <v>1411.2193</v>
      </c>
      <c r="Z31" s="623">
        <v>1453.8062</v>
      </c>
      <c r="AA31" s="623">
        <v>1711.6448</v>
      </c>
      <c r="AB31" s="623">
        <v>1657.3581999999999</v>
      </c>
      <c r="AC31" s="623">
        <v>1489.3197</v>
      </c>
      <c r="AD31" s="624">
        <v>1227.1792</v>
      </c>
      <c r="AE31" s="624">
        <v>1546.133</v>
      </c>
      <c r="AF31" s="609">
        <v>1357.0784000000001</v>
      </c>
      <c r="AH31" s="622" t="s">
        <v>134</v>
      </c>
      <c r="AI31" s="623">
        <v>2244.5149000000001</v>
      </c>
      <c r="AJ31" s="623">
        <v>1527.9272000000001</v>
      </c>
      <c r="AK31" s="623">
        <v>1251.5800999999999</v>
      </c>
      <c r="AL31" s="623">
        <v>1250.7286999999999</v>
      </c>
      <c r="AM31" s="623">
        <v>1232.9544000000001</v>
      </c>
      <c r="AN31" s="623">
        <v>1338.7606000000001</v>
      </c>
      <c r="AO31" s="623">
        <v>1522.8644999999999</v>
      </c>
      <c r="AP31" s="623">
        <v>1569.7306000000001</v>
      </c>
      <c r="AQ31" s="623">
        <v>1811.7641000000001</v>
      </c>
      <c r="AR31" s="623">
        <v>1769.9436000000001</v>
      </c>
      <c r="AS31" s="623">
        <v>1548.4645</v>
      </c>
      <c r="AT31" s="624">
        <v>1347.9629</v>
      </c>
      <c r="AU31" s="624">
        <v>1633.6619000000001</v>
      </c>
      <c r="AV31" s="609">
        <v>1464.3185000000001</v>
      </c>
      <c r="AW31" s="13"/>
      <c r="AX31" s="622" t="s">
        <v>134</v>
      </c>
      <c r="AY31" s="623">
        <v>2124.0288999999998</v>
      </c>
      <c r="AZ31" s="623">
        <v>1416.6021000000001</v>
      </c>
      <c r="BA31" s="623">
        <v>1161.5636</v>
      </c>
      <c r="BB31" s="623">
        <v>1169.0646999999999</v>
      </c>
      <c r="BC31" s="623">
        <v>1139.0224000000001</v>
      </c>
      <c r="BD31" s="623">
        <v>1236.2511</v>
      </c>
      <c r="BE31" s="623">
        <v>1421.0337999999999</v>
      </c>
      <c r="BF31" s="623">
        <v>1479.9724000000001</v>
      </c>
      <c r="BG31" s="623">
        <v>1697.2240999999999</v>
      </c>
      <c r="BH31" s="623">
        <v>1599.7233000000001</v>
      </c>
      <c r="BI31" s="623">
        <v>1428.6190999999999</v>
      </c>
      <c r="BJ31" s="624">
        <v>1254.2424000000001</v>
      </c>
      <c r="BK31" s="624">
        <v>1517.3077000000001</v>
      </c>
      <c r="BL31" s="609">
        <v>1361.3801000000001</v>
      </c>
    </row>
    <row r="32" spans="2:64" ht="16.5" customHeight="1" x14ac:dyDescent="0.25">
      <c r="B32" s="618" t="s">
        <v>63</v>
      </c>
      <c r="C32" s="619">
        <v>1126.5144</v>
      </c>
      <c r="D32" s="619">
        <v>990.68039999999996</v>
      </c>
      <c r="E32" s="619">
        <v>977.66980000000001</v>
      </c>
      <c r="F32" s="619">
        <v>996.70410000000004</v>
      </c>
      <c r="G32" s="619">
        <v>1148.5681999999999</v>
      </c>
      <c r="H32" s="619">
        <v>1302.4940999999999</v>
      </c>
      <c r="I32" s="619">
        <v>1259.1913999999999</v>
      </c>
      <c r="J32" s="619">
        <v>1501.0114000000001</v>
      </c>
      <c r="K32" s="619">
        <v>1407.5418</v>
      </c>
      <c r="L32" s="619">
        <v>1499.3688</v>
      </c>
      <c r="M32" s="619">
        <v>1645.6333</v>
      </c>
      <c r="N32" s="620">
        <v>1158.0851</v>
      </c>
      <c r="O32" s="620">
        <v>1530.0725</v>
      </c>
      <c r="P32" s="621">
        <v>1325.0712000000001</v>
      </c>
      <c r="Q32" s="13"/>
      <c r="R32" s="618" t="s">
        <v>63</v>
      </c>
      <c r="S32" s="619">
        <v>1099.7426</v>
      </c>
      <c r="T32" s="619">
        <v>949.62649999999996</v>
      </c>
      <c r="U32" s="619">
        <v>904.41489999999999</v>
      </c>
      <c r="V32" s="619">
        <v>930.51120000000003</v>
      </c>
      <c r="W32" s="619">
        <v>1081.8303000000001</v>
      </c>
      <c r="X32" s="619">
        <v>1231.6022</v>
      </c>
      <c r="Y32" s="619">
        <v>1182.913</v>
      </c>
      <c r="Z32" s="619">
        <v>1405.6493</v>
      </c>
      <c r="AA32" s="619">
        <v>1346.1376</v>
      </c>
      <c r="AB32" s="619">
        <v>1383.0305000000001</v>
      </c>
      <c r="AC32" s="619">
        <v>1571.2757999999999</v>
      </c>
      <c r="AD32" s="620">
        <v>1087.8493000000001</v>
      </c>
      <c r="AE32" s="620">
        <v>1447.6666</v>
      </c>
      <c r="AF32" s="621">
        <v>1249.3722</v>
      </c>
      <c r="AH32" s="618" t="s">
        <v>63</v>
      </c>
      <c r="AI32" s="619">
        <v>1276.9674</v>
      </c>
      <c r="AJ32" s="619">
        <v>1168.0458000000001</v>
      </c>
      <c r="AK32" s="619">
        <v>1045.3904</v>
      </c>
      <c r="AL32" s="619">
        <v>1023.3334</v>
      </c>
      <c r="AM32" s="619">
        <v>1156.8552999999999</v>
      </c>
      <c r="AN32" s="619">
        <v>1318.6129000000001</v>
      </c>
      <c r="AO32" s="619">
        <v>1299.3457000000001</v>
      </c>
      <c r="AP32" s="619">
        <v>1507.6368</v>
      </c>
      <c r="AQ32" s="619">
        <v>1391.7366999999999</v>
      </c>
      <c r="AR32" s="619">
        <v>1469.0228</v>
      </c>
      <c r="AS32" s="619">
        <v>1645.6496</v>
      </c>
      <c r="AT32" s="620">
        <v>1184.9829999999999</v>
      </c>
      <c r="AU32" s="620">
        <v>1523.7936</v>
      </c>
      <c r="AV32" s="621">
        <v>1337.0759</v>
      </c>
      <c r="AW32" s="13"/>
      <c r="AX32" s="618" t="s">
        <v>63</v>
      </c>
      <c r="AY32" s="619">
        <v>1224.432</v>
      </c>
      <c r="AZ32" s="619">
        <v>1085.9908</v>
      </c>
      <c r="BA32" s="619">
        <v>961.86170000000004</v>
      </c>
      <c r="BB32" s="619">
        <v>951.31179999999995</v>
      </c>
      <c r="BC32" s="619">
        <v>1073.5771</v>
      </c>
      <c r="BD32" s="619">
        <v>1217.3198</v>
      </c>
      <c r="BE32" s="619">
        <v>1235.9164000000001</v>
      </c>
      <c r="BF32" s="619">
        <v>1423.0868</v>
      </c>
      <c r="BG32" s="619">
        <v>1336.2509</v>
      </c>
      <c r="BH32" s="619">
        <v>1427.2165</v>
      </c>
      <c r="BI32" s="619">
        <v>1473.1704</v>
      </c>
      <c r="BJ32" s="620">
        <v>1108.0316</v>
      </c>
      <c r="BK32" s="620">
        <v>1420.5302999999999</v>
      </c>
      <c r="BL32" s="621">
        <v>1248.3131000000001</v>
      </c>
    </row>
    <row r="33" spans="2:64" ht="16.5" customHeight="1" x14ac:dyDescent="0.25">
      <c r="B33" s="622" t="s">
        <v>93</v>
      </c>
      <c r="C33" s="623">
        <v>2779.8413</v>
      </c>
      <c r="D33" s="623">
        <v>2613.1985</v>
      </c>
      <c r="E33" s="623">
        <v>2308.3867</v>
      </c>
      <c r="F33" s="623">
        <v>1825.8511000000001</v>
      </c>
      <c r="G33" s="623">
        <v>1586.2642000000001</v>
      </c>
      <c r="H33" s="623">
        <v>1601.7355</v>
      </c>
      <c r="I33" s="623">
        <v>1634.7611999999999</v>
      </c>
      <c r="J33" s="623">
        <v>1860.3616999999999</v>
      </c>
      <c r="K33" s="623">
        <v>1957.0927999999999</v>
      </c>
      <c r="L33" s="623">
        <v>2212.9870999999998</v>
      </c>
      <c r="M33" s="623">
        <v>1627.2716</v>
      </c>
      <c r="N33" s="624">
        <v>1697.1112000000001</v>
      </c>
      <c r="O33" s="624">
        <v>1837.5406</v>
      </c>
      <c r="P33" s="609">
        <v>1798.4490000000001</v>
      </c>
      <c r="Q33" s="13"/>
      <c r="R33" s="622" t="s">
        <v>93</v>
      </c>
      <c r="S33" s="623">
        <v>2639.6945000000001</v>
      </c>
      <c r="T33" s="623">
        <v>2416.8249999999998</v>
      </c>
      <c r="U33" s="623">
        <v>2145.0578999999998</v>
      </c>
      <c r="V33" s="623">
        <v>1720.0802000000001</v>
      </c>
      <c r="W33" s="623">
        <v>1505.6364000000001</v>
      </c>
      <c r="X33" s="623">
        <v>1528.5117</v>
      </c>
      <c r="Y33" s="623">
        <v>1555.3978999999999</v>
      </c>
      <c r="Z33" s="623">
        <v>1753.7293</v>
      </c>
      <c r="AA33" s="623">
        <v>1852.8113000000001</v>
      </c>
      <c r="AB33" s="623">
        <v>2039.4965</v>
      </c>
      <c r="AC33" s="623">
        <v>1484.5640000000001</v>
      </c>
      <c r="AD33" s="624">
        <v>1608.9601</v>
      </c>
      <c r="AE33" s="624">
        <v>1707.1062999999999</v>
      </c>
      <c r="AF33" s="609">
        <v>1679.7852</v>
      </c>
      <c r="AH33" s="622" t="s">
        <v>93</v>
      </c>
      <c r="AI33" s="623">
        <v>2962.4971</v>
      </c>
      <c r="AJ33" s="623">
        <v>2753.9173000000001</v>
      </c>
      <c r="AK33" s="623">
        <v>2416.0758999999998</v>
      </c>
      <c r="AL33" s="623">
        <v>1890.8422</v>
      </c>
      <c r="AM33" s="623">
        <v>1622.1792</v>
      </c>
      <c r="AN33" s="623">
        <v>1705.1029000000001</v>
      </c>
      <c r="AO33" s="623">
        <v>1704.4774</v>
      </c>
      <c r="AP33" s="623">
        <v>1909.7380000000001</v>
      </c>
      <c r="AQ33" s="623">
        <v>1993.2592</v>
      </c>
      <c r="AR33" s="623">
        <v>2188.6016</v>
      </c>
      <c r="AS33" s="623">
        <v>1656.7180000000001</v>
      </c>
      <c r="AT33" s="624">
        <v>1768.6008999999999</v>
      </c>
      <c r="AU33" s="624">
        <v>1864.8652999999999</v>
      </c>
      <c r="AV33" s="609">
        <v>1838.068</v>
      </c>
      <c r="AW33" s="13"/>
      <c r="AX33" s="622" t="s">
        <v>93</v>
      </c>
      <c r="AY33" s="623">
        <v>2725.9816000000001</v>
      </c>
      <c r="AZ33" s="623">
        <v>2430.3462</v>
      </c>
      <c r="BA33" s="623">
        <v>2194.4749000000002</v>
      </c>
      <c r="BB33" s="623">
        <v>1783.4358999999999</v>
      </c>
      <c r="BC33" s="623">
        <v>1558.2198000000001</v>
      </c>
      <c r="BD33" s="623">
        <v>1610.3126</v>
      </c>
      <c r="BE33" s="623">
        <v>1620.0206000000001</v>
      </c>
      <c r="BF33" s="623">
        <v>1823.8588</v>
      </c>
      <c r="BG33" s="623">
        <v>1886.2515000000001</v>
      </c>
      <c r="BH33" s="623">
        <v>2044.8022000000001</v>
      </c>
      <c r="BI33" s="623">
        <v>1567.9166</v>
      </c>
      <c r="BJ33" s="624">
        <v>1673.1412</v>
      </c>
      <c r="BK33" s="624">
        <v>1764.2026000000001</v>
      </c>
      <c r="BL33" s="609">
        <v>1738.8536999999999</v>
      </c>
    </row>
    <row r="34" spans="2:64" ht="16.5" customHeight="1" x14ac:dyDescent="0.25">
      <c r="B34" s="618" t="s">
        <v>135</v>
      </c>
      <c r="C34" s="619">
        <v>2509.1154000000001</v>
      </c>
      <c r="D34" s="619">
        <v>1549.7987000000001</v>
      </c>
      <c r="E34" s="619">
        <v>1168.0533</v>
      </c>
      <c r="F34" s="619">
        <v>1131.0102999999999</v>
      </c>
      <c r="G34" s="619">
        <v>1386.9771000000001</v>
      </c>
      <c r="H34" s="619">
        <v>1443.0609999999999</v>
      </c>
      <c r="I34" s="619">
        <v>1535.2067999999999</v>
      </c>
      <c r="J34" s="619">
        <v>1725.5279</v>
      </c>
      <c r="K34" s="619">
        <v>1883.7114999999999</v>
      </c>
      <c r="L34" s="619">
        <v>2113.7211000000002</v>
      </c>
      <c r="M34" s="619">
        <v>3690.2849000000001</v>
      </c>
      <c r="N34" s="620">
        <v>1389.8493000000001</v>
      </c>
      <c r="O34" s="620">
        <v>2377.5506</v>
      </c>
      <c r="P34" s="621">
        <v>2227.9679999999998</v>
      </c>
      <c r="Q34" s="13"/>
      <c r="R34" s="618" t="s">
        <v>135</v>
      </c>
      <c r="S34" s="619">
        <v>2423.2977000000001</v>
      </c>
      <c r="T34" s="619">
        <v>1480.1126999999999</v>
      </c>
      <c r="U34" s="619">
        <v>1095.0110999999999</v>
      </c>
      <c r="V34" s="619">
        <v>1064.4384</v>
      </c>
      <c r="W34" s="619">
        <v>1306.0971999999999</v>
      </c>
      <c r="X34" s="619">
        <v>1378.6590000000001</v>
      </c>
      <c r="Y34" s="619">
        <v>1465.7431999999999</v>
      </c>
      <c r="Z34" s="619">
        <v>1634.6871000000001</v>
      </c>
      <c r="AA34" s="619">
        <v>1782.3414</v>
      </c>
      <c r="AB34" s="619">
        <v>1963.3128999999999</v>
      </c>
      <c r="AC34" s="619">
        <v>3540.2890000000002</v>
      </c>
      <c r="AD34" s="620">
        <v>1319.8777</v>
      </c>
      <c r="AE34" s="620">
        <v>2252.7172</v>
      </c>
      <c r="AF34" s="621">
        <v>2111.4432000000002</v>
      </c>
      <c r="AH34" s="618" t="s">
        <v>135</v>
      </c>
      <c r="AI34" s="619">
        <v>2433.9511000000002</v>
      </c>
      <c r="AJ34" s="619">
        <v>1821.1079999999999</v>
      </c>
      <c r="AK34" s="619">
        <v>1235.9177</v>
      </c>
      <c r="AL34" s="619">
        <v>1166.5968</v>
      </c>
      <c r="AM34" s="619">
        <v>1445.9772</v>
      </c>
      <c r="AN34" s="619">
        <v>1442.9498000000001</v>
      </c>
      <c r="AO34" s="619">
        <v>1565.3823</v>
      </c>
      <c r="AP34" s="619">
        <v>1711.6757</v>
      </c>
      <c r="AQ34" s="619">
        <v>1884.9076</v>
      </c>
      <c r="AR34" s="619">
        <v>2066.6448999999998</v>
      </c>
      <c r="AS34" s="619">
        <v>3763.5106000000001</v>
      </c>
      <c r="AT34" s="620">
        <v>1423.788</v>
      </c>
      <c r="AU34" s="620">
        <v>2382.7029000000002</v>
      </c>
      <c r="AV34" s="621">
        <v>2237.4798999999998</v>
      </c>
      <c r="AW34" s="13"/>
      <c r="AX34" s="618" t="s">
        <v>135</v>
      </c>
      <c r="AY34" s="619">
        <v>2433.7885999999999</v>
      </c>
      <c r="AZ34" s="619">
        <v>1601.1808000000001</v>
      </c>
      <c r="BA34" s="619">
        <v>1176.4662000000001</v>
      </c>
      <c r="BB34" s="619">
        <v>1101.9278999999999</v>
      </c>
      <c r="BC34" s="619">
        <v>1356.3492000000001</v>
      </c>
      <c r="BD34" s="619">
        <v>1351.1439</v>
      </c>
      <c r="BE34" s="619">
        <v>1500.5867000000001</v>
      </c>
      <c r="BF34" s="619">
        <v>1629.9530999999999</v>
      </c>
      <c r="BG34" s="619">
        <v>1792.3735999999999</v>
      </c>
      <c r="BH34" s="619">
        <v>1931.5532000000001</v>
      </c>
      <c r="BI34" s="619">
        <v>3287.8371000000002</v>
      </c>
      <c r="BJ34" s="620">
        <v>1350.7581</v>
      </c>
      <c r="BK34" s="620">
        <v>2184.2424999999998</v>
      </c>
      <c r="BL34" s="621">
        <v>2058.0153</v>
      </c>
    </row>
    <row r="35" spans="2:64" s="8" customFormat="1" ht="16.5" customHeight="1" x14ac:dyDescent="0.25">
      <c r="B35" s="977" t="s">
        <v>829</v>
      </c>
      <c r="C35" s="978" t="s">
        <v>102</v>
      </c>
      <c r="D35" s="978">
        <v>3757.7069000000001</v>
      </c>
      <c r="E35" s="978">
        <v>6983.8680999999997</v>
      </c>
      <c r="F35" s="978">
        <v>2242.7145999999998</v>
      </c>
      <c r="G35" s="978">
        <v>2112.9250999999999</v>
      </c>
      <c r="H35" s="978">
        <v>2121.2710999999999</v>
      </c>
      <c r="I35" s="978">
        <v>1816.2763</v>
      </c>
      <c r="J35" s="978">
        <v>1667.6532</v>
      </c>
      <c r="K35" s="978">
        <v>1749.6178</v>
      </c>
      <c r="L35" s="978">
        <v>1820.1451</v>
      </c>
      <c r="M35" s="978">
        <v>1760.6538</v>
      </c>
      <c r="N35" s="979">
        <v>1904.6016</v>
      </c>
      <c r="O35" s="979">
        <v>1752.6420000000001</v>
      </c>
      <c r="P35" s="980">
        <v>1776.0401999999999</v>
      </c>
      <c r="R35" s="977" t="s">
        <v>829</v>
      </c>
      <c r="S35" s="978" t="s">
        <v>102</v>
      </c>
      <c r="T35" s="978">
        <v>3757.7069000000001</v>
      </c>
      <c r="U35" s="978">
        <v>6786.5816000000004</v>
      </c>
      <c r="V35" s="978">
        <v>2208.2604999999999</v>
      </c>
      <c r="W35" s="978">
        <v>2097.3935000000001</v>
      </c>
      <c r="X35" s="978">
        <v>2058.9447</v>
      </c>
      <c r="Y35" s="978">
        <v>1766.4226000000001</v>
      </c>
      <c r="Z35" s="978">
        <v>1600.4604999999999</v>
      </c>
      <c r="AA35" s="978">
        <v>1672.0625</v>
      </c>
      <c r="AB35" s="978">
        <v>1708.6949</v>
      </c>
      <c r="AC35" s="978">
        <v>1680.2983999999999</v>
      </c>
      <c r="AD35" s="979">
        <v>1855.8083999999999</v>
      </c>
      <c r="AE35" s="979">
        <v>1667.0743</v>
      </c>
      <c r="AF35" s="980">
        <v>1696.1349</v>
      </c>
      <c r="AH35" s="977" t="s">
        <v>829</v>
      </c>
      <c r="AI35" s="978" t="s">
        <v>102</v>
      </c>
      <c r="AJ35" s="978">
        <v>6764.2493999999997</v>
      </c>
      <c r="AK35" s="978">
        <v>6006.0479999999998</v>
      </c>
      <c r="AL35" s="978">
        <v>2421.5216999999998</v>
      </c>
      <c r="AM35" s="978">
        <v>2246.8681999999999</v>
      </c>
      <c r="AN35" s="978">
        <v>2074.6167999999998</v>
      </c>
      <c r="AO35" s="978">
        <v>1844.2025000000001</v>
      </c>
      <c r="AP35" s="978">
        <v>1717.2075</v>
      </c>
      <c r="AQ35" s="978">
        <v>1764.8418999999999</v>
      </c>
      <c r="AR35" s="978">
        <v>1842.0225</v>
      </c>
      <c r="AS35" s="978">
        <v>1787.1188</v>
      </c>
      <c r="AT35" s="979">
        <v>1938.4086</v>
      </c>
      <c r="AU35" s="979">
        <v>1779.606</v>
      </c>
      <c r="AV35" s="980">
        <v>1804.0579</v>
      </c>
      <c r="AX35" s="977" t="s">
        <v>829</v>
      </c>
      <c r="AY35" s="978" t="s">
        <v>102</v>
      </c>
      <c r="AZ35" s="978">
        <v>6764.2493999999997</v>
      </c>
      <c r="BA35" s="978">
        <v>6006.0479999999998</v>
      </c>
      <c r="BB35" s="978">
        <v>2420.2804000000001</v>
      </c>
      <c r="BC35" s="978">
        <v>2201.4067</v>
      </c>
      <c r="BD35" s="978">
        <v>2074.5319</v>
      </c>
      <c r="BE35" s="978">
        <v>1779.8939</v>
      </c>
      <c r="BF35" s="978">
        <v>1677.9404</v>
      </c>
      <c r="BG35" s="978">
        <v>1723.7346</v>
      </c>
      <c r="BH35" s="978">
        <v>1783.6331</v>
      </c>
      <c r="BI35" s="978">
        <v>1705.7862</v>
      </c>
      <c r="BJ35" s="979">
        <v>1887.0518</v>
      </c>
      <c r="BK35" s="979">
        <v>1728.1201000000001</v>
      </c>
      <c r="BL35" s="980">
        <v>1752.5918999999999</v>
      </c>
    </row>
    <row r="36" spans="2:64" ht="16.5" customHeight="1" x14ac:dyDescent="0.25">
      <c r="B36" s="851" t="s">
        <v>833</v>
      </c>
      <c r="C36" s="619" t="s">
        <v>102</v>
      </c>
      <c r="D36" s="619" t="s">
        <v>102</v>
      </c>
      <c r="E36" s="619" t="s">
        <v>102</v>
      </c>
      <c r="F36" s="619">
        <v>2337.3966999999998</v>
      </c>
      <c r="G36" s="619">
        <v>1538.2334000000001</v>
      </c>
      <c r="H36" s="619">
        <v>2209.1412</v>
      </c>
      <c r="I36" s="619">
        <v>1546.5972999999999</v>
      </c>
      <c r="J36" s="619">
        <v>1969.5205000000001</v>
      </c>
      <c r="K36" s="619">
        <v>1971.8116</v>
      </c>
      <c r="L36" s="619">
        <v>1800.72</v>
      </c>
      <c r="M36" s="619" t="s">
        <v>102</v>
      </c>
      <c r="N36" s="620">
        <v>1659.865</v>
      </c>
      <c r="O36" s="620">
        <v>1940.2833000000001</v>
      </c>
      <c r="P36" s="621">
        <v>1876.8123000000001</v>
      </c>
      <c r="Q36" s="13"/>
      <c r="R36" s="851" t="s">
        <v>833</v>
      </c>
      <c r="S36" s="619" t="s">
        <v>102</v>
      </c>
      <c r="T36" s="619" t="s">
        <v>102</v>
      </c>
      <c r="U36" s="619" t="s">
        <v>102</v>
      </c>
      <c r="V36" s="619">
        <v>2284.0533999999998</v>
      </c>
      <c r="W36" s="619">
        <v>1529.7659000000001</v>
      </c>
      <c r="X36" s="619">
        <v>2161.1363999999999</v>
      </c>
      <c r="Y36" s="619">
        <v>1482.6143</v>
      </c>
      <c r="Z36" s="619">
        <v>1884.3761</v>
      </c>
      <c r="AA36" s="619">
        <v>1891.3453</v>
      </c>
      <c r="AB36" s="619">
        <v>1722.0863999999999</v>
      </c>
      <c r="AC36" s="619" t="s">
        <v>102</v>
      </c>
      <c r="AD36" s="620">
        <v>1601.7064</v>
      </c>
      <c r="AE36" s="620">
        <v>1858.3232</v>
      </c>
      <c r="AF36" s="621">
        <v>1800.2394999999999</v>
      </c>
      <c r="AH36" s="851" t="s">
        <v>833</v>
      </c>
      <c r="AI36" s="619" t="s">
        <v>102</v>
      </c>
      <c r="AJ36" s="619" t="s">
        <v>102</v>
      </c>
      <c r="AK36" s="619" t="s">
        <v>102</v>
      </c>
      <c r="AL36" s="619">
        <v>2391.8054999999999</v>
      </c>
      <c r="AM36" s="619">
        <v>1915.0287000000001</v>
      </c>
      <c r="AN36" s="619">
        <v>2375.9823999999999</v>
      </c>
      <c r="AO36" s="619">
        <v>1620.6063999999999</v>
      </c>
      <c r="AP36" s="619">
        <v>2107.4688999999998</v>
      </c>
      <c r="AQ36" s="619">
        <v>1956.5046</v>
      </c>
      <c r="AR36" s="619">
        <v>1894.4937</v>
      </c>
      <c r="AS36" s="619" t="s">
        <v>102</v>
      </c>
      <c r="AT36" s="620">
        <v>1760.9801</v>
      </c>
      <c r="AU36" s="620">
        <v>2004.1959999999999</v>
      </c>
      <c r="AV36" s="621">
        <v>1949.1455000000001</v>
      </c>
      <c r="AW36" s="13"/>
      <c r="AX36" s="851" t="s">
        <v>833</v>
      </c>
      <c r="AY36" s="619" t="s">
        <v>102</v>
      </c>
      <c r="AZ36" s="619" t="s">
        <v>102</v>
      </c>
      <c r="BA36" s="619" t="s">
        <v>102</v>
      </c>
      <c r="BB36" s="619">
        <v>2391.8054999999999</v>
      </c>
      <c r="BC36" s="619">
        <v>1915.0287000000001</v>
      </c>
      <c r="BD36" s="619">
        <v>2375.9823999999999</v>
      </c>
      <c r="BE36" s="619">
        <v>1606.7003</v>
      </c>
      <c r="BF36" s="619">
        <v>2105.0230999999999</v>
      </c>
      <c r="BG36" s="619">
        <v>1900.8833</v>
      </c>
      <c r="BH36" s="619">
        <v>1838.9658999999999</v>
      </c>
      <c r="BI36" s="619" t="s">
        <v>102</v>
      </c>
      <c r="BJ36" s="620">
        <v>1750.1956</v>
      </c>
      <c r="BK36" s="620">
        <v>1969.3014000000001</v>
      </c>
      <c r="BL36" s="621">
        <v>1919.7081000000001</v>
      </c>
    </row>
    <row r="37" spans="2:64" ht="16.5" customHeight="1" x14ac:dyDescent="0.25">
      <c r="B37" s="852" t="s">
        <v>834</v>
      </c>
      <c r="C37" s="623" t="s">
        <v>102</v>
      </c>
      <c r="D37" s="623" t="s">
        <v>102</v>
      </c>
      <c r="E37" s="623" t="s">
        <v>102</v>
      </c>
      <c r="F37" s="623">
        <v>2341.2950999999998</v>
      </c>
      <c r="G37" s="623">
        <v>2049.884</v>
      </c>
      <c r="H37" s="623">
        <v>2191.0853000000002</v>
      </c>
      <c r="I37" s="623">
        <v>1656.1433999999999</v>
      </c>
      <c r="J37" s="623">
        <v>1609.2662</v>
      </c>
      <c r="K37" s="623">
        <v>1837.6155000000001</v>
      </c>
      <c r="L37" s="623">
        <v>2680.0574000000001</v>
      </c>
      <c r="M37" s="623" t="s">
        <v>102</v>
      </c>
      <c r="N37" s="624">
        <v>1862.2238</v>
      </c>
      <c r="O37" s="624">
        <v>1980.0109</v>
      </c>
      <c r="P37" s="609">
        <v>1945.8421000000001</v>
      </c>
      <c r="Q37" s="13"/>
      <c r="R37" s="852" t="s">
        <v>834</v>
      </c>
      <c r="S37" s="623" t="s">
        <v>102</v>
      </c>
      <c r="T37" s="623" t="s">
        <v>102</v>
      </c>
      <c r="U37" s="623" t="s">
        <v>102</v>
      </c>
      <c r="V37" s="623">
        <v>2322.7725999999998</v>
      </c>
      <c r="W37" s="623">
        <v>2038.83</v>
      </c>
      <c r="X37" s="623">
        <v>2106.2134000000001</v>
      </c>
      <c r="Y37" s="623">
        <v>1619.2126000000001</v>
      </c>
      <c r="Z37" s="623">
        <v>1527.4382000000001</v>
      </c>
      <c r="AA37" s="623">
        <v>1786.8149000000001</v>
      </c>
      <c r="AB37" s="623">
        <v>2440.0659000000001</v>
      </c>
      <c r="AC37" s="623" t="s">
        <v>102</v>
      </c>
      <c r="AD37" s="624">
        <v>1817.0924</v>
      </c>
      <c r="AE37" s="624">
        <v>1858.9238</v>
      </c>
      <c r="AF37" s="609">
        <v>1846.7889</v>
      </c>
      <c r="AH37" s="852" t="s">
        <v>834</v>
      </c>
      <c r="AI37" s="623" t="s">
        <v>102</v>
      </c>
      <c r="AJ37" s="623" t="s">
        <v>102</v>
      </c>
      <c r="AK37" s="623" t="s">
        <v>102</v>
      </c>
      <c r="AL37" s="623">
        <v>2857.7579999999998</v>
      </c>
      <c r="AM37" s="623">
        <v>2200.7190999999998</v>
      </c>
      <c r="AN37" s="623">
        <v>2070.2975999999999</v>
      </c>
      <c r="AO37" s="623">
        <v>1741.6003000000001</v>
      </c>
      <c r="AP37" s="623">
        <v>1693.4048</v>
      </c>
      <c r="AQ37" s="623">
        <v>1803.2714000000001</v>
      </c>
      <c r="AR37" s="623">
        <v>2807.9054000000001</v>
      </c>
      <c r="AS37" s="623" t="s">
        <v>102</v>
      </c>
      <c r="AT37" s="624">
        <v>1939.9045000000001</v>
      </c>
      <c r="AU37" s="624">
        <v>2048.6871999999998</v>
      </c>
      <c r="AV37" s="609">
        <v>2017.1304</v>
      </c>
      <c r="AW37" s="13"/>
      <c r="AX37" s="852" t="s">
        <v>834</v>
      </c>
      <c r="AY37" s="623" t="s">
        <v>102</v>
      </c>
      <c r="AZ37" s="623" t="s">
        <v>102</v>
      </c>
      <c r="BA37" s="623" t="s">
        <v>102</v>
      </c>
      <c r="BB37" s="623">
        <v>2857.7579999999998</v>
      </c>
      <c r="BC37" s="623">
        <v>2199.8094999999998</v>
      </c>
      <c r="BD37" s="623">
        <v>2070.1587</v>
      </c>
      <c r="BE37" s="623">
        <v>1692.4677999999999</v>
      </c>
      <c r="BF37" s="623">
        <v>1621.6652999999999</v>
      </c>
      <c r="BG37" s="623">
        <v>1803.1909000000001</v>
      </c>
      <c r="BH37" s="623">
        <v>2794.9639000000002</v>
      </c>
      <c r="BI37" s="623" t="s">
        <v>102</v>
      </c>
      <c r="BJ37" s="624">
        <v>1909.1659999999999</v>
      </c>
      <c r="BK37" s="624">
        <v>2011.4589000000001</v>
      </c>
      <c r="BL37" s="609">
        <v>1981.7846999999999</v>
      </c>
    </row>
    <row r="38" spans="2:64" ht="16.5" customHeight="1" x14ac:dyDescent="0.25">
      <c r="B38" s="851" t="s">
        <v>835</v>
      </c>
      <c r="C38" s="619" t="s">
        <v>102</v>
      </c>
      <c r="D38" s="619">
        <v>3757.7069000000001</v>
      </c>
      <c r="E38" s="619">
        <v>6983.8680999999997</v>
      </c>
      <c r="F38" s="619">
        <v>1998.9857</v>
      </c>
      <c r="G38" s="619">
        <v>2742.0711000000001</v>
      </c>
      <c r="H38" s="619">
        <v>1806.8969</v>
      </c>
      <c r="I38" s="619">
        <v>1425.2696000000001</v>
      </c>
      <c r="J38" s="619">
        <v>1386.5082</v>
      </c>
      <c r="K38" s="619">
        <v>1556.5350000000001</v>
      </c>
      <c r="L38" s="619">
        <v>1625.3968</v>
      </c>
      <c r="M38" s="619" t="s">
        <v>102</v>
      </c>
      <c r="N38" s="620">
        <v>1814.4757999999999</v>
      </c>
      <c r="O38" s="620">
        <v>1546.9311</v>
      </c>
      <c r="P38" s="621">
        <v>1588.7873999999999</v>
      </c>
      <c r="Q38" s="13"/>
      <c r="R38" s="851" t="s">
        <v>835</v>
      </c>
      <c r="S38" s="619" t="s">
        <v>102</v>
      </c>
      <c r="T38" s="619">
        <v>3757.7069000000001</v>
      </c>
      <c r="U38" s="619">
        <v>6786.5816000000004</v>
      </c>
      <c r="V38" s="619">
        <v>1958.7518</v>
      </c>
      <c r="W38" s="619">
        <v>2715.018</v>
      </c>
      <c r="X38" s="619">
        <v>1801.8664000000001</v>
      </c>
      <c r="Y38" s="619">
        <v>1407.1690000000001</v>
      </c>
      <c r="Z38" s="619">
        <v>1355.2696000000001</v>
      </c>
      <c r="AA38" s="619">
        <v>1511.2430999999999</v>
      </c>
      <c r="AB38" s="619">
        <v>1570.8523</v>
      </c>
      <c r="AC38" s="619" t="s">
        <v>102</v>
      </c>
      <c r="AD38" s="620">
        <v>1792.5940000000001</v>
      </c>
      <c r="AE38" s="620">
        <v>1501.454</v>
      </c>
      <c r="AF38" s="621">
        <v>1547.0018</v>
      </c>
      <c r="AH38" s="851" t="s">
        <v>835</v>
      </c>
      <c r="AI38" s="619" t="s">
        <v>102</v>
      </c>
      <c r="AJ38" s="619">
        <v>6764.2493999999997</v>
      </c>
      <c r="AK38" s="619">
        <v>6006.0479999999998</v>
      </c>
      <c r="AL38" s="619">
        <v>1784.0482999999999</v>
      </c>
      <c r="AM38" s="619">
        <v>2620.1233999999999</v>
      </c>
      <c r="AN38" s="619">
        <v>1776.2779</v>
      </c>
      <c r="AO38" s="619">
        <v>1447.3054</v>
      </c>
      <c r="AP38" s="619">
        <v>1530.7873</v>
      </c>
      <c r="AQ38" s="619">
        <v>1586.9683</v>
      </c>
      <c r="AR38" s="619">
        <v>1761.3973000000001</v>
      </c>
      <c r="AS38" s="619" t="s">
        <v>102</v>
      </c>
      <c r="AT38" s="620">
        <v>1775.7725</v>
      </c>
      <c r="AU38" s="620">
        <v>1625.4909</v>
      </c>
      <c r="AV38" s="621">
        <v>1649.0019</v>
      </c>
      <c r="AW38" s="13"/>
      <c r="AX38" s="851" t="s">
        <v>835</v>
      </c>
      <c r="AY38" s="619" t="s">
        <v>102</v>
      </c>
      <c r="AZ38" s="619">
        <v>6764.2493999999997</v>
      </c>
      <c r="BA38" s="619">
        <v>6006.0479999999998</v>
      </c>
      <c r="BB38" s="619">
        <v>1779.6898000000001</v>
      </c>
      <c r="BC38" s="619">
        <v>2484.4151000000002</v>
      </c>
      <c r="BD38" s="619">
        <v>1776.2779</v>
      </c>
      <c r="BE38" s="619">
        <v>1447.2659000000001</v>
      </c>
      <c r="BF38" s="619">
        <v>1530.7873</v>
      </c>
      <c r="BG38" s="619">
        <v>1572.0259000000001</v>
      </c>
      <c r="BH38" s="619">
        <v>1761.3973000000001</v>
      </c>
      <c r="BI38" s="619" t="s">
        <v>102</v>
      </c>
      <c r="BJ38" s="620">
        <v>1757.1628000000001</v>
      </c>
      <c r="BK38" s="620">
        <v>1617.1639</v>
      </c>
      <c r="BL38" s="621">
        <v>1639.0662</v>
      </c>
    </row>
    <row r="39" spans="2:64" ht="16.5" customHeight="1" x14ac:dyDescent="0.25">
      <c r="B39" s="852" t="s">
        <v>836</v>
      </c>
      <c r="C39" s="623" t="s">
        <v>102</v>
      </c>
      <c r="D39" s="623" t="s">
        <v>102</v>
      </c>
      <c r="E39" s="623" t="s">
        <v>102</v>
      </c>
      <c r="F39" s="623" t="s">
        <v>102</v>
      </c>
      <c r="G39" s="623" t="s">
        <v>102</v>
      </c>
      <c r="H39" s="623" t="s">
        <v>102</v>
      </c>
      <c r="I39" s="623">
        <v>2677.6329000000001</v>
      </c>
      <c r="J39" s="623">
        <v>1944.1959999999999</v>
      </c>
      <c r="K39" s="623">
        <v>1798.8773000000001</v>
      </c>
      <c r="L39" s="623">
        <v>1811.6893</v>
      </c>
      <c r="M39" s="623">
        <v>1760.6538</v>
      </c>
      <c r="N39" s="624">
        <v>2677.6329000000001</v>
      </c>
      <c r="O39" s="624">
        <v>1800.2546</v>
      </c>
      <c r="P39" s="609">
        <v>1845.9345000000001</v>
      </c>
      <c r="Q39" s="13"/>
      <c r="R39" s="852" t="s">
        <v>836</v>
      </c>
      <c r="S39" s="623" t="s">
        <v>102</v>
      </c>
      <c r="T39" s="623" t="s">
        <v>102</v>
      </c>
      <c r="U39" s="623" t="s">
        <v>102</v>
      </c>
      <c r="V39" s="623" t="s">
        <v>102</v>
      </c>
      <c r="W39" s="623" t="s">
        <v>102</v>
      </c>
      <c r="X39" s="623" t="s">
        <v>102</v>
      </c>
      <c r="Y39" s="623">
        <v>2590.2716</v>
      </c>
      <c r="Z39" s="623">
        <v>1827.2298000000001</v>
      </c>
      <c r="AA39" s="623">
        <v>1689.1246000000001</v>
      </c>
      <c r="AB39" s="623">
        <v>1693.5811000000001</v>
      </c>
      <c r="AC39" s="623">
        <v>1680.2983999999999</v>
      </c>
      <c r="AD39" s="624">
        <v>2590.2716</v>
      </c>
      <c r="AE39" s="624">
        <v>1696.4925000000001</v>
      </c>
      <c r="AF39" s="609">
        <v>1743.0263</v>
      </c>
      <c r="AH39" s="852" t="s">
        <v>836</v>
      </c>
      <c r="AI39" s="623" t="s">
        <v>102</v>
      </c>
      <c r="AJ39" s="623" t="s">
        <v>102</v>
      </c>
      <c r="AK39" s="623" t="s">
        <v>102</v>
      </c>
      <c r="AL39" s="623" t="s">
        <v>102</v>
      </c>
      <c r="AM39" s="623" t="s">
        <v>102</v>
      </c>
      <c r="AN39" s="623" t="s">
        <v>102</v>
      </c>
      <c r="AO39" s="623">
        <v>2767.9520000000002</v>
      </c>
      <c r="AP39" s="623">
        <v>1921.1813999999999</v>
      </c>
      <c r="AQ39" s="623">
        <v>1845.2783999999999</v>
      </c>
      <c r="AR39" s="623">
        <v>1777.8814</v>
      </c>
      <c r="AS39" s="623">
        <v>1787.1188</v>
      </c>
      <c r="AT39" s="624">
        <v>2767.9520000000002</v>
      </c>
      <c r="AU39" s="624">
        <v>1809.0459000000001</v>
      </c>
      <c r="AV39" s="609">
        <v>1858.9703999999999</v>
      </c>
      <c r="AW39" s="13"/>
      <c r="AX39" s="852" t="s">
        <v>836</v>
      </c>
      <c r="AY39" s="623" t="s">
        <v>102</v>
      </c>
      <c r="AZ39" s="623" t="s">
        <v>102</v>
      </c>
      <c r="BA39" s="623" t="s">
        <v>102</v>
      </c>
      <c r="BB39" s="623" t="s">
        <v>102</v>
      </c>
      <c r="BC39" s="623" t="s">
        <v>102</v>
      </c>
      <c r="BD39" s="623" t="s">
        <v>102</v>
      </c>
      <c r="BE39" s="623">
        <v>2510.8310999999999</v>
      </c>
      <c r="BF39" s="623">
        <v>1801.7152000000001</v>
      </c>
      <c r="BG39" s="623">
        <v>1780.7737999999999</v>
      </c>
      <c r="BH39" s="623">
        <v>1677.0821000000001</v>
      </c>
      <c r="BI39" s="623">
        <v>1705.7862</v>
      </c>
      <c r="BJ39" s="624">
        <v>2510.8310999999999</v>
      </c>
      <c r="BK39" s="624">
        <v>1723.5908999999999</v>
      </c>
      <c r="BL39" s="609">
        <v>1764.5778</v>
      </c>
    </row>
    <row r="40" spans="2:64" ht="16.5" customHeight="1" x14ac:dyDescent="0.25">
      <c r="B40" s="851" t="s">
        <v>837</v>
      </c>
      <c r="C40" s="619" t="s">
        <v>102</v>
      </c>
      <c r="D40" s="619" t="s">
        <v>102</v>
      </c>
      <c r="E40" s="619" t="s">
        <v>102</v>
      </c>
      <c r="F40" s="619" t="s">
        <v>102</v>
      </c>
      <c r="G40" s="619" t="s">
        <v>102</v>
      </c>
      <c r="H40" s="619" t="s">
        <v>102</v>
      </c>
      <c r="I40" s="619">
        <v>1806.6626000000001</v>
      </c>
      <c r="J40" s="619">
        <v>1375.2126000000001</v>
      </c>
      <c r="K40" s="619">
        <v>1129.77</v>
      </c>
      <c r="L40" s="619">
        <v>1130.3389</v>
      </c>
      <c r="M40" s="619" t="s">
        <v>102</v>
      </c>
      <c r="N40" s="620">
        <v>1806.6626000000001</v>
      </c>
      <c r="O40" s="620">
        <v>1253.5027</v>
      </c>
      <c r="P40" s="621">
        <v>1358.7650000000001</v>
      </c>
      <c r="Q40" s="13"/>
      <c r="R40" s="851" t="s">
        <v>837</v>
      </c>
      <c r="S40" s="619" t="s">
        <v>102</v>
      </c>
      <c r="T40" s="619" t="s">
        <v>102</v>
      </c>
      <c r="U40" s="619" t="s">
        <v>102</v>
      </c>
      <c r="V40" s="619" t="s">
        <v>102</v>
      </c>
      <c r="W40" s="619" t="s">
        <v>102</v>
      </c>
      <c r="X40" s="619" t="s">
        <v>102</v>
      </c>
      <c r="Y40" s="619">
        <v>1777.5987</v>
      </c>
      <c r="Z40" s="619">
        <v>1354.8965000000001</v>
      </c>
      <c r="AA40" s="619">
        <v>1113.1618000000001</v>
      </c>
      <c r="AB40" s="619">
        <v>1104.9186</v>
      </c>
      <c r="AC40" s="619" t="s">
        <v>102</v>
      </c>
      <c r="AD40" s="620">
        <v>1777.5987</v>
      </c>
      <c r="AE40" s="620">
        <v>1232.0073</v>
      </c>
      <c r="AF40" s="621">
        <v>1335.8294000000001</v>
      </c>
      <c r="AH40" s="851" t="s">
        <v>837</v>
      </c>
      <c r="AI40" s="619" t="s">
        <v>102</v>
      </c>
      <c r="AJ40" s="619" t="s">
        <v>102</v>
      </c>
      <c r="AK40" s="619" t="s">
        <v>102</v>
      </c>
      <c r="AL40" s="619" t="s">
        <v>102</v>
      </c>
      <c r="AM40" s="619" t="s">
        <v>102</v>
      </c>
      <c r="AN40" s="619" t="s">
        <v>102</v>
      </c>
      <c r="AO40" s="619">
        <v>1640.9237000000001</v>
      </c>
      <c r="AP40" s="619">
        <v>1287.8731</v>
      </c>
      <c r="AQ40" s="619">
        <v>1074.4953</v>
      </c>
      <c r="AR40" s="619">
        <v>1095.5102999999999</v>
      </c>
      <c r="AS40" s="619" t="s">
        <v>102</v>
      </c>
      <c r="AT40" s="620">
        <v>1640.9237000000001</v>
      </c>
      <c r="AU40" s="620">
        <v>1189.0980999999999</v>
      </c>
      <c r="AV40" s="621">
        <v>1275.0771999999999</v>
      </c>
      <c r="AW40" s="13"/>
      <c r="AX40" s="851" t="s">
        <v>837</v>
      </c>
      <c r="AY40" s="619" t="s">
        <v>102</v>
      </c>
      <c r="AZ40" s="619" t="s">
        <v>102</v>
      </c>
      <c r="BA40" s="619" t="s">
        <v>102</v>
      </c>
      <c r="BB40" s="619" t="s">
        <v>102</v>
      </c>
      <c r="BC40" s="619" t="s">
        <v>102</v>
      </c>
      <c r="BD40" s="619" t="s">
        <v>102</v>
      </c>
      <c r="BE40" s="619">
        <v>1631.2089000000001</v>
      </c>
      <c r="BF40" s="619">
        <v>1269.1628000000001</v>
      </c>
      <c r="BG40" s="619">
        <v>1074.4953</v>
      </c>
      <c r="BH40" s="619">
        <v>1095.5102999999999</v>
      </c>
      <c r="BI40" s="619" t="s">
        <v>102</v>
      </c>
      <c r="BJ40" s="620">
        <v>1631.2089000000001</v>
      </c>
      <c r="BK40" s="620">
        <v>1179.6808000000001</v>
      </c>
      <c r="BL40" s="621">
        <v>1265.6033</v>
      </c>
    </row>
    <row r="41" spans="2:64" ht="16.5" customHeight="1" x14ac:dyDescent="0.25">
      <c r="B41" s="981" t="s">
        <v>980</v>
      </c>
      <c r="C41" s="982"/>
      <c r="D41" s="982"/>
      <c r="E41" s="982"/>
      <c r="F41" s="982"/>
      <c r="G41" s="982"/>
      <c r="H41" s="982"/>
      <c r="I41" s="982"/>
      <c r="J41" s="982"/>
      <c r="K41" s="982"/>
      <c r="L41" s="982"/>
      <c r="M41" s="982"/>
      <c r="N41" s="983"/>
      <c r="O41" s="983"/>
      <c r="P41" s="984"/>
      <c r="Q41" s="13"/>
      <c r="R41" s="981" t="s">
        <v>980</v>
      </c>
      <c r="S41" s="982"/>
      <c r="T41" s="982"/>
      <c r="U41" s="982"/>
      <c r="V41" s="982"/>
      <c r="W41" s="982"/>
      <c r="X41" s="982"/>
      <c r="Y41" s="982"/>
      <c r="Z41" s="982"/>
      <c r="AA41" s="982"/>
      <c r="AB41" s="982"/>
      <c r="AC41" s="982"/>
      <c r="AD41" s="983"/>
      <c r="AE41" s="983"/>
      <c r="AF41" s="984"/>
      <c r="AH41" s="981" t="s">
        <v>980</v>
      </c>
      <c r="AI41" s="982"/>
      <c r="AJ41" s="982"/>
      <c r="AK41" s="982"/>
      <c r="AL41" s="982"/>
      <c r="AM41" s="982"/>
      <c r="AN41" s="982"/>
      <c r="AO41" s="982"/>
      <c r="AP41" s="982"/>
      <c r="AQ41" s="982"/>
      <c r="AR41" s="982"/>
      <c r="AS41" s="982"/>
      <c r="AT41" s="983"/>
      <c r="AU41" s="983"/>
      <c r="AV41" s="984"/>
      <c r="AW41" s="13"/>
      <c r="AX41" s="981" t="s">
        <v>980</v>
      </c>
      <c r="AY41" s="982"/>
      <c r="AZ41" s="982"/>
      <c r="BA41" s="982"/>
      <c r="BB41" s="982"/>
      <c r="BC41" s="982"/>
      <c r="BD41" s="982"/>
      <c r="BE41" s="982"/>
      <c r="BF41" s="982"/>
      <c r="BG41" s="982"/>
      <c r="BH41" s="982"/>
      <c r="BI41" s="982"/>
      <c r="BJ41" s="983"/>
      <c r="BK41" s="983"/>
      <c r="BL41" s="984"/>
    </row>
    <row r="42" spans="2:64" ht="16.5" customHeight="1" x14ac:dyDescent="0.25">
      <c r="B42" s="853" t="s">
        <v>505</v>
      </c>
      <c r="C42" s="854">
        <v>1284.0947000000001</v>
      </c>
      <c r="D42" s="854">
        <v>1398.1022</v>
      </c>
      <c r="E42" s="854">
        <v>911.13520000000005</v>
      </c>
      <c r="F42" s="854">
        <v>1029.7765999999999</v>
      </c>
      <c r="G42" s="854">
        <v>1095.6780000000001</v>
      </c>
      <c r="H42" s="854">
        <v>1253.0169000000001</v>
      </c>
      <c r="I42" s="854">
        <v>1393.0129999999999</v>
      </c>
      <c r="J42" s="854">
        <v>1565.9123999999999</v>
      </c>
      <c r="K42" s="854">
        <v>1804.7327</v>
      </c>
      <c r="L42" s="854">
        <v>2011.9931999999999</v>
      </c>
      <c r="M42" s="854">
        <v>2167.3078999999998</v>
      </c>
      <c r="N42" s="855">
        <v>1267.8062</v>
      </c>
      <c r="O42" s="855">
        <v>1987.7555</v>
      </c>
      <c r="P42" s="856">
        <v>1878.1065000000001</v>
      </c>
      <c r="Q42" s="13"/>
      <c r="R42" s="853" t="s">
        <v>505</v>
      </c>
      <c r="S42" s="854">
        <v>1251.4000000000001</v>
      </c>
      <c r="T42" s="854">
        <v>1348.8441</v>
      </c>
      <c r="U42" s="854">
        <v>860.16790000000003</v>
      </c>
      <c r="V42" s="854">
        <v>976.05790000000002</v>
      </c>
      <c r="W42" s="854">
        <v>1039.6731</v>
      </c>
      <c r="X42" s="854">
        <v>1194.6302000000001</v>
      </c>
      <c r="Y42" s="854">
        <v>1323.8571999999999</v>
      </c>
      <c r="Z42" s="854">
        <v>1491.0637999999999</v>
      </c>
      <c r="AA42" s="854">
        <v>1719.0682999999999</v>
      </c>
      <c r="AB42" s="854">
        <v>1870.7742000000001</v>
      </c>
      <c r="AC42" s="854">
        <v>2051.0279</v>
      </c>
      <c r="AD42" s="855">
        <v>1204.7664</v>
      </c>
      <c r="AE42" s="855">
        <v>1879.6355000000001</v>
      </c>
      <c r="AF42" s="856">
        <v>1776.8523</v>
      </c>
      <c r="AH42" s="853" t="s">
        <v>505</v>
      </c>
      <c r="AI42" s="854">
        <v>1453.2455</v>
      </c>
      <c r="AJ42" s="854">
        <v>1726.7064</v>
      </c>
      <c r="AK42" s="854">
        <v>999.74540000000002</v>
      </c>
      <c r="AL42" s="854">
        <v>1076.2545</v>
      </c>
      <c r="AM42" s="854">
        <v>1159.5364999999999</v>
      </c>
      <c r="AN42" s="854">
        <v>1293.6424999999999</v>
      </c>
      <c r="AO42" s="854">
        <v>1427.8372999999999</v>
      </c>
      <c r="AP42" s="854">
        <v>1561.2678000000001</v>
      </c>
      <c r="AQ42" s="854">
        <v>1810.0943</v>
      </c>
      <c r="AR42" s="854">
        <v>1990.2438</v>
      </c>
      <c r="AS42" s="854">
        <v>2192.6037999999999</v>
      </c>
      <c r="AT42" s="855">
        <v>1311.0532000000001</v>
      </c>
      <c r="AU42" s="855">
        <v>1997.5672</v>
      </c>
      <c r="AV42" s="856">
        <v>1893.0103999999999</v>
      </c>
      <c r="AW42" s="13"/>
      <c r="AX42" s="853" t="s">
        <v>505</v>
      </c>
      <c r="AY42" s="854">
        <v>1433.5279</v>
      </c>
      <c r="AZ42" s="854">
        <v>1482.9813999999999</v>
      </c>
      <c r="BA42" s="854">
        <v>910.65909999999997</v>
      </c>
      <c r="BB42" s="854">
        <v>994.39070000000004</v>
      </c>
      <c r="BC42" s="854">
        <v>1087.5119</v>
      </c>
      <c r="BD42" s="854">
        <v>1237.8471999999999</v>
      </c>
      <c r="BE42" s="854">
        <v>1352.0595000000001</v>
      </c>
      <c r="BF42" s="854">
        <v>1486.2244000000001</v>
      </c>
      <c r="BG42" s="854">
        <v>1722.2654</v>
      </c>
      <c r="BH42" s="854">
        <v>1854.8642</v>
      </c>
      <c r="BI42" s="854">
        <v>1985.2257</v>
      </c>
      <c r="BJ42" s="855">
        <v>1237.365</v>
      </c>
      <c r="BK42" s="855">
        <v>1844.9039</v>
      </c>
      <c r="BL42" s="856">
        <v>1752.3751999999999</v>
      </c>
    </row>
    <row r="43" spans="2:64" ht="16.5" customHeight="1" x14ac:dyDescent="0.25">
      <c r="B43" s="857" t="s">
        <v>475</v>
      </c>
      <c r="C43" s="858">
        <v>1831.1141</v>
      </c>
      <c r="D43" s="858">
        <v>1304.1068</v>
      </c>
      <c r="E43" s="858">
        <v>1011.751</v>
      </c>
      <c r="F43" s="858">
        <v>1013.7903</v>
      </c>
      <c r="G43" s="858">
        <v>1151.5468000000001</v>
      </c>
      <c r="H43" s="858">
        <v>1307.646</v>
      </c>
      <c r="I43" s="858">
        <v>1444.0669</v>
      </c>
      <c r="J43" s="858">
        <v>1638.5047999999999</v>
      </c>
      <c r="K43" s="858">
        <v>1759.2268999999999</v>
      </c>
      <c r="L43" s="858">
        <v>1862.8894</v>
      </c>
      <c r="M43" s="858">
        <v>1717.7333000000001</v>
      </c>
      <c r="N43" s="859">
        <v>1215.3776</v>
      </c>
      <c r="O43" s="859">
        <v>1748.9034999999999</v>
      </c>
      <c r="P43" s="860">
        <v>1511.1947</v>
      </c>
      <c r="Q43" s="13"/>
      <c r="R43" s="857" t="s">
        <v>475</v>
      </c>
      <c r="S43" s="858">
        <v>1734.4389000000001</v>
      </c>
      <c r="T43" s="858">
        <v>1221.3697</v>
      </c>
      <c r="U43" s="858">
        <v>933.71889999999996</v>
      </c>
      <c r="V43" s="858">
        <v>946.94929999999999</v>
      </c>
      <c r="W43" s="858">
        <v>1078.9639</v>
      </c>
      <c r="X43" s="858">
        <v>1232.0703000000001</v>
      </c>
      <c r="Y43" s="858">
        <v>1365.6284000000001</v>
      </c>
      <c r="Z43" s="858">
        <v>1545.1178</v>
      </c>
      <c r="AA43" s="858">
        <v>1649.7164</v>
      </c>
      <c r="AB43" s="858">
        <v>1736.3241</v>
      </c>
      <c r="AC43" s="858">
        <v>1621.8598</v>
      </c>
      <c r="AD43" s="859">
        <v>1141.9347</v>
      </c>
      <c r="AE43" s="859">
        <v>1640.5152</v>
      </c>
      <c r="AF43" s="860">
        <v>1418.3761</v>
      </c>
      <c r="AH43" s="857" t="s">
        <v>475</v>
      </c>
      <c r="AI43" s="858">
        <v>2027.3658</v>
      </c>
      <c r="AJ43" s="858">
        <v>1371.3884</v>
      </c>
      <c r="AK43" s="858">
        <v>1071.8688</v>
      </c>
      <c r="AL43" s="858">
        <v>1052.9514999999999</v>
      </c>
      <c r="AM43" s="858">
        <v>1203.9178999999999</v>
      </c>
      <c r="AN43" s="858">
        <v>1344.8661999999999</v>
      </c>
      <c r="AO43" s="858">
        <v>1466.8786</v>
      </c>
      <c r="AP43" s="858">
        <v>1654.3887999999999</v>
      </c>
      <c r="AQ43" s="858">
        <v>1754.271</v>
      </c>
      <c r="AR43" s="858">
        <v>1848.5314000000001</v>
      </c>
      <c r="AS43" s="858">
        <v>1747.5084999999999</v>
      </c>
      <c r="AT43" s="859">
        <v>1253.5202999999999</v>
      </c>
      <c r="AU43" s="859">
        <v>1749.3502000000001</v>
      </c>
      <c r="AV43" s="860">
        <v>1528.4366</v>
      </c>
      <c r="AW43" s="13"/>
      <c r="AX43" s="857" t="s">
        <v>475</v>
      </c>
      <c r="AY43" s="858">
        <v>1889.9761000000001</v>
      </c>
      <c r="AZ43" s="858">
        <v>1240.6023</v>
      </c>
      <c r="BA43" s="858">
        <v>980.75040000000001</v>
      </c>
      <c r="BB43" s="858">
        <v>983.46400000000006</v>
      </c>
      <c r="BC43" s="858">
        <v>1120.5842</v>
      </c>
      <c r="BD43" s="858">
        <v>1261.6321</v>
      </c>
      <c r="BE43" s="858">
        <v>1379.2301</v>
      </c>
      <c r="BF43" s="858">
        <v>1566.4722999999999</v>
      </c>
      <c r="BG43" s="858">
        <v>1642.8269</v>
      </c>
      <c r="BH43" s="858">
        <v>1739.165</v>
      </c>
      <c r="BI43" s="858">
        <v>1643.5309</v>
      </c>
      <c r="BJ43" s="859">
        <v>1172.1869999999999</v>
      </c>
      <c r="BK43" s="859">
        <v>1645.0361</v>
      </c>
      <c r="BL43" s="860">
        <v>1434.3614</v>
      </c>
    </row>
    <row r="44" spans="2:64" ht="16.5" customHeight="1" x14ac:dyDescent="0.25">
      <c r="B44" s="866" t="s">
        <v>97</v>
      </c>
      <c r="C44" s="854">
        <v>1768.8911000000001</v>
      </c>
      <c r="D44" s="854">
        <v>1302.3847000000001</v>
      </c>
      <c r="E44" s="854">
        <v>1073.5479</v>
      </c>
      <c r="F44" s="854">
        <v>1088.9838</v>
      </c>
      <c r="G44" s="854">
        <v>1227.2656999999999</v>
      </c>
      <c r="H44" s="854">
        <v>1365.5554999999999</v>
      </c>
      <c r="I44" s="854">
        <v>1451.2405000000001</v>
      </c>
      <c r="J44" s="854">
        <v>1576.0235</v>
      </c>
      <c r="K44" s="854">
        <v>1645.8661999999999</v>
      </c>
      <c r="L44" s="867" t="s">
        <v>102</v>
      </c>
      <c r="M44" s="867" t="s">
        <v>102</v>
      </c>
      <c r="N44" s="855">
        <v>1218.1880000000001</v>
      </c>
      <c r="O44" s="855">
        <v>1585.8332</v>
      </c>
      <c r="P44" s="856">
        <v>1256.7134000000001</v>
      </c>
      <c r="Q44" s="13"/>
      <c r="R44" s="866" t="s">
        <v>97</v>
      </c>
      <c r="S44" s="854">
        <v>1658.7983999999999</v>
      </c>
      <c r="T44" s="854">
        <v>1208.2402999999999</v>
      </c>
      <c r="U44" s="854">
        <v>996.8229</v>
      </c>
      <c r="V44" s="854">
        <v>1014.2421000000001</v>
      </c>
      <c r="W44" s="854">
        <v>1150.6815999999999</v>
      </c>
      <c r="X44" s="854">
        <v>1284.9014</v>
      </c>
      <c r="Y44" s="854">
        <v>1359.44</v>
      </c>
      <c r="Z44" s="854">
        <v>1481.3686</v>
      </c>
      <c r="AA44" s="854">
        <v>1566.375</v>
      </c>
      <c r="AB44" s="867" t="s">
        <v>102</v>
      </c>
      <c r="AC44" s="867" t="s">
        <v>102</v>
      </c>
      <c r="AD44" s="855">
        <v>1138.327</v>
      </c>
      <c r="AE44" s="855">
        <v>1493.3081999999999</v>
      </c>
      <c r="AF44" s="856">
        <v>1175.5253</v>
      </c>
      <c r="AH44" s="866" t="s">
        <v>97</v>
      </c>
      <c r="AI44" s="854">
        <v>1916.2858000000001</v>
      </c>
      <c r="AJ44" s="854">
        <v>1396.4668999999999</v>
      </c>
      <c r="AK44" s="854">
        <v>1124.7137</v>
      </c>
      <c r="AL44" s="854">
        <v>1125.7485999999999</v>
      </c>
      <c r="AM44" s="854">
        <v>1248.1948</v>
      </c>
      <c r="AN44" s="854">
        <v>1394.242</v>
      </c>
      <c r="AO44" s="854">
        <v>1484.9848</v>
      </c>
      <c r="AP44" s="854">
        <v>1591.3486</v>
      </c>
      <c r="AQ44" s="854">
        <v>1666.2873</v>
      </c>
      <c r="AR44" s="867" t="s">
        <v>102</v>
      </c>
      <c r="AS44" s="867" t="s">
        <v>102</v>
      </c>
      <c r="AT44" s="855">
        <v>1255.1427000000001</v>
      </c>
      <c r="AU44" s="855">
        <v>1601.8741</v>
      </c>
      <c r="AV44" s="856">
        <v>1291.4765</v>
      </c>
      <c r="AW44" s="13"/>
      <c r="AX44" s="866" t="s">
        <v>97</v>
      </c>
      <c r="AY44" s="854">
        <v>1799.4441999999999</v>
      </c>
      <c r="AZ44" s="854">
        <v>1289.3389999999999</v>
      </c>
      <c r="BA44" s="854">
        <v>1043.0983000000001</v>
      </c>
      <c r="BB44" s="854">
        <v>1041.2004999999999</v>
      </c>
      <c r="BC44" s="854">
        <v>1164.2071000000001</v>
      </c>
      <c r="BD44" s="854">
        <v>1295.4842000000001</v>
      </c>
      <c r="BE44" s="854">
        <v>1388.2682</v>
      </c>
      <c r="BF44" s="854">
        <v>1502.6985999999999</v>
      </c>
      <c r="BG44" s="854">
        <v>1576.7539999999999</v>
      </c>
      <c r="BH44" s="867" t="s">
        <v>102</v>
      </c>
      <c r="BI44" s="867" t="s">
        <v>102</v>
      </c>
      <c r="BJ44" s="855">
        <v>1166.3527999999999</v>
      </c>
      <c r="BK44" s="855">
        <v>1513.1001000000001</v>
      </c>
      <c r="BL44" s="856">
        <v>1202.6884</v>
      </c>
    </row>
    <row r="45" spans="2:64" ht="16.5" customHeight="1" x14ac:dyDescent="0.25">
      <c r="B45" s="861" t="s">
        <v>96</v>
      </c>
      <c r="C45" s="862">
        <v>1938.3189</v>
      </c>
      <c r="D45" s="862">
        <v>1286.1001000000001</v>
      </c>
      <c r="E45" s="862">
        <v>1164.9525000000001</v>
      </c>
      <c r="F45" s="862">
        <v>1399.2779</v>
      </c>
      <c r="G45" s="862">
        <v>1837.7153000000001</v>
      </c>
      <c r="H45" s="862">
        <v>1959.2119</v>
      </c>
      <c r="I45" s="862">
        <v>1710.9142999999999</v>
      </c>
      <c r="J45" s="862">
        <v>1666.8388</v>
      </c>
      <c r="K45" s="862" t="s">
        <v>102</v>
      </c>
      <c r="L45" s="863" t="s">
        <v>102</v>
      </c>
      <c r="M45" s="863" t="s">
        <v>102</v>
      </c>
      <c r="N45" s="864">
        <v>1499.4394</v>
      </c>
      <c r="O45" s="864">
        <v>1666.8388</v>
      </c>
      <c r="P45" s="865">
        <v>1507.5309999999999</v>
      </c>
      <c r="Q45" s="13"/>
      <c r="R45" s="861" t="s">
        <v>96</v>
      </c>
      <c r="S45" s="862">
        <v>1816.1142</v>
      </c>
      <c r="T45" s="862">
        <v>1199.5688</v>
      </c>
      <c r="U45" s="862">
        <v>1080.5112999999999</v>
      </c>
      <c r="V45" s="862">
        <v>1314.7286999999999</v>
      </c>
      <c r="W45" s="862">
        <v>1694.9784999999999</v>
      </c>
      <c r="X45" s="862">
        <v>1844.4677999999999</v>
      </c>
      <c r="Y45" s="862">
        <v>1612.3372999999999</v>
      </c>
      <c r="Z45" s="862">
        <v>1587.5786000000001</v>
      </c>
      <c r="AA45" s="862" t="s">
        <v>102</v>
      </c>
      <c r="AB45" s="863" t="s">
        <v>102</v>
      </c>
      <c r="AC45" s="863" t="s">
        <v>102</v>
      </c>
      <c r="AD45" s="864">
        <v>1402.3296</v>
      </c>
      <c r="AE45" s="864">
        <v>1587.5786000000001</v>
      </c>
      <c r="AF45" s="865">
        <v>1411.2840000000001</v>
      </c>
      <c r="AH45" s="861" t="s">
        <v>96</v>
      </c>
      <c r="AI45" s="862">
        <v>2065.3103000000001</v>
      </c>
      <c r="AJ45" s="862">
        <v>1387.6510000000001</v>
      </c>
      <c r="AK45" s="862">
        <v>1217.8145999999999</v>
      </c>
      <c r="AL45" s="862">
        <v>1457.5098</v>
      </c>
      <c r="AM45" s="862">
        <v>1901.4272000000001</v>
      </c>
      <c r="AN45" s="862">
        <v>2098.4434999999999</v>
      </c>
      <c r="AO45" s="862">
        <v>1801.7501999999999</v>
      </c>
      <c r="AP45" s="862">
        <v>1677.8583000000001</v>
      </c>
      <c r="AQ45" s="862" t="s">
        <v>102</v>
      </c>
      <c r="AR45" s="863" t="s">
        <v>102</v>
      </c>
      <c r="AS45" s="863" t="s">
        <v>102</v>
      </c>
      <c r="AT45" s="864">
        <v>1572.7349999999999</v>
      </c>
      <c r="AU45" s="864">
        <v>1677.8583000000001</v>
      </c>
      <c r="AV45" s="865">
        <v>1577.8163999999999</v>
      </c>
      <c r="AW45" s="13"/>
      <c r="AX45" s="861" t="s">
        <v>96</v>
      </c>
      <c r="AY45" s="862">
        <v>1923.1818000000001</v>
      </c>
      <c r="AZ45" s="862">
        <v>1283.5556999999999</v>
      </c>
      <c r="BA45" s="862">
        <v>1132.5971999999999</v>
      </c>
      <c r="BB45" s="862">
        <v>1368.0146999999999</v>
      </c>
      <c r="BC45" s="862">
        <v>1735.7759000000001</v>
      </c>
      <c r="BD45" s="862">
        <v>1939.9092000000001</v>
      </c>
      <c r="BE45" s="862">
        <v>1697.4174</v>
      </c>
      <c r="BF45" s="862">
        <v>1560.616</v>
      </c>
      <c r="BG45" s="862" t="s">
        <v>102</v>
      </c>
      <c r="BH45" s="863" t="s">
        <v>102</v>
      </c>
      <c r="BI45" s="863" t="s">
        <v>102</v>
      </c>
      <c r="BJ45" s="864">
        <v>1464.5989</v>
      </c>
      <c r="BK45" s="864">
        <v>1560.616</v>
      </c>
      <c r="BL45" s="865">
        <v>1469.2401</v>
      </c>
    </row>
    <row r="46" spans="2:64" s="288" customFormat="1" x14ac:dyDescent="0.2">
      <c r="B46" s="37" t="s">
        <v>270</v>
      </c>
      <c r="C46" s="290"/>
      <c r="D46" s="290"/>
      <c r="E46" s="290"/>
      <c r="F46" s="290"/>
      <c r="G46" s="290"/>
      <c r="H46" s="290"/>
      <c r="I46" s="290"/>
      <c r="J46" s="290"/>
      <c r="K46" s="290"/>
      <c r="L46" s="290"/>
      <c r="M46" s="290"/>
      <c r="N46" s="290"/>
      <c r="O46" s="290"/>
      <c r="P46" s="291"/>
      <c r="R46" s="37" t="s">
        <v>270</v>
      </c>
      <c r="S46" s="290"/>
      <c r="T46" s="290"/>
      <c r="U46" s="290"/>
      <c r="V46" s="290"/>
      <c r="W46" s="290"/>
      <c r="X46" s="290"/>
      <c r="Y46" s="290"/>
      <c r="Z46" s="290"/>
      <c r="AA46" s="290"/>
      <c r="AB46" s="290"/>
      <c r="AC46" s="290"/>
      <c r="AD46" s="290"/>
      <c r="AE46" s="290"/>
      <c r="AF46" s="291"/>
      <c r="AH46" s="37" t="s">
        <v>270</v>
      </c>
      <c r="AI46" s="290"/>
      <c r="AJ46" s="290"/>
      <c r="AK46" s="290"/>
      <c r="AL46" s="290"/>
      <c r="AM46" s="290"/>
      <c r="AN46" s="290"/>
      <c r="AO46" s="290"/>
      <c r="AP46" s="290"/>
      <c r="AQ46" s="290"/>
      <c r="AR46" s="290"/>
      <c r="AS46" s="290"/>
      <c r="AT46" s="290"/>
      <c r="AU46" s="290"/>
      <c r="AV46" s="291"/>
      <c r="AX46" s="37" t="s">
        <v>270</v>
      </c>
      <c r="AY46" s="290"/>
      <c r="AZ46" s="290"/>
      <c r="BA46" s="290"/>
      <c r="BB46" s="290"/>
      <c r="BC46" s="290"/>
      <c r="BD46" s="290"/>
      <c r="BE46" s="290"/>
      <c r="BF46" s="290"/>
      <c r="BG46" s="290"/>
      <c r="BH46" s="290"/>
      <c r="BI46" s="290"/>
      <c r="BJ46" s="290"/>
      <c r="BK46" s="290"/>
      <c r="BL46" s="291"/>
    </row>
    <row r="47" spans="2:64" s="288" customFormat="1" x14ac:dyDescent="0.2">
      <c r="B47" s="37" t="s">
        <v>506</v>
      </c>
      <c r="C47" s="290"/>
      <c r="D47" s="290"/>
      <c r="E47" s="290"/>
      <c r="F47" s="290"/>
      <c r="G47" s="290"/>
      <c r="H47" s="290"/>
      <c r="I47" s="290"/>
      <c r="J47" s="290"/>
      <c r="K47" s="290"/>
      <c r="L47" s="290"/>
      <c r="M47" s="290"/>
      <c r="N47" s="290"/>
      <c r="O47" s="290"/>
      <c r="P47" s="291"/>
      <c r="R47" s="37" t="s">
        <v>506</v>
      </c>
      <c r="S47" s="290"/>
      <c r="T47" s="290"/>
      <c r="U47" s="290"/>
      <c r="V47" s="290"/>
      <c r="W47" s="290"/>
      <c r="X47" s="290"/>
      <c r="Y47" s="290"/>
      <c r="Z47" s="290"/>
      <c r="AA47" s="290"/>
      <c r="AB47" s="290"/>
      <c r="AC47" s="290"/>
      <c r="AD47" s="290"/>
      <c r="AE47" s="290"/>
      <c r="AF47" s="291"/>
      <c r="AH47" s="37" t="s">
        <v>506</v>
      </c>
      <c r="AI47" s="290"/>
      <c r="AJ47" s="290"/>
      <c r="AK47" s="290"/>
      <c r="AL47" s="290"/>
      <c r="AM47" s="290"/>
      <c r="AN47" s="290"/>
      <c r="AO47" s="290"/>
      <c r="AP47" s="290"/>
      <c r="AQ47" s="290"/>
      <c r="AR47" s="290"/>
      <c r="AS47" s="290"/>
      <c r="AT47" s="290"/>
      <c r="AU47" s="290"/>
      <c r="AV47" s="291"/>
      <c r="AX47" s="37" t="s">
        <v>506</v>
      </c>
      <c r="AY47" s="290"/>
      <c r="AZ47" s="290"/>
      <c r="BA47" s="290"/>
      <c r="BB47" s="290"/>
      <c r="BC47" s="290"/>
      <c r="BD47" s="290"/>
      <c r="BE47" s="290"/>
      <c r="BF47" s="290"/>
      <c r="BG47" s="290"/>
      <c r="BH47" s="290"/>
      <c r="BI47" s="290"/>
      <c r="BJ47" s="290"/>
      <c r="BK47" s="290"/>
      <c r="BL47" s="291"/>
    </row>
    <row r="48" spans="2:64" s="288" customFormat="1" x14ac:dyDescent="0.2">
      <c r="B48" s="68" t="s">
        <v>476</v>
      </c>
      <c r="C48" s="292"/>
      <c r="D48" s="292"/>
      <c r="E48" s="292"/>
      <c r="F48" s="292"/>
      <c r="G48" s="292"/>
      <c r="H48" s="292"/>
      <c r="I48" s="292"/>
      <c r="J48" s="292"/>
      <c r="K48" s="292"/>
      <c r="L48" s="292"/>
      <c r="M48" s="292"/>
      <c r="N48" s="292"/>
      <c r="O48" s="292"/>
      <c r="P48" s="293"/>
      <c r="R48" s="68" t="s">
        <v>476</v>
      </c>
      <c r="S48" s="292"/>
      <c r="T48" s="292"/>
      <c r="U48" s="292"/>
      <c r="V48" s="292"/>
      <c r="W48" s="292"/>
      <c r="X48" s="292"/>
      <c r="Y48" s="292"/>
      <c r="Z48" s="292"/>
      <c r="AA48" s="292"/>
      <c r="AB48" s="292"/>
      <c r="AC48" s="292"/>
      <c r="AD48" s="292"/>
      <c r="AE48" s="292"/>
      <c r="AF48" s="293"/>
      <c r="AH48" s="68" t="s">
        <v>476</v>
      </c>
      <c r="AI48" s="292"/>
      <c r="AJ48" s="292"/>
      <c r="AK48" s="292"/>
      <c r="AL48" s="292"/>
      <c r="AM48" s="292"/>
      <c r="AN48" s="292"/>
      <c r="AO48" s="292"/>
      <c r="AP48" s="292"/>
      <c r="AQ48" s="292"/>
      <c r="AR48" s="292"/>
      <c r="AS48" s="292"/>
      <c r="AT48" s="292"/>
      <c r="AU48" s="292"/>
      <c r="AV48" s="293"/>
      <c r="AX48" s="68" t="s">
        <v>476</v>
      </c>
      <c r="AY48" s="292"/>
      <c r="AZ48" s="292"/>
      <c r="BA48" s="292"/>
      <c r="BB48" s="292"/>
      <c r="BC48" s="292"/>
      <c r="BD48" s="292"/>
      <c r="BE48" s="292"/>
      <c r="BF48" s="292"/>
      <c r="BG48" s="292"/>
      <c r="BH48" s="292"/>
      <c r="BI48" s="292"/>
      <c r="BJ48" s="292"/>
      <c r="BK48" s="292"/>
      <c r="BL48" s="293"/>
    </row>
    <row r="49" spans="1:64" s="288" customFormat="1" x14ac:dyDescent="0.2">
      <c r="A49" s="294"/>
      <c r="B49" s="625" t="s">
        <v>890</v>
      </c>
      <c r="C49" s="295"/>
      <c r="D49" s="295"/>
      <c r="E49" s="295"/>
      <c r="F49" s="295"/>
      <c r="G49" s="295"/>
      <c r="H49" s="295"/>
      <c r="I49" s="295"/>
      <c r="J49" s="295"/>
      <c r="K49" s="295"/>
      <c r="L49" s="295"/>
      <c r="M49" s="295"/>
      <c r="N49" s="295"/>
      <c r="O49" s="295"/>
      <c r="P49" s="296"/>
      <c r="Q49" s="294"/>
      <c r="R49" s="625" t="s">
        <v>890</v>
      </c>
      <c r="S49" s="295"/>
      <c r="T49" s="295"/>
      <c r="U49" s="295"/>
      <c r="V49" s="295"/>
      <c r="W49" s="295"/>
      <c r="X49" s="295"/>
      <c r="Y49" s="295"/>
      <c r="Z49" s="295"/>
      <c r="AA49" s="295"/>
      <c r="AB49" s="295"/>
      <c r="AC49" s="295"/>
      <c r="AD49" s="295"/>
      <c r="AE49" s="295"/>
      <c r="AF49" s="296"/>
      <c r="AG49" s="294"/>
      <c r="AH49" s="625" t="s">
        <v>890</v>
      </c>
      <c r="AI49" s="295"/>
      <c r="AJ49" s="295"/>
      <c r="AK49" s="295"/>
      <c r="AL49" s="295"/>
      <c r="AM49" s="295"/>
      <c r="AN49" s="295"/>
      <c r="AO49" s="295"/>
      <c r="AP49" s="295"/>
      <c r="AQ49" s="295"/>
      <c r="AR49" s="295"/>
      <c r="AS49" s="295"/>
      <c r="AT49" s="295"/>
      <c r="AU49" s="295"/>
      <c r="AV49" s="296"/>
      <c r="AW49" s="294"/>
      <c r="AX49" s="625" t="s">
        <v>890</v>
      </c>
      <c r="AY49" s="295"/>
      <c r="AZ49" s="295"/>
      <c r="BA49" s="295"/>
      <c r="BB49" s="295"/>
      <c r="BC49" s="295"/>
      <c r="BD49" s="295"/>
      <c r="BE49" s="295"/>
      <c r="BF49" s="295"/>
      <c r="BG49" s="295"/>
      <c r="BH49" s="295"/>
      <c r="BI49" s="295"/>
      <c r="BJ49" s="295"/>
      <c r="BK49" s="295"/>
      <c r="BL49" s="296"/>
    </row>
  </sheetData>
  <phoneticPr fontId="2" type="noConversion"/>
  <pageMargins left="0.78740157480314965" right="0.78740157480314965" top="0.78740157480314965" bottom="0.78740157480314965" header="0.39370078740157483" footer="0.39370078740157483"/>
  <pageSetup paperSize="9" scale="62" firstPageNumber="62" fitToWidth="4" fitToHeight="0" orientation="landscape" useFirstPageNumber="1" r:id="rId1"/>
  <headerFooter alignWithMargins="0">
    <oddHeader xml:space="preserve">&amp;R&amp;12Les finances des communes en 2022
</oddHeader>
    <oddFooter>&amp;L&amp;12Direction Générale des Collectivités Locales / DESL&amp;C&amp;12&amp;P&amp;R&amp;12Mise en ligne : janvier 2024</oddFooter>
  </headerFooter>
  <colBreaks count="3" manualBreakCount="3">
    <brk id="16" max="1048575" man="1"/>
    <brk id="32" max="48" man="1"/>
    <brk id="48" max="48"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I55"/>
  <sheetViews>
    <sheetView zoomScaleNormal="100" zoomScalePageLayoutView="85" workbookViewId="0">
      <selection activeCell="A50" sqref="A50:XFD50"/>
    </sheetView>
  </sheetViews>
  <sheetFormatPr baseColWidth="10" defaultRowHeight="12.75" x14ac:dyDescent="0.2"/>
  <cols>
    <col min="1" max="1" width="2.85546875" customWidth="1"/>
    <col min="2" max="2" width="29.28515625" customWidth="1"/>
    <col min="14" max="15" width="13.42578125" customWidth="1"/>
    <col min="16" max="16" width="13.5703125" style="94" customWidth="1"/>
    <col min="17" max="17" width="3.42578125" customWidth="1"/>
    <col min="18" max="18" width="27.7109375" customWidth="1"/>
    <col min="30" max="31" width="13.42578125" customWidth="1"/>
    <col min="33" max="33" width="2.5703125" customWidth="1"/>
    <col min="34" max="34" width="27.28515625" customWidth="1"/>
    <col min="46" max="47" width="13.42578125" customWidth="1"/>
    <col min="48" max="48" width="11.42578125" style="94"/>
    <col min="49" max="49" width="2.7109375" customWidth="1"/>
    <col min="50" max="50" width="27.42578125" customWidth="1"/>
    <col min="62" max="63" width="13.42578125" customWidth="1"/>
    <col min="64" max="64" width="13.140625" style="94" customWidth="1"/>
    <col min="65" max="65" width="3.7109375" customWidth="1"/>
    <col min="66" max="66" width="29.7109375" customWidth="1"/>
    <col min="78" max="79" width="13.42578125" customWidth="1"/>
    <col min="80" max="80" width="12.85546875" style="94" customWidth="1"/>
    <col min="81" max="81" width="5.28515625" hidden="1" customWidth="1"/>
    <col min="82" max="82" width="5.28515625" customWidth="1"/>
    <col min="83" max="83" width="28.140625" customWidth="1"/>
    <col min="95" max="96" width="13.42578125" customWidth="1"/>
    <col min="97" max="97" width="11.42578125" style="94"/>
    <col min="98" max="98" width="4.140625" customWidth="1"/>
    <col min="99" max="99" width="27.7109375" customWidth="1"/>
    <col min="111" max="112" width="13.42578125" customWidth="1"/>
    <col min="113" max="113" width="11.42578125" style="94"/>
  </cols>
  <sheetData>
    <row r="1" spans="1:113" s="13" customFormat="1" ht="20.25" x14ac:dyDescent="0.3">
      <c r="A1" s="10" t="s">
        <v>982</v>
      </c>
      <c r="B1" s="50"/>
      <c r="C1" s="70"/>
      <c r="D1" s="70"/>
      <c r="E1" s="70"/>
      <c r="F1" s="70"/>
      <c r="G1" s="70"/>
      <c r="H1" s="70"/>
      <c r="I1" s="70"/>
      <c r="J1" s="70"/>
      <c r="K1" s="70"/>
      <c r="L1" s="70"/>
      <c r="M1" s="70"/>
      <c r="N1" s="70"/>
      <c r="O1" s="70"/>
      <c r="P1" s="89"/>
      <c r="Q1" s="49"/>
      <c r="R1" s="50"/>
      <c r="S1" s="186"/>
      <c r="T1" s="186"/>
      <c r="U1" s="186"/>
      <c r="V1" s="186"/>
      <c r="W1" s="186"/>
      <c r="X1" s="186"/>
      <c r="Y1" s="186"/>
      <c r="Z1" s="186"/>
      <c r="AA1" s="186"/>
      <c r="AB1" s="186"/>
      <c r="AC1" s="186"/>
      <c r="AD1" s="186"/>
      <c r="AE1" s="186"/>
      <c r="AF1" s="187"/>
      <c r="AG1" s="69"/>
      <c r="AH1" s="78"/>
      <c r="AI1" s="67"/>
      <c r="AJ1" s="67"/>
      <c r="AK1" s="67"/>
      <c r="AL1" s="67"/>
      <c r="AM1" s="67"/>
      <c r="AN1" s="67"/>
      <c r="AO1" s="67"/>
      <c r="AP1" s="67"/>
      <c r="AQ1" s="67"/>
      <c r="AR1" s="67"/>
      <c r="AS1" s="67"/>
      <c r="AT1" s="67"/>
      <c r="AU1" s="67"/>
      <c r="AV1" s="89"/>
      <c r="AW1" s="69"/>
      <c r="AX1" s="78"/>
      <c r="AY1" s="67"/>
      <c r="AZ1" s="67"/>
      <c r="BA1" s="67"/>
      <c r="BB1" s="67"/>
      <c r="BC1" s="67"/>
      <c r="BD1" s="67"/>
      <c r="BE1" s="67"/>
      <c r="BF1" s="67"/>
      <c r="BG1" s="67"/>
      <c r="BH1" s="67"/>
      <c r="BI1" s="67"/>
      <c r="BJ1" s="67"/>
      <c r="BK1" s="67"/>
      <c r="BL1" s="89"/>
      <c r="BM1" s="69"/>
      <c r="BN1" s="79"/>
      <c r="BO1" s="80"/>
      <c r="BP1" s="80"/>
      <c r="BQ1" s="80"/>
      <c r="BR1" s="80"/>
      <c r="BS1" s="80"/>
      <c r="BT1" s="80"/>
      <c r="BU1" s="80"/>
      <c r="BV1" s="80"/>
      <c r="BW1" s="80"/>
      <c r="BX1" s="67"/>
      <c r="BY1" s="67"/>
      <c r="BZ1" s="67"/>
      <c r="CA1" s="67"/>
      <c r="CB1" s="89"/>
      <c r="CC1" s="69"/>
      <c r="CD1" s="69"/>
      <c r="CE1" s="77"/>
      <c r="CF1" s="80"/>
      <c r="CG1" s="80"/>
      <c r="CH1" s="80"/>
      <c r="CI1" s="80"/>
      <c r="CJ1" s="80"/>
      <c r="CK1" s="80"/>
      <c r="CL1" s="80"/>
      <c r="CM1" s="80"/>
      <c r="CN1" s="80"/>
      <c r="CO1" s="80"/>
      <c r="CP1" s="80"/>
      <c r="CQ1" s="80"/>
      <c r="CR1" s="80"/>
      <c r="CS1" s="98"/>
      <c r="CT1" s="69"/>
      <c r="CU1" s="77"/>
      <c r="CV1" s="80"/>
      <c r="CW1" s="80"/>
      <c r="CX1" s="80"/>
      <c r="CY1" s="80"/>
      <c r="CZ1" s="80"/>
      <c r="DA1" s="80"/>
      <c r="DB1" s="80"/>
      <c r="DC1" s="80"/>
      <c r="DD1" s="80"/>
      <c r="DE1" s="80"/>
      <c r="DF1" s="80"/>
      <c r="DG1" s="80"/>
      <c r="DH1" s="80"/>
      <c r="DI1" s="98"/>
    </row>
    <row r="2" spans="1:113" s="13" customFormat="1" ht="12.75" customHeight="1" x14ac:dyDescent="0.3">
      <c r="A2" s="9"/>
      <c r="B2" s="50"/>
      <c r="C2" s="70"/>
      <c r="D2" s="70"/>
      <c r="E2" s="70"/>
      <c r="F2" s="70"/>
      <c r="G2" s="70"/>
      <c r="H2" s="70"/>
      <c r="I2" s="70"/>
      <c r="J2" s="70"/>
      <c r="K2" s="70"/>
      <c r="L2" s="70"/>
      <c r="M2" s="70"/>
      <c r="N2" s="70"/>
      <c r="O2" s="70"/>
      <c r="P2" s="89"/>
      <c r="R2" s="28"/>
      <c r="S2" s="52"/>
      <c r="T2" s="52"/>
      <c r="U2" s="52"/>
      <c r="V2" s="52"/>
      <c r="W2" s="52"/>
      <c r="X2" s="52"/>
      <c r="Y2" s="52"/>
      <c r="Z2" s="52"/>
      <c r="AA2" s="52"/>
      <c r="AB2" s="52"/>
      <c r="AC2" s="52"/>
      <c r="AD2" s="52"/>
      <c r="AE2" s="52"/>
      <c r="AF2" s="53"/>
      <c r="AG2" s="69"/>
      <c r="AH2" s="78"/>
      <c r="AI2" s="67"/>
      <c r="AJ2" s="67"/>
      <c r="AK2" s="67"/>
      <c r="AL2" s="67"/>
      <c r="AM2" s="67"/>
      <c r="AN2" s="67"/>
      <c r="AO2" s="67"/>
      <c r="AP2" s="67"/>
      <c r="AQ2" s="67"/>
      <c r="AR2" s="67"/>
      <c r="AS2" s="67"/>
      <c r="AT2" s="67"/>
      <c r="AU2" s="67"/>
      <c r="AV2" s="89"/>
      <c r="AW2" s="69"/>
      <c r="AX2" s="78"/>
      <c r="AY2" s="67"/>
      <c r="AZ2" s="67"/>
      <c r="BA2" s="67"/>
      <c r="BB2" s="67"/>
      <c r="BC2" s="67"/>
      <c r="BD2" s="67"/>
      <c r="BE2" s="67"/>
      <c r="BF2" s="67"/>
      <c r="BG2" s="67"/>
      <c r="BH2" s="67"/>
      <c r="BI2" s="67"/>
      <c r="BJ2" s="67"/>
      <c r="BK2" s="67"/>
      <c r="BL2" s="89"/>
      <c r="BM2" s="69"/>
      <c r="BN2" s="79"/>
      <c r="BO2" s="80"/>
      <c r="BP2" s="80"/>
      <c r="BQ2" s="80"/>
      <c r="BR2" s="80"/>
      <c r="BS2" s="80"/>
      <c r="BT2" s="80"/>
      <c r="BU2" s="80"/>
      <c r="BV2" s="80"/>
      <c r="BW2" s="80"/>
      <c r="BX2" s="67"/>
      <c r="BY2" s="67"/>
      <c r="BZ2" s="67"/>
      <c r="CA2" s="67"/>
      <c r="CB2" s="89"/>
      <c r="CC2" s="69"/>
      <c r="CD2" s="69"/>
      <c r="CE2" s="77"/>
      <c r="CF2" s="80"/>
      <c r="CG2" s="80"/>
      <c r="CH2" s="80"/>
      <c r="CI2" s="80"/>
      <c r="CJ2" s="80"/>
      <c r="CK2" s="80"/>
      <c r="CL2" s="80"/>
      <c r="CM2" s="80"/>
      <c r="CN2" s="80"/>
      <c r="CO2" s="80"/>
      <c r="CP2" s="80"/>
      <c r="CQ2" s="80"/>
      <c r="CR2" s="80"/>
      <c r="CS2" s="98"/>
      <c r="CT2" s="69"/>
      <c r="CU2" s="77"/>
      <c r="CV2" s="80"/>
      <c r="CW2" s="80"/>
      <c r="CX2" s="80"/>
      <c r="CY2" s="80"/>
      <c r="CZ2" s="80"/>
      <c r="DA2" s="80"/>
      <c r="DB2" s="80"/>
      <c r="DC2" s="80"/>
      <c r="DD2" s="80"/>
      <c r="DE2" s="80"/>
      <c r="DF2" s="80"/>
      <c r="DG2" s="80"/>
      <c r="DH2" s="80"/>
      <c r="DI2" s="98"/>
    </row>
    <row r="3" spans="1:113" x14ac:dyDescent="0.2">
      <c r="A3" s="13"/>
      <c r="B3" s="28"/>
      <c r="C3" s="52"/>
      <c r="D3" s="52"/>
      <c r="E3" s="52"/>
      <c r="F3" s="52"/>
      <c r="G3" s="52"/>
      <c r="H3" s="52"/>
      <c r="I3" s="52"/>
      <c r="J3" s="52"/>
      <c r="K3" s="52"/>
      <c r="L3" s="52"/>
      <c r="M3" s="52"/>
      <c r="N3" s="52"/>
      <c r="O3" s="52"/>
      <c r="P3" s="90"/>
      <c r="AG3" s="13"/>
      <c r="AH3" s="13"/>
      <c r="AI3" s="72"/>
      <c r="AJ3" s="72"/>
      <c r="AK3" s="72"/>
      <c r="AL3" s="72"/>
      <c r="AM3" s="72"/>
      <c r="AN3" s="72"/>
      <c r="AO3" s="72"/>
      <c r="AP3" s="72"/>
      <c r="AQ3" s="72"/>
      <c r="AR3" s="72"/>
      <c r="AS3" s="72"/>
      <c r="AT3" s="72"/>
      <c r="AU3" s="72"/>
      <c r="AV3" s="95"/>
      <c r="AW3" s="13"/>
      <c r="AX3" s="13"/>
      <c r="AY3" s="72"/>
      <c r="AZ3" s="72"/>
      <c r="BA3" s="72"/>
      <c r="BB3" s="72"/>
      <c r="BC3" s="72"/>
      <c r="BD3" s="72"/>
      <c r="BE3" s="72"/>
      <c r="BF3" s="72"/>
      <c r="BG3" s="72"/>
      <c r="BH3" s="72"/>
      <c r="BI3" s="72"/>
      <c r="BJ3" s="72"/>
      <c r="BK3" s="72"/>
      <c r="BL3" s="95"/>
      <c r="BM3" s="13"/>
      <c r="BN3" s="45"/>
      <c r="BO3" s="72"/>
      <c r="BP3" s="72"/>
      <c r="BQ3" s="72"/>
      <c r="BR3" s="72"/>
      <c r="BS3" s="72"/>
      <c r="BT3" s="72"/>
      <c r="BU3" s="72"/>
      <c r="BV3" s="72"/>
      <c r="BW3" s="72"/>
      <c r="BX3" s="72"/>
      <c r="BY3" s="72"/>
      <c r="BZ3" s="72"/>
      <c r="CA3" s="72"/>
      <c r="CB3" s="95"/>
      <c r="CC3" s="13"/>
      <c r="CD3" s="13"/>
      <c r="CE3" s="13"/>
      <c r="CF3" s="72"/>
      <c r="CG3" s="72"/>
      <c r="CH3" s="72"/>
      <c r="CI3" s="72"/>
      <c r="CJ3" s="72"/>
      <c r="CK3" s="72"/>
      <c r="CL3" s="72"/>
      <c r="CM3" s="72"/>
      <c r="CN3" s="72"/>
      <c r="CO3" s="72"/>
      <c r="CP3" s="72"/>
      <c r="CQ3" s="72"/>
      <c r="CR3" s="72"/>
      <c r="CS3" s="95"/>
      <c r="CT3" s="13"/>
      <c r="CU3" s="13"/>
      <c r="CV3" s="72"/>
      <c r="CW3" s="72"/>
      <c r="CX3" s="72"/>
      <c r="CY3" s="72"/>
      <c r="CZ3" s="72"/>
      <c r="DA3" s="72"/>
      <c r="DB3" s="72"/>
      <c r="DC3" s="72"/>
      <c r="DD3" s="72"/>
      <c r="DE3" s="72"/>
      <c r="DF3" s="72"/>
      <c r="DG3" s="72"/>
      <c r="DH3" s="72"/>
      <c r="DI3" s="95"/>
    </row>
    <row r="4" spans="1:113" ht="16.5" x14ac:dyDescent="0.25">
      <c r="A4" s="54" t="s">
        <v>298</v>
      </c>
      <c r="B4" s="55"/>
      <c r="C4" s="56"/>
      <c r="D4" s="56"/>
      <c r="E4" s="56"/>
      <c r="F4" s="56"/>
      <c r="G4" s="56"/>
      <c r="H4" s="56"/>
      <c r="I4" s="56"/>
      <c r="J4" s="56"/>
      <c r="K4" s="56"/>
      <c r="L4" s="56"/>
      <c r="M4" s="56"/>
      <c r="N4" s="56"/>
      <c r="O4" s="56"/>
      <c r="P4" s="91"/>
      <c r="R4" s="54" t="s">
        <v>477</v>
      </c>
      <c r="S4" s="56"/>
      <c r="T4" s="56"/>
      <c r="U4" s="56"/>
      <c r="V4" s="56"/>
      <c r="W4" s="56"/>
      <c r="X4" s="56"/>
      <c r="Y4" s="56"/>
      <c r="Z4" s="56"/>
      <c r="AA4" s="56"/>
      <c r="AB4" s="56"/>
      <c r="AC4" s="56"/>
      <c r="AD4" s="56"/>
      <c r="AE4" s="56"/>
      <c r="AF4" s="188"/>
      <c r="AG4" s="54" t="s">
        <v>299</v>
      </c>
      <c r="AH4" s="54"/>
      <c r="AI4" s="73"/>
      <c r="AJ4" s="73"/>
      <c r="AK4" s="73"/>
      <c r="AL4" s="73"/>
      <c r="AM4" s="73"/>
      <c r="AN4" s="73"/>
      <c r="AO4" s="73"/>
      <c r="AP4" s="73"/>
      <c r="AQ4" s="73"/>
      <c r="AR4" s="73"/>
      <c r="AS4" s="73"/>
      <c r="AT4" s="73"/>
      <c r="AU4" s="73"/>
      <c r="AV4" s="96"/>
      <c r="AX4" s="54" t="s">
        <v>300</v>
      </c>
      <c r="AY4" s="73"/>
      <c r="AZ4" s="73"/>
      <c r="BA4" s="73"/>
      <c r="BB4" s="73"/>
      <c r="BC4" s="73"/>
      <c r="BD4" s="73"/>
      <c r="BE4" s="73"/>
      <c r="BF4" s="73"/>
      <c r="BG4" s="73"/>
      <c r="BH4" s="73"/>
      <c r="BI4" s="73"/>
      <c r="BJ4" s="73"/>
      <c r="BK4" s="73"/>
      <c r="BL4" s="96"/>
      <c r="BN4" s="54" t="s">
        <v>301</v>
      </c>
      <c r="BO4" s="81"/>
      <c r="BP4" s="81"/>
      <c r="BQ4" s="81"/>
      <c r="BR4" s="81"/>
      <c r="BS4" s="81"/>
      <c r="BT4" s="81"/>
      <c r="BU4" s="81"/>
      <c r="BV4" s="81"/>
      <c r="BW4" s="81"/>
      <c r="BX4" s="73"/>
      <c r="BY4" s="73"/>
      <c r="BZ4" s="73"/>
      <c r="CA4" s="73"/>
      <c r="CB4" s="96"/>
      <c r="CC4" s="54" t="s">
        <v>302</v>
      </c>
      <c r="CD4" s="54"/>
      <c r="CE4" s="54" t="s">
        <v>302</v>
      </c>
      <c r="CF4" s="81"/>
      <c r="CG4" s="81"/>
      <c r="CH4" s="81"/>
      <c r="CI4" s="81"/>
      <c r="CJ4" s="81"/>
      <c r="CK4" s="81"/>
      <c r="CL4" s="81"/>
      <c r="CM4" s="81"/>
      <c r="CN4" s="81"/>
      <c r="CO4" s="81"/>
      <c r="CP4" s="81"/>
      <c r="CQ4" s="81"/>
      <c r="CR4" s="81"/>
      <c r="CS4" s="99"/>
      <c r="CU4" s="54" t="s">
        <v>304</v>
      </c>
      <c r="CV4" s="81"/>
      <c r="CW4" s="81"/>
      <c r="CX4" s="81"/>
      <c r="CY4" s="81"/>
      <c r="CZ4" s="81"/>
      <c r="DA4" s="81"/>
      <c r="DB4" s="81"/>
      <c r="DC4" s="81"/>
      <c r="DD4" s="81"/>
      <c r="DE4" s="81"/>
      <c r="DF4" s="81"/>
      <c r="DG4" s="81"/>
      <c r="DH4" s="81"/>
      <c r="DI4" s="99"/>
    </row>
    <row r="5" spans="1:113" x14ac:dyDescent="0.2">
      <c r="A5" s="39"/>
      <c r="B5" s="28"/>
      <c r="C5" s="52"/>
      <c r="D5" s="52"/>
      <c r="E5" s="52"/>
      <c r="F5" s="52"/>
      <c r="G5" s="52"/>
      <c r="H5" s="52"/>
      <c r="I5" s="52"/>
      <c r="J5" s="52"/>
      <c r="K5" s="52"/>
      <c r="L5" s="52"/>
      <c r="M5" s="52"/>
      <c r="N5" s="52"/>
      <c r="O5" s="52"/>
      <c r="P5" s="90"/>
      <c r="R5" s="39"/>
      <c r="S5" s="52"/>
      <c r="T5" s="52"/>
      <c r="U5" s="52"/>
      <c r="V5" s="52"/>
      <c r="W5" s="52"/>
      <c r="X5" s="52"/>
      <c r="Y5" s="52"/>
      <c r="Z5" s="52"/>
      <c r="AA5" s="52"/>
      <c r="AB5" s="52"/>
      <c r="AC5" s="52"/>
      <c r="AD5" s="52"/>
      <c r="AE5" s="52"/>
      <c r="AF5" s="53"/>
      <c r="AG5" s="39"/>
      <c r="AH5" s="39"/>
      <c r="AI5" s="71"/>
      <c r="AJ5" s="71"/>
      <c r="AK5" s="71"/>
      <c r="AL5" s="71"/>
      <c r="AM5" s="71"/>
      <c r="AN5" s="71"/>
      <c r="AO5" s="71"/>
      <c r="AP5" s="71"/>
      <c r="AQ5" s="71"/>
      <c r="AR5" s="71"/>
      <c r="AS5" s="71"/>
      <c r="AT5" s="71"/>
      <c r="AU5" s="71"/>
      <c r="AV5" s="97"/>
      <c r="AX5" s="39"/>
      <c r="AY5" s="71"/>
      <c r="AZ5" s="71"/>
      <c r="BA5" s="71"/>
      <c r="BB5" s="71"/>
      <c r="BC5" s="71"/>
      <c r="BD5" s="71"/>
      <c r="BE5" s="71"/>
      <c r="BF5" s="71"/>
      <c r="BG5" s="71"/>
      <c r="BH5" s="71"/>
      <c r="BI5" s="71"/>
      <c r="BJ5" s="71"/>
      <c r="BK5" s="71"/>
      <c r="BL5" s="97"/>
      <c r="BN5" s="39"/>
      <c r="BO5" s="58"/>
      <c r="BP5" s="58"/>
      <c r="BQ5" s="58"/>
      <c r="BR5" s="58"/>
      <c r="BS5" s="58"/>
      <c r="BT5" s="58"/>
      <c r="BU5" s="58"/>
      <c r="BV5" s="58"/>
      <c r="BW5" s="58"/>
      <c r="BX5" s="71"/>
      <c r="BY5" s="71"/>
      <c r="BZ5" s="71"/>
      <c r="CA5" s="71"/>
      <c r="CB5" s="97"/>
      <c r="CC5" s="39"/>
      <c r="CD5" s="39"/>
      <c r="CE5" s="83"/>
      <c r="CF5" s="58"/>
      <c r="CG5" s="58"/>
      <c r="CH5" s="58"/>
      <c r="CI5" s="58"/>
      <c r="CJ5" s="58"/>
      <c r="CK5" s="58"/>
      <c r="CL5" s="58"/>
      <c r="CM5" s="58"/>
      <c r="CN5" s="58"/>
      <c r="CO5" s="58"/>
      <c r="CP5" s="58"/>
      <c r="CQ5" s="58"/>
      <c r="CR5" s="58"/>
      <c r="CS5" s="100"/>
      <c r="CU5" s="39"/>
      <c r="CV5" s="58"/>
      <c r="CW5" s="58"/>
      <c r="CX5" s="58"/>
      <c r="CY5" s="58"/>
      <c r="CZ5" s="58"/>
      <c r="DA5" s="58"/>
      <c r="DB5" s="58"/>
      <c r="DC5" s="58"/>
      <c r="DD5" s="58"/>
      <c r="DE5" s="58"/>
      <c r="DF5" s="58"/>
      <c r="DG5" s="58"/>
      <c r="DH5" s="58"/>
      <c r="DI5" s="100"/>
    </row>
    <row r="6" spans="1:113" x14ac:dyDescent="0.2">
      <c r="A6" s="13"/>
      <c r="B6" s="896" t="s">
        <v>578</v>
      </c>
      <c r="C6" s="58"/>
      <c r="D6" s="58"/>
      <c r="E6" s="58"/>
      <c r="F6" s="58"/>
      <c r="G6" s="58"/>
      <c r="H6" s="58"/>
      <c r="I6" s="58"/>
      <c r="J6" s="58"/>
      <c r="K6" s="58"/>
      <c r="L6" s="58"/>
      <c r="M6" s="58"/>
      <c r="N6" s="58"/>
      <c r="O6" s="58"/>
      <c r="P6" s="92"/>
      <c r="R6" s="896" t="s">
        <v>578</v>
      </c>
      <c r="S6" s="58"/>
      <c r="T6" s="58"/>
      <c r="U6" s="58"/>
      <c r="V6" s="58"/>
      <c r="W6" s="58"/>
      <c r="X6" s="58"/>
      <c r="Y6" s="58"/>
      <c r="Z6" s="58"/>
      <c r="AA6" s="58"/>
      <c r="AB6" s="58"/>
      <c r="AC6" s="58"/>
      <c r="AD6" s="58"/>
      <c r="AE6" s="58"/>
      <c r="AF6" s="189"/>
      <c r="AG6" s="68" t="s">
        <v>578</v>
      </c>
      <c r="AH6" s="13"/>
      <c r="AI6" s="72"/>
      <c r="AJ6" s="72"/>
      <c r="AK6" s="72"/>
      <c r="AL6" s="72"/>
      <c r="AM6" s="72"/>
      <c r="AN6" s="72"/>
      <c r="AO6" s="72"/>
      <c r="AP6" s="72"/>
      <c r="AQ6" s="72"/>
      <c r="AR6" s="72"/>
      <c r="AS6" s="72"/>
      <c r="AT6" s="72"/>
      <c r="AU6" s="72"/>
      <c r="AV6" s="95"/>
      <c r="AX6" s="68" t="s">
        <v>578</v>
      </c>
      <c r="AY6" s="72"/>
      <c r="AZ6" s="72"/>
      <c r="BA6" s="72"/>
      <c r="BB6" s="72"/>
      <c r="BC6" s="72"/>
      <c r="BD6" s="72"/>
      <c r="BE6" s="72"/>
      <c r="BF6" s="72"/>
      <c r="BG6" s="72"/>
      <c r="BH6" s="72"/>
      <c r="BI6" s="72"/>
      <c r="BJ6" s="72"/>
      <c r="BK6" s="72"/>
      <c r="BL6" s="95"/>
      <c r="BN6" s="13"/>
      <c r="BO6" s="72"/>
      <c r="BP6" s="72"/>
      <c r="BQ6" s="72"/>
      <c r="BR6" s="72"/>
      <c r="BS6" s="72"/>
      <c r="BT6" s="72"/>
      <c r="BU6" s="72"/>
      <c r="BV6" s="72"/>
      <c r="BW6" s="72"/>
      <c r="BX6" s="72"/>
      <c r="BY6" s="72"/>
      <c r="BZ6" s="72"/>
      <c r="CA6" s="72"/>
      <c r="CB6" s="95"/>
      <c r="CC6" s="13"/>
      <c r="CD6" s="13"/>
      <c r="CE6" s="13"/>
      <c r="CF6" s="72"/>
      <c r="CG6" s="72"/>
      <c r="CH6" s="72"/>
      <c r="CI6" s="72"/>
      <c r="CJ6" s="72"/>
      <c r="CK6" s="72"/>
      <c r="CL6" s="72"/>
      <c r="CM6" s="72"/>
      <c r="CN6" s="72"/>
      <c r="CO6" s="72"/>
      <c r="CP6" s="72"/>
      <c r="CQ6" s="72"/>
      <c r="CR6" s="72"/>
      <c r="CS6" s="95"/>
      <c r="CU6" s="68" t="s">
        <v>250</v>
      </c>
      <c r="CV6" s="72"/>
      <c r="CW6" s="72"/>
      <c r="CX6" s="72"/>
      <c r="CY6" s="72"/>
      <c r="CZ6" s="72"/>
      <c r="DA6" s="72"/>
      <c r="DB6" s="72"/>
      <c r="DC6" s="72"/>
      <c r="DD6" s="72"/>
      <c r="DE6" s="72"/>
      <c r="DF6" s="72"/>
      <c r="DG6" s="72"/>
      <c r="DH6" s="72"/>
      <c r="DI6" s="95"/>
    </row>
    <row r="7" spans="1:113" x14ac:dyDescent="0.2">
      <c r="A7" s="13"/>
      <c r="B7" s="68" t="s">
        <v>641</v>
      </c>
      <c r="C7" s="270"/>
      <c r="D7" s="72"/>
      <c r="E7" s="72"/>
      <c r="F7" s="72"/>
      <c r="G7" s="72"/>
      <c r="H7" s="52"/>
      <c r="I7" s="52"/>
      <c r="J7" s="52"/>
      <c r="K7" s="52"/>
      <c r="L7" s="52"/>
      <c r="M7" s="52"/>
      <c r="N7" s="52"/>
      <c r="O7" s="52"/>
      <c r="P7" s="90"/>
      <c r="R7" s="269" t="str">
        <f>+B7</f>
        <v>Dépenses de fonctionnement : débit net du compte 6 hormis les comptes 675, 676 et 68, et hormis 65541 (M14) et 65561 (M57) pour les communes de la MGP</v>
      </c>
      <c r="S7" s="52"/>
      <c r="T7" s="52"/>
      <c r="U7" s="52"/>
      <c r="V7" s="52"/>
      <c r="W7" s="52"/>
      <c r="X7" s="52"/>
      <c r="Y7" s="52"/>
      <c r="Z7" s="52"/>
      <c r="AA7" s="52"/>
      <c r="AB7" s="52"/>
      <c r="AC7" s="52"/>
      <c r="AD7" s="52"/>
      <c r="AE7" s="52"/>
      <c r="AF7" s="53"/>
      <c r="AG7" s="68" t="s">
        <v>246</v>
      </c>
      <c r="AH7" s="13"/>
      <c r="AI7" s="72"/>
      <c r="AJ7" s="72"/>
      <c r="AK7" s="72"/>
      <c r="AL7" s="72"/>
      <c r="AM7" s="72"/>
      <c r="AN7" s="72"/>
      <c r="AO7" s="72"/>
      <c r="AP7" s="72"/>
      <c r="AQ7" s="72"/>
      <c r="AR7" s="72"/>
      <c r="AS7" s="72"/>
      <c r="AT7" s="72"/>
      <c r="AU7" s="72"/>
      <c r="AV7" s="95"/>
      <c r="AX7" s="68" t="s">
        <v>337</v>
      </c>
      <c r="AY7" s="72"/>
      <c r="AZ7" s="72"/>
      <c r="BA7" s="72"/>
      <c r="BB7" s="72"/>
      <c r="BC7" s="72"/>
      <c r="BD7" s="72"/>
      <c r="BE7" s="72"/>
      <c r="BF7" s="72"/>
      <c r="BG7" s="72"/>
      <c r="BH7" s="72"/>
      <c r="BI7" s="72"/>
      <c r="BJ7" s="72"/>
      <c r="BK7" s="72"/>
      <c r="BL7" s="95"/>
      <c r="BN7" s="68" t="s">
        <v>568</v>
      </c>
      <c r="BO7" s="72"/>
      <c r="BP7" s="72"/>
      <c r="BQ7" s="72"/>
      <c r="BR7" s="72"/>
      <c r="BS7" s="72"/>
      <c r="BT7" s="72"/>
      <c r="BU7" s="72"/>
      <c r="BV7" s="72"/>
      <c r="BW7" s="72"/>
      <c r="BX7" s="72"/>
      <c r="BY7" s="72"/>
      <c r="BZ7" s="72"/>
      <c r="CA7" s="72"/>
      <c r="CB7" s="95"/>
      <c r="CC7" s="68" t="s">
        <v>249</v>
      </c>
      <c r="CD7" s="68"/>
      <c r="CE7" s="68" t="s">
        <v>569</v>
      </c>
      <c r="CF7" s="72"/>
      <c r="CG7" s="72"/>
      <c r="CH7" s="72"/>
      <c r="CI7" s="72"/>
      <c r="CJ7" s="72"/>
      <c r="CK7" s="72"/>
      <c r="CL7" s="72"/>
      <c r="CM7" s="72"/>
      <c r="CN7" s="72"/>
      <c r="CO7" s="72"/>
      <c r="CP7" s="72"/>
      <c r="CQ7" s="72"/>
      <c r="CR7" s="72"/>
      <c r="CS7" s="95"/>
      <c r="CU7" s="745" t="str">
        <f>+CE8</f>
        <v>Dépenses de fonctionnement : en M14 et M57, débit net du compte 6 hormis les comptes 675, 676 et 68 et hormis 65541 (M14) et 65561 (M57) pour les communes de la MGP.</v>
      </c>
      <c r="CV7" s="72"/>
      <c r="CW7" s="72"/>
      <c r="CX7" s="72"/>
      <c r="CY7" s="72"/>
      <c r="CZ7" s="72"/>
      <c r="DA7" s="72"/>
      <c r="DB7" s="72"/>
      <c r="DC7" s="72"/>
      <c r="DD7" s="72"/>
      <c r="DE7" s="72"/>
      <c r="DF7" s="72"/>
      <c r="DG7" s="72"/>
      <c r="DH7" s="72"/>
      <c r="DI7" s="95"/>
    </row>
    <row r="8" spans="1:113" x14ac:dyDescent="0.2">
      <c r="A8" s="8"/>
      <c r="B8" s="260"/>
      <c r="C8" s="53"/>
      <c r="D8" s="53"/>
      <c r="E8" s="53"/>
      <c r="F8" s="53"/>
      <c r="G8" s="53"/>
      <c r="H8" s="53"/>
      <c r="I8" s="53"/>
      <c r="J8" s="53"/>
      <c r="K8" s="53"/>
      <c r="L8" s="53"/>
      <c r="M8" s="53"/>
      <c r="N8" s="53"/>
      <c r="O8" s="53"/>
      <c r="P8" s="90"/>
      <c r="R8" s="68" t="s">
        <v>478</v>
      </c>
      <c r="S8" s="53"/>
      <c r="T8" s="53"/>
      <c r="U8" s="53"/>
      <c r="V8" s="53"/>
      <c r="W8" s="53"/>
      <c r="X8" s="53"/>
      <c r="Y8" s="53"/>
      <c r="Z8" s="53"/>
      <c r="AA8" s="53"/>
      <c r="AB8" s="53"/>
      <c r="AC8" s="53"/>
      <c r="AD8" s="53"/>
      <c r="AE8" s="53"/>
      <c r="AF8" s="53"/>
      <c r="AG8" s="269" t="str">
        <f>+B7</f>
        <v>Dépenses de fonctionnement : débit net du compte 6 hormis les comptes 675, 676 et 68, et hormis 65541 (M14) et 65561 (M57) pour les communes de la MGP</v>
      </c>
      <c r="AH8" s="13"/>
      <c r="AI8" s="72"/>
      <c r="AJ8" s="72"/>
      <c r="AK8" s="72"/>
      <c r="AL8" s="72"/>
      <c r="AM8" s="72"/>
      <c r="AN8" s="72"/>
      <c r="AO8" s="72"/>
      <c r="AP8" s="72"/>
      <c r="AQ8" s="72"/>
      <c r="AR8" s="72"/>
      <c r="AS8" s="72"/>
      <c r="AT8" s="72"/>
      <c r="AU8" s="72"/>
      <c r="AV8" s="95"/>
      <c r="AX8" s="269" t="str">
        <f>+AG8</f>
        <v>Dépenses de fonctionnement : débit net du compte 6 hormis les comptes 675, 676 et 68, et hormis 65541 (M14) et 65561 (M57) pour les communes de la MGP</v>
      </c>
      <c r="AY8" s="72"/>
      <c r="AZ8" s="72"/>
      <c r="BA8" s="72"/>
      <c r="BB8" s="72"/>
      <c r="BC8" s="72"/>
      <c r="BD8" s="72"/>
      <c r="BE8" s="72"/>
      <c r="BF8" s="72"/>
      <c r="BG8" s="72"/>
      <c r="BH8" s="72"/>
      <c r="BI8" s="72"/>
      <c r="BJ8" s="72"/>
      <c r="BK8" s="72"/>
      <c r="BL8" s="95"/>
      <c r="BN8" s="68" t="s">
        <v>645</v>
      </c>
      <c r="BO8" s="72"/>
      <c r="BP8" s="72"/>
      <c r="BQ8" s="72"/>
      <c r="BR8" s="72"/>
      <c r="BS8" s="72"/>
      <c r="BT8" s="72"/>
      <c r="BU8" s="72"/>
      <c r="BV8" s="72"/>
      <c r="BW8" s="72"/>
      <c r="BX8" s="72"/>
      <c r="BY8" s="72"/>
      <c r="BZ8" s="72"/>
      <c r="CA8" s="72"/>
      <c r="CB8" s="95"/>
      <c r="CC8" s="269" t="s">
        <v>245</v>
      </c>
      <c r="CD8" s="269"/>
      <c r="CE8" s="269" t="str">
        <f>+BN9</f>
        <v>Dépenses de fonctionnement : en M14 et M57, débit net du compte 6 hormis les comptes 675, 676 et 68 et hormis 65541 (M14) et 65561 (M57) pour les communes de la MGP.</v>
      </c>
      <c r="CF8" s="72"/>
      <c r="CG8" s="72"/>
      <c r="CH8" s="72"/>
      <c r="CI8" s="72"/>
      <c r="CJ8" s="72"/>
      <c r="CK8" s="72"/>
      <c r="CL8" s="72"/>
      <c r="CM8" s="72"/>
      <c r="CN8" s="72"/>
      <c r="CO8" s="72"/>
      <c r="CP8" s="72"/>
      <c r="CQ8" s="72"/>
      <c r="CR8" s="72"/>
      <c r="CS8" s="95"/>
      <c r="CV8" s="72"/>
      <c r="CW8" s="72"/>
      <c r="CX8" s="72"/>
      <c r="CY8" s="72"/>
      <c r="CZ8" s="72"/>
      <c r="DA8" s="72"/>
      <c r="DB8" s="72"/>
      <c r="DC8" s="72"/>
      <c r="DD8" s="72"/>
      <c r="DE8" s="72"/>
      <c r="DF8" s="72"/>
      <c r="DG8" s="72"/>
      <c r="DH8" s="72"/>
      <c r="DI8" s="95"/>
    </row>
    <row r="9" spans="1:113" x14ac:dyDescent="0.2">
      <c r="A9" s="8"/>
      <c r="C9" s="53"/>
      <c r="D9" s="53"/>
      <c r="E9" s="53"/>
      <c r="F9" s="53"/>
      <c r="G9" s="53"/>
      <c r="H9" s="53"/>
      <c r="I9" s="53"/>
      <c r="J9" s="53"/>
      <c r="K9" s="53"/>
      <c r="L9" s="53"/>
      <c r="M9" s="53"/>
      <c r="N9" s="53"/>
      <c r="O9" s="53"/>
      <c r="P9" s="90"/>
      <c r="R9" s="260"/>
      <c r="S9" s="53"/>
      <c r="T9" s="53"/>
      <c r="U9" s="53"/>
      <c r="V9" s="53"/>
      <c r="W9" s="53"/>
      <c r="X9" s="53"/>
      <c r="Y9" s="53"/>
      <c r="Z9" s="53"/>
      <c r="AA9" s="53"/>
      <c r="AB9" s="53"/>
      <c r="AC9" s="53"/>
      <c r="AD9" s="53"/>
      <c r="AE9" s="53"/>
      <c r="AF9" s="53"/>
      <c r="AG9" s="13"/>
      <c r="AH9" s="8"/>
      <c r="AI9" s="84"/>
      <c r="AJ9" s="84"/>
      <c r="AK9" s="84"/>
      <c r="AL9" s="84"/>
      <c r="AM9" s="84"/>
      <c r="AN9" s="84"/>
      <c r="AO9" s="84"/>
      <c r="AP9" s="84"/>
      <c r="AQ9" s="84"/>
      <c r="AR9" s="84"/>
      <c r="AS9" s="84"/>
      <c r="AT9" s="84"/>
      <c r="AU9" s="84"/>
      <c r="AV9" s="89"/>
      <c r="AX9" s="13"/>
      <c r="AY9" s="84"/>
      <c r="AZ9" s="84"/>
      <c r="BA9" s="84"/>
      <c r="BB9" s="84"/>
      <c r="BC9" s="84"/>
      <c r="BD9" s="84"/>
      <c r="BE9" s="84"/>
      <c r="BF9" s="84"/>
      <c r="BG9" s="84"/>
      <c r="BH9" s="84"/>
      <c r="BI9" s="84"/>
      <c r="BJ9" s="84"/>
      <c r="BK9" s="84"/>
      <c r="BL9" s="89"/>
      <c r="BN9" s="269" t="s">
        <v>640</v>
      </c>
      <c r="BO9" s="84"/>
      <c r="BP9" s="84"/>
      <c r="BQ9" s="84"/>
      <c r="BR9" s="84"/>
      <c r="BS9" s="84"/>
      <c r="BT9" s="84"/>
      <c r="BU9" s="84"/>
      <c r="BV9" s="84"/>
      <c r="BW9" s="84"/>
      <c r="BX9" s="84"/>
      <c r="BY9" s="84"/>
      <c r="BZ9" s="84"/>
      <c r="CA9" s="84"/>
      <c r="CB9" s="89"/>
      <c r="CE9" s="8"/>
      <c r="CF9" s="84"/>
      <c r="CG9" s="84"/>
      <c r="CH9" s="84"/>
      <c r="CI9" s="84"/>
      <c r="CJ9" s="84"/>
      <c r="CK9" s="84"/>
      <c r="CL9" s="84"/>
      <c r="CM9" s="84"/>
      <c r="CN9" s="84"/>
      <c r="CO9" s="84"/>
      <c r="CP9" s="84"/>
      <c r="CQ9" s="84"/>
      <c r="CR9" s="84"/>
      <c r="CS9" s="89"/>
      <c r="CV9" s="84"/>
      <c r="CW9" s="84"/>
      <c r="CX9" s="84"/>
      <c r="CY9" s="84"/>
      <c r="CZ9" s="84"/>
      <c r="DA9" s="84"/>
      <c r="DB9" s="84"/>
      <c r="DC9" s="84"/>
      <c r="DD9" s="84"/>
      <c r="DE9" s="84"/>
      <c r="DF9" s="84"/>
      <c r="DG9" s="84"/>
      <c r="DH9" s="84"/>
      <c r="DI9" s="89"/>
    </row>
    <row r="10" spans="1:113" x14ac:dyDescent="0.2">
      <c r="B10" s="29"/>
      <c r="C10" s="53"/>
      <c r="D10" s="53"/>
      <c r="E10" s="53"/>
      <c r="F10" s="53"/>
      <c r="G10" s="53"/>
      <c r="H10" s="53"/>
      <c r="I10" s="53"/>
      <c r="J10" s="53"/>
      <c r="K10" s="53"/>
      <c r="L10" s="53"/>
      <c r="M10" s="53"/>
      <c r="N10" s="53"/>
      <c r="O10" s="53"/>
      <c r="P10" s="90"/>
      <c r="S10" s="53"/>
      <c r="T10" s="53"/>
      <c r="U10" s="53"/>
      <c r="V10" s="53"/>
      <c r="W10" s="53"/>
      <c r="X10" s="53"/>
      <c r="Y10" s="53"/>
      <c r="Z10" s="53"/>
      <c r="AA10" s="53"/>
      <c r="AB10" s="53"/>
      <c r="AC10" s="53"/>
      <c r="AD10" s="53"/>
      <c r="AE10" s="53"/>
      <c r="AF10" s="53"/>
      <c r="AG10" s="13"/>
      <c r="AH10" s="13"/>
      <c r="AI10" s="72"/>
      <c r="AJ10" s="72"/>
      <c r="AK10" s="72"/>
      <c r="AL10" s="72"/>
      <c r="AM10" s="72"/>
      <c r="AN10" s="72"/>
      <c r="AO10" s="72"/>
      <c r="AP10" s="72"/>
      <c r="AQ10" s="72"/>
      <c r="AR10" s="72"/>
      <c r="AS10" s="72"/>
      <c r="AT10" s="72"/>
      <c r="AU10" s="72"/>
      <c r="AV10" s="95"/>
      <c r="AX10" s="13"/>
      <c r="AY10" s="72"/>
      <c r="AZ10" s="72"/>
      <c r="BA10" s="72"/>
      <c r="BB10" s="72"/>
      <c r="BC10" s="72"/>
      <c r="BD10" s="72"/>
      <c r="BE10" s="72"/>
      <c r="BF10" s="72"/>
      <c r="BG10" s="72"/>
      <c r="BH10" s="72"/>
      <c r="BI10" s="72"/>
      <c r="BJ10" s="72"/>
      <c r="BK10" s="72"/>
      <c r="BL10" s="95"/>
      <c r="BN10" s="13"/>
      <c r="BO10" s="72"/>
      <c r="BP10" s="72"/>
      <c r="BQ10" s="72"/>
      <c r="BR10" s="72"/>
      <c r="BS10" s="72"/>
      <c r="BT10" s="72"/>
      <c r="BU10" s="72"/>
      <c r="BV10" s="72"/>
      <c r="BW10" s="72"/>
      <c r="BX10" s="72"/>
      <c r="BY10" s="72"/>
      <c r="BZ10" s="72"/>
      <c r="CA10" s="72"/>
      <c r="CB10" s="95"/>
      <c r="CC10" s="13"/>
      <c r="CD10" s="13"/>
      <c r="CE10" s="13"/>
      <c r="CF10" s="72"/>
      <c r="CG10" s="72"/>
      <c r="CH10" s="72"/>
      <c r="CI10" s="72"/>
      <c r="CJ10" s="72"/>
      <c r="CK10" s="72"/>
      <c r="CL10" s="72"/>
      <c r="CM10" s="72"/>
      <c r="CN10" s="72"/>
      <c r="CO10" s="72"/>
      <c r="CP10" s="72"/>
      <c r="CQ10" s="72"/>
      <c r="CR10" s="72"/>
      <c r="CS10" s="95"/>
      <c r="CU10" s="13"/>
      <c r="CV10" s="72"/>
      <c r="CW10" s="72"/>
      <c r="CX10" s="72"/>
      <c r="CY10" s="72"/>
      <c r="CZ10" s="72"/>
      <c r="DA10" s="72"/>
      <c r="DB10" s="72"/>
      <c r="DC10" s="72"/>
      <c r="DD10" s="72"/>
      <c r="DE10" s="72"/>
      <c r="DF10" s="72"/>
      <c r="DG10" s="72"/>
      <c r="DH10" s="72"/>
      <c r="DI10" s="95"/>
    </row>
    <row r="11" spans="1:113" s="59" customFormat="1" x14ac:dyDescent="0.2">
      <c r="B11" s="59" t="s">
        <v>374</v>
      </c>
      <c r="C11" s="276"/>
      <c r="D11" s="276"/>
      <c r="E11" s="276"/>
      <c r="F11" s="276"/>
      <c r="G11" s="276"/>
      <c r="H11" s="276"/>
      <c r="I11" s="276"/>
      <c r="J11" s="276"/>
      <c r="K11" s="276"/>
      <c r="L11" s="276"/>
      <c r="M11" s="276"/>
      <c r="N11" s="276"/>
      <c r="O11" s="276"/>
      <c r="P11" s="277"/>
      <c r="S11" s="276"/>
      <c r="T11" s="276"/>
      <c r="U11" s="276"/>
      <c r="V11" s="276"/>
      <c r="W11" s="276"/>
      <c r="X11" s="276"/>
      <c r="Y11" s="276"/>
      <c r="Z11" s="276"/>
      <c r="AA11" s="276"/>
      <c r="AB11" s="276"/>
      <c r="AC11" s="276"/>
      <c r="AD11" s="276"/>
      <c r="AE11" s="276"/>
      <c r="AF11" s="276"/>
      <c r="AG11" s="59" t="s">
        <v>375</v>
      </c>
      <c r="AI11" s="276"/>
      <c r="AJ11" s="276"/>
      <c r="AK11" s="276"/>
      <c r="AL11" s="276"/>
      <c r="AM11" s="276"/>
      <c r="AN11" s="276"/>
      <c r="AO11" s="276"/>
      <c r="AP11" s="276"/>
      <c r="AQ11" s="276"/>
      <c r="AR11" s="276"/>
      <c r="AS11" s="276"/>
      <c r="AT11" s="276"/>
      <c r="AU11" s="276"/>
      <c r="AV11" s="277"/>
      <c r="AX11" s="59" t="s">
        <v>33</v>
      </c>
      <c r="AY11" s="276"/>
      <c r="AZ11" s="276"/>
      <c r="BA11" s="276"/>
      <c r="BB11" s="276"/>
      <c r="BC11" s="276"/>
      <c r="BD11" s="276"/>
      <c r="BE11" s="276"/>
      <c r="BF11" s="276"/>
      <c r="BG11" s="276"/>
      <c r="BH11" s="276"/>
      <c r="BI11" s="276"/>
      <c r="BJ11" s="276"/>
      <c r="BK11" s="276"/>
      <c r="BL11" s="277"/>
      <c r="BN11" s="59" t="s">
        <v>391</v>
      </c>
      <c r="BO11" s="276"/>
      <c r="BP11" s="276"/>
      <c r="BQ11" s="276"/>
      <c r="BR11" s="276"/>
      <c r="BS11" s="276"/>
      <c r="BT11" s="276"/>
      <c r="BU11" s="276"/>
      <c r="BV11" s="276"/>
      <c r="BW11" s="276"/>
      <c r="BX11" s="276"/>
      <c r="BY11" s="276"/>
      <c r="BZ11" s="276"/>
      <c r="CA11" s="276"/>
      <c r="CB11" s="277"/>
      <c r="CC11" s="59" t="s">
        <v>303</v>
      </c>
      <c r="CE11" s="59" t="s">
        <v>428</v>
      </c>
      <c r="CF11" s="276"/>
      <c r="CG11" s="276"/>
      <c r="CH11" s="276"/>
      <c r="CI11" s="276"/>
      <c r="CJ11" s="276"/>
      <c r="CK11" s="276"/>
      <c r="CL11" s="276"/>
      <c r="CM11" s="276"/>
      <c r="CN11" s="276"/>
      <c r="CO11" s="276"/>
      <c r="CP11" s="276"/>
      <c r="CQ11" s="276"/>
      <c r="CR11" s="276"/>
      <c r="CS11" s="277"/>
      <c r="CU11" s="59" t="s">
        <v>256</v>
      </c>
      <c r="CV11" s="276"/>
      <c r="CW11" s="276"/>
      <c r="CX11" s="276"/>
      <c r="CY11" s="276"/>
      <c r="CZ11" s="276"/>
      <c r="DA11" s="276"/>
      <c r="DB11" s="276"/>
      <c r="DC11" s="276"/>
      <c r="DD11" s="276"/>
      <c r="DE11" s="276"/>
      <c r="DF11" s="276"/>
      <c r="DG11" s="276"/>
      <c r="DH11" s="276"/>
      <c r="DI11" s="277"/>
    </row>
    <row r="12" spans="1:113" x14ac:dyDescent="0.2">
      <c r="B12" s="29"/>
      <c r="C12" s="53"/>
      <c r="D12" s="53"/>
      <c r="E12" s="53"/>
      <c r="F12" s="53"/>
      <c r="G12" s="53"/>
      <c r="H12" s="53"/>
      <c r="I12" s="53"/>
      <c r="J12" s="53"/>
      <c r="K12" s="53"/>
      <c r="L12" s="53"/>
      <c r="M12" s="53"/>
      <c r="N12" s="53"/>
      <c r="O12" s="53"/>
      <c r="P12" s="90"/>
      <c r="S12" s="53"/>
      <c r="T12" s="53"/>
      <c r="U12" s="53"/>
      <c r="V12" s="53"/>
      <c r="W12" s="53"/>
      <c r="X12" s="53"/>
      <c r="Y12" s="53"/>
      <c r="Z12" s="53"/>
      <c r="AA12" s="53"/>
      <c r="AB12" s="53"/>
      <c r="AC12" s="53"/>
      <c r="AD12" s="53"/>
      <c r="AE12" s="53"/>
      <c r="AF12" s="53"/>
      <c r="AG12" s="13"/>
      <c r="AH12" s="13"/>
      <c r="AI12" s="72"/>
      <c r="AJ12" s="72"/>
      <c r="AK12" s="72"/>
      <c r="AL12" s="72"/>
      <c r="AM12" s="72"/>
      <c r="AN12" s="72"/>
      <c r="AO12" s="72"/>
      <c r="AP12" s="72"/>
      <c r="AQ12" s="72"/>
      <c r="AR12" s="72"/>
      <c r="AS12" s="72"/>
      <c r="AT12" s="72"/>
      <c r="AU12" s="72"/>
      <c r="AV12" s="95"/>
      <c r="AX12" s="13"/>
      <c r="AY12" s="72"/>
      <c r="AZ12" s="72"/>
      <c r="BA12" s="72"/>
      <c r="BB12" s="72"/>
      <c r="BC12" s="72"/>
      <c r="BD12" s="72"/>
      <c r="BE12" s="72"/>
      <c r="BF12" s="72"/>
      <c r="BG12" s="72"/>
      <c r="BH12" s="72"/>
      <c r="BI12" s="72"/>
      <c r="BJ12" s="72"/>
      <c r="BK12" s="72"/>
      <c r="BL12" s="95"/>
      <c r="BN12" s="13"/>
      <c r="BO12" s="72"/>
      <c r="BP12" s="72"/>
      <c r="BQ12" s="72"/>
      <c r="BR12" s="72"/>
      <c r="BS12" s="72"/>
      <c r="BT12" s="72"/>
      <c r="BU12" s="72"/>
      <c r="BV12" s="72"/>
      <c r="BW12" s="72"/>
      <c r="BX12" s="72"/>
      <c r="BY12" s="72"/>
      <c r="BZ12" s="72"/>
      <c r="CA12" s="72"/>
      <c r="CB12" s="95"/>
      <c r="CC12" s="13"/>
      <c r="CD12" s="13"/>
      <c r="CE12" s="13"/>
      <c r="CF12" s="72"/>
      <c r="CG12" s="72"/>
      <c r="CH12" s="72"/>
      <c r="CI12" s="72"/>
      <c r="CJ12" s="72"/>
      <c r="CK12" s="72"/>
      <c r="CL12" s="72"/>
      <c r="CM12" s="72"/>
      <c r="CN12" s="72"/>
      <c r="CO12" s="72"/>
      <c r="CP12" s="72"/>
      <c r="CQ12" s="72"/>
      <c r="CR12" s="72"/>
      <c r="CS12" s="95"/>
      <c r="CT12" s="13"/>
      <c r="CU12" s="13"/>
      <c r="CV12" s="72"/>
      <c r="CW12" s="72"/>
      <c r="CX12" s="72"/>
      <c r="CY12" s="72"/>
      <c r="CZ12" s="72"/>
      <c r="DA12" s="72"/>
      <c r="DB12" s="72"/>
      <c r="DC12" s="72"/>
      <c r="DD12" s="72"/>
      <c r="DE12" s="72"/>
      <c r="DF12" s="72"/>
      <c r="DG12" s="72"/>
      <c r="DH12" s="72"/>
      <c r="DI12" s="95"/>
    </row>
    <row r="13" spans="1:113" x14ac:dyDescent="0.2">
      <c r="B13" s="29"/>
      <c r="C13" s="53"/>
      <c r="D13" s="53"/>
      <c r="E13" s="53"/>
      <c r="F13" s="53"/>
      <c r="G13" s="53"/>
      <c r="H13" s="53"/>
      <c r="I13" s="53"/>
      <c r="J13" s="53"/>
      <c r="K13" s="53"/>
      <c r="L13" s="53"/>
      <c r="M13" s="53"/>
      <c r="N13" s="53"/>
      <c r="O13" s="53"/>
      <c r="P13" s="90"/>
      <c r="R13" s="8" t="s">
        <v>247</v>
      </c>
      <c r="S13" s="53"/>
      <c r="T13" s="53"/>
      <c r="U13" s="53"/>
      <c r="V13" s="53"/>
      <c r="W13" s="53"/>
      <c r="X13" s="53"/>
      <c r="Y13" s="53"/>
      <c r="Z13" s="53"/>
      <c r="AA13" s="53"/>
      <c r="AB13" s="53"/>
      <c r="AC13" s="53"/>
      <c r="AD13" s="53"/>
      <c r="AE13" s="53"/>
      <c r="AF13" s="53"/>
      <c r="AG13" s="13"/>
      <c r="AH13" s="13"/>
      <c r="AI13" s="72"/>
      <c r="AJ13" s="72"/>
      <c r="AK13" s="72"/>
      <c r="AL13" s="72"/>
      <c r="AM13" s="72"/>
      <c r="AN13" s="72"/>
      <c r="AO13" s="72"/>
      <c r="AP13" s="72"/>
      <c r="AQ13" s="72"/>
      <c r="AR13" s="85"/>
      <c r="AS13" s="72"/>
      <c r="AT13" s="72"/>
      <c r="AU13" s="72"/>
      <c r="AV13" s="95"/>
      <c r="AX13" s="8" t="s">
        <v>248</v>
      </c>
      <c r="AY13" s="72"/>
      <c r="AZ13" s="72"/>
      <c r="BA13" s="72"/>
      <c r="BB13" s="72"/>
      <c r="BC13" s="72"/>
      <c r="BD13" s="72"/>
      <c r="BE13" s="72"/>
      <c r="BF13" s="72"/>
      <c r="BG13" s="72"/>
      <c r="BH13" s="72"/>
      <c r="BI13" s="72"/>
      <c r="BJ13" s="72"/>
      <c r="BK13" s="72"/>
      <c r="BL13" s="95"/>
      <c r="BM13" s="86"/>
      <c r="BN13" s="13"/>
      <c r="BO13" s="72"/>
      <c r="BP13" s="72"/>
      <c r="BQ13" s="72"/>
      <c r="BR13" s="72"/>
      <c r="BS13" s="72"/>
      <c r="BT13" s="72"/>
      <c r="BU13" s="72"/>
      <c r="BV13" s="72"/>
      <c r="BW13" s="72"/>
      <c r="BX13" s="72"/>
      <c r="BY13" s="72"/>
      <c r="BZ13" s="72"/>
      <c r="CA13" s="72"/>
      <c r="CB13" s="95"/>
      <c r="CC13" s="13"/>
      <c r="CD13" s="13"/>
      <c r="CE13" s="13"/>
      <c r="CF13" s="72"/>
      <c r="CG13" s="72"/>
      <c r="CH13" s="72"/>
      <c r="CI13" s="72"/>
      <c r="CJ13" s="72"/>
      <c r="CK13" s="72"/>
      <c r="CL13" s="72"/>
      <c r="CM13" s="72"/>
      <c r="CN13" s="72"/>
      <c r="CO13" s="72"/>
      <c r="CP13" s="72"/>
      <c r="CQ13" s="72"/>
      <c r="CR13" s="72"/>
      <c r="CS13" s="95"/>
      <c r="CT13" s="13"/>
      <c r="CU13" s="13"/>
      <c r="CV13" s="72"/>
      <c r="CW13" s="72"/>
      <c r="CX13" s="72"/>
      <c r="CY13" s="72"/>
      <c r="CZ13" s="72"/>
      <c r="DA13" s="72"/>
      <c r="DB13" s="72"/>
      <c r="DC13" s="72"/>
      <c r="DD13" s="72"/>
      <c r="DE13" s="72"/>
      <c r="DF13" s="72"/>
      <c r="DG13" s="72"/>
      <c r="DH13" s="72"/>
      <c r="DI13" s="95"/>
    </row>
    <row r="14" spans="1:113" x14ac:dyDescent="0.2">
      <c r="B14" s="60"/>
      <c r="C14" s="11"/>
      <c r="D14" s="11"/>
      <c r="E14" s="11"/>
      <c r="F14" s="11"/>
      <c r="G14" s="11"/>
      <c r="H14" s="11"/>
      <c r="I14" s="11"/>
      <c r="J14" s="11"/>
      <c r="K14" s="11"/>
      <c r="L14" s="11"/>
      <c r="M14" s="11"/>
      <c r="N14" s="11"/>
      <c r="O14" s="11"/>
      <c r="P14" s="61"/>
      <c r="R14" s="60"/>
      <c r="S14" s="11"/>
      <c r="T14" s="11"/>
      <c r="U14" s="11"/>
      <c r="V14" s="11"/>
      <c r="W14" s="11"/>
      <c r="X14" s="11"/>
      <c r="Y14" s="11"/>
      <c r="Z14" s="11"/>
      <c r="AA14" s="11"/>
      <c r="AB14" s="11"/>
      <c r="AC14" s="11"/>
      <c r="AD14" s="11"/>
      <c r="AE14" s="11"/>
      <c r="AF14" s="61"/>
      <c r="AG14" s="13"/>
      <c r="AH14" s="13"/>
      <c r="AI14" s="72"/>
      <c r="AJ14" s="72"/>
      <c r="AK14" s="72"/>
      <c r="AL14" s="72"/>
      <c r="AM14" s="72"/>
      <c r="AN14" s="72"/>
      <c r="AO14" s="72"/>
      <c r="AP14" s="72"/>
      <c r="AQ14" s="72"/>
      <c r="AR14" s="72"/>
      <c r="AS14" s="72"/>
      <c r="AT14" s="72"/>
      <c r="AU14" s="72"/>
      <c r="AV14" s="95"/>
      <c r="AW14" s="13"/>
      <c r="AX14" s="13"/>
      <c r="AY14" s="72"/>
      <c r="AZ14" s="72"/>
      <c r="BA14" s="72"/>
      <c r="BB14" s="72"/>
      <c r="BC14" s="72"/>
      <c r="BD14" s="72"/>
      <c r="BE14" s="72"/>
      <c r="BF14" s="72"/>
      <c r="BG14" s="72"/>
      <c r="BH14" s="72"/>
      <c r="BI14" s="72"/>
      <c r="BJ14" s="72"/>
      <c r="BK14" s="72"/>
      <c r="BL14" s="95"/>
      <c r="BM14" s="86"/>
      <c r="BN14" s="13"/>
      <c r="BO14" s="72"/>
      <c r="BP14" s="72"/>
      <c r="BQ14" s="72"/>
      <c r="BR14" s="72"/>
      <c r="BS14" s="72"/>
      <c r="BT14" s="72"/>
      <c r="BU14" s="72"/>
      <c r="BV14" s="72"/>
      <c r="BW14" s="72"/>
      <c r="BX14" s="72"/>
      <c r="BY14" s="72"/>
      <c r="BZ14" s="72"/>
      <c r="CA14" s="72"/>
      <c r="CB14" s="95"/>
      <c r="CC14" s="13"/>
      <c r="CD14" s="13"/>
      <c r="CE14" s="13"/>
      <c r="CF14" s="72"/>
      <c r="CG14" s="72"/>
      <c r="CH14" s="72"/>
      <c r="CI14" s="72"/>
      <c r="CJ14" s="72"/>
      <c r="CK14" s="72"/>
      <c r="CL14" s="72"/>
      <c r="CM14" s="72"/>
      <c r="CN14" s="72"/>
      <c r="CO14" s="72"/>
      <c r="CP14" s="72"/>
      <c r="CQ14" s="72"/>
      <c r="CR14" s="72"/>
      <c r="CS14" s="95"/>
      <c r="CT14" s="13"/>
      <c r="CU14" s="13"/>
      <c r="CV14" s="72"/>
      <c r="CW14" s="72"/>
      <c r="CX14" s="72"/>
      <c r="CY14" s="72"/>
      <c r="CZ14" s="72"/>
      <c r="DA14" s="72"/>
      <c r="DB14" s="72"/>
      <c r="DC14" s="72"/>
      <c r="DD14" s="72"/>
      <c r="DE14" s="72"/>
      <c r="DF14" s="72"/>
      <c r="DG14" s="72"/>
      <c r="DH14" s="72"/>
      <c r="DI14" s="95"/>
    </row>
    <row r="15" spans="1:113" x14ac:dyDescent="0.2">
      <c r="B15" s="60"/>
      <c r="C15" s="11"/>
      <c r="D15" s="11"/>
      <c r="E15" s="11"/>
      <c r="F15" s="11"/>
      <c r="G15" s="11"/>
      <c r="H15" s="11"/>
      <c r="I15" s="11"/>
      <c r="J15" s="11"/>
      <c r="K15" s="11"/>
      <c r="L15" s="11"/>
      <c r="M15" s="11"/>
      <c r="N15" s="11"/>
      <c r="O15" s="11"/>
      <c r="P15" s="61" t="s">
        <v>98</v>
      </c>
      <c r="R15" s="60"/>
      <c r="S15" s="11"/>
      <c r="T15" s="11"/>
      <c r="U15" s="11"/>
      <c r="V15" s="11"/>
      <c r="W15" s="11"/>
      <c r="X15" s="11"/>
      <c r="Y15" s="11"/>
      <c r="Z15" s="11"/>
      <c r="AA15" s="11"/>
      <c r="AB15" s="11"/>
      <c r="AC15" s="11"/>
      <c r="AD15" s="11"/>
      <c r="AE15" s="11"/>
      <c r="AF15" s="61" t="s">
        <v>98</v>
      </c>
      <c r="AG15" s="7"/>
      <c r="AH15" s="87"/>
      <c r="AI15" s="63"/>
      <c r="AJ15" s="63"/>
      <c r="AK15" s="63"/>
      <c r="AL15" s="63"/>
      <c r="AM15" s="63"/>
      <c r="AN15" s="63"/>
      <c r="AO15" s="63"/>
      <c r="AP15" s="63"/>
      <c r="AQ15" s="63"/>
      <c r="AR15" s="63"/>
      <c r="AS15" s="63"/>
      <c r="AT15" s="63"/>
      <c r="AU15" s="63"/>
      <c r="AV15" s="61" t="s">
        <v>99</v>
      </c>
      <c r="AW15" s="7"/>
      <c r="AX15" s="87"/>
      <c r="AY15" s="63"/>
      <c r="AZ15" s="63"/>
      <c r="BA15" s="63"/>
      <c r="BB15" s="63"/>
      <c r="BC15" s="63"/>
      <c r="BD15" s="63"/>
      <c r="BE15" s="63"/>
      <c r="BF15" s="63"/>
      <c r="BG15" s="63"/>
      <c r="BH15" s="63"/>
      <c r="BI15" s="63"/>
      <c r="BJ15" s="63"/>
      <c r="BK15" s="63"/>
      <c r="BL15" s="61" t="s">
        <v>99</v>
      </c>
      <c r="BM15" s="7"/>
      <c r="BN15" s="87"/>
      <c r="BO15" s="63"/>
      <c r="BP15" s="63"/>
      <c r="BQ15" s="63"/>
      <c r="BR15" s="63"/>
      <c r="BS15" s="63"/>
      <c r="BT15" s="63"/>
      <c r="BU15" s="63"/>
      <c r="BV15" s="63"/>
      <c r="BW15" s="63"/>
      <c r="BX15" s="63"/>
      <c r="BY15" s="63"/>
      <c r="BZ15" s="63"/>
      <c r="CA15" s="63"/>
      <c r="CB15" s="61" t="s">
        <v>99</v>
      </c>
      <c r="CC15" s="7"/>
      <c r="CD15" s="7"/>
      <c r="CE15" s="87"/>
      <c r="CF15" s="63"/>
      <c r="CG15" s="63"/>
      <c r="CH15" s="63"/>
      <c r="CI15" s="63"/>
      <c r="CJ15" s="63"/>
      <c r="CK15" s="63"/>
      <c r="CL15" s="63"/>
      <c r="CM15" s="63"/>
      <c r="CN15" s="63"/>
      <c r="CO15" s="63"/>
      <c r="CP15" s="63"/>
      <c r="CQ15" s="63"/>
      <c r="CR15" s="63"/>
      <c r="CS15" s="61" t="s">
        <v>99</v>
      </c>
      <c r="CT15" s="7"/>
      <c r="CU15" s="87"/>
      <c r="CV15" s="63"/>
      <c r="CW15" s="63"/>
      <c r="CX15" s="63"/>
      <c r="CY15" s="63"/>
      <c r="CZ15" s="63"/>
      <c r="DA15" s="63"/>
      <c r="DB15" s="63"/>
      <c r="DC15" s="63"/>
      <c r="DD15" s="63"/>
      <c r="DE15" s="63"/>
      <c r="DF15" s="63"/>
      <c r="DG15" s="63"/>
      <c r="DH15" s="63"/>
      <c r="DI15" s="61" t="s">
        <v>99</v>
      </c>
    </row>
    <row r="16" spans="1:113" x14ac:dyDescent="0.2">
      <c r="A16" s="7"/>
      <c r="B16" s="7"/>
      <c r="C16" s="7"/>
      <c r="D16" s="7"/>
      <c r="E16" s="63"/>
      <c r="F16" s="63"/>
      <c r="G16" s="63"/>
      <c r="H16" s="63"/>
      <c r="I16" s="63"/>
      <c r="J16" s="63"/>
      <c r="K16" s="63"/>
      <c r="L16" s="63"/>
      <c r="M16" s="63"/>
      <c r="N16" s="63"/>
      <c r="O16" s="63"/>
      <c r="P16" s="93"/>
      <c r="Q16" s="7"/>
      <c r="R16" s="7"/>
      <c r="S16" s="7"/>
      <c r="T16" s="7"/>
      <c r="U16" s="7"/>
      <c r="V16" s="7"/>
      <c r="W16" s="7"/>
      <c r="X16" s="7"/>
      <c r="Y16" s="7"/>
      <c r="Z16" s="7"/>
      <c r="AA16" s="63"/>
      <c r="AB16" s="63"/>
      <c r="AC16" s="63"/>
      <c r="AD16" s="63"/>
      <c r="AE16" s="63"/>
      <c r="AF16" s="52"/>
      <c r="AG16" s="7"/>
      <c r="AH16" s="87"/>
      <c r="AI16" s="63"/>
      <c r="AJ16" s="63"/>
      <c r="AK16" s="63"/>
      <c r="AL16" s="63"/>
      <c r="AM16" s="63"/>
      <c r="AN16" s="63"/>
      <c r="AO16" s="63"/>
      <c r="AP16" s="63"/>
      <c r="AQ16" s="63"/>
      <c r="AR16" s="63"/>
      <c r="AS16" s="63"/>
      <c r="AT16" s="63"/>
      <c r="AU16" s="63"/>
      <c r="AV16" s="62"/>
      <c r="AW16" s="7"/>
      <c r="AX16" s="87"/>
      <c r="AY16" s="63"/>
      <c r="AZ16" s="63"/>
      <c r="BA16" s="63"/>
      <c r="BB16" s="63"/>
      <c r="BC16" s="63"/>
      <c r="BD16" s="63"/>
      <c r="BE16" s="63"/>
      <c r="BF16" s="63"/>
      <c r="BG16" s="63"/>
      <c r="BH16" s="63"/>
      <c r="BI16" s="63"/>
      <c r="BJ16" s="63"/>
      <c r="BK16" s="63"/>
      <c r="BL16" s="62"/>
      <c r="BM16" s="7"/>
      <c r="BN16" s="87"/>
      <c r="BO16" s="63"/>
      <c r="BP16" s="63"/>
      <c r="BQ16" s="63"/>
      <c r="BR16" s="63"/>
      <c r="BS16" s="63"/>
      <c r="BT16" s="63"/>
      <c r="BU16" s="63"/>
      <c r="BV16" s="63"/>
      <c r="BW16" s="63"/>
      <c r="BX16" s="63"/>
      <c r="BY16" s="63"/>
      <c r="BZ16" s="63"/>
      <c r="CA16" s="63"/>
      <c r="CB16" s="62"/>
      <c r="CC16" s="7"/>
      <c r="CD16" s="7"/>
      <c r="CE16" s="87"/>
      <c r="CF16" s="63"/>
      <c r="CG16" s="63"/>
      <c r="CH16" s="63"/>
      <c r="CI16" s="63"/>
      <c r="CJ16" s="63"/>
      <c r="CK16" s="63"/>
      <c r="CL16" s="63"/>
      <c r="CM16" s="63"/>
      <c r="CN16" s="63"/>
      <c r="CO16" s="63"/>
      <c r="CP16" s="63"/>
      <c r="CQ16" s="63"/>
      <c r="CR16" s="63"/>
      <c r="CS16" s="62"/>
      <c r="CT16" s="7"/>
      <c r="CU16" s="87"/>
      <c r="CV16" s="63"/>
      <c r="CW16" s="63"/>
      <c r="CX16" s="63"/>
      <c r="CY16" s="63"/>
      <c r="CZ16" s="63"/>
      <c r="DA16" s="63"/>
      <c r="DB16" s="63"/>
      <c r="DC16" s="63"/>
      <c r="DD16" s="63"/>
      <c r="DE16" s="63"/>
      <c r="DF16" s="63"/>
      <c r="DG16" s="63"/>
      <c r="DH16" s="63"/>
      <c r="DI16" s="62"/>
    </row>
    <row r="17" spans="2:113" x14ac:dyDescent="0.2">
      <c r="B17" s="64" t="s">
        <v>238</v>
      </c>
      <c r="C17" s="262" t="s">
        <v>35</v>
      </c>
      <c r="D17" s="262" t="s">
        <v>121</v>
      </c>
      <c r="E17" s="262" t="s">
        <v>123</v>
      </c>
      <c r="F17" s="262" t="s">
        <v>36</v>
      </c>
      <c r="G17" s="262" t="s">
        <v>37</v>
      </c>
      <c r="H17" s="262" t="s">
        <v>38</v>
      </c>
      <c r="I17" s="262" t="s">
        <v>39</v>
      </c>
      <c r="J17" s="262" t="s">
        <v>125</v>
      </c>
      <c r="K17" s="262" t="s">
        <v>126</v>
      </c>
      <c r="L17" s="262" t="s">
        <v>127</v>
      </c>
      <c r="M17" s="263">
        <v>100000</v>
      </c>
      <c r="N17" s="264" t="s">
        <v>228</v>
      </c>
      <c r="O17" s="264" t="s">
        <v>228</v>
      </c>
      <c r="P17" s="264" t="s">
        <v>77</v>
      </c>
      <c r="R17" s="64" t="s">
        <v>238</v>
      </c>
      <c r="S17" s="262" t="s">
        <v>35</v>
      </c>
      <c r="T17" s="262" t="s">
        <v>121</v>
      </c>
      <c r="U17" s="262" t="s">
        <v>123</v>
      </c>
      <c r="V17" s="262" t="s">
        <v>36</v>
      </c>
      <c r="W17" s="262" t="s">
        <v>37</v>
      </c>
      <c r="X17" s="262" t="s">
        <v>38</v>
      </c>
      <c r="Y17" s="262" t="s">
        <v>39</v>
      </c>
      <c r="Z17" s="262" t="s">
        <v>125</v>
      </c>
      <c r="AA17" s="262" t="s">
        <v>126</v>
      </c>
      <c r="AB17" s="262" t="s">
        <v>127</v>
      </c>
      <c r="AC17" s="263">
        <v>100000</v>
      </c>
      <c r="AD17" s="264" t="s">
        <v>228</v>
      </c>
      <c r="AE17" s="264" t="s">
        <v>228</v>
      </c>
      <c r="AF17" s="264" t="s">
        <v>77</v>
      </c>
      <c r="AH17" s="64" t="s">
        <v>238</v>
      </c>
      <c r="AI17" s="262" t="s">
        <v>35</v>
      </c>
      <c r="AJ17" s="262" t="s">
        <v>121</v>
      </c>
      <c r="AK17" s="262" t="s">
        <v>123</v>
      </c>
      <c r="AL17" s="262" t="s">
        <v>36</v>
      </c>
      <c r="AM17" s="262" t="s">
        <v>37</v>
      </c>
      <c r="AN17" s="262" t="s">
        <v>38</v>
      </c>
      <c r="AO17" s="262" t="s">
        <v>39</v>
      </c>
      <c r="AP17" s="262" t="s">
        <v>125</v>
      </c>
      <c r="AQ17" s="262" t="s">
        <v>126</v>
      </c>
      <c r="AR17" s="262" t="s">
        <v>127</v>
      </c>
      <c r="AS17" s="263">
        <v>100000</v>
      </c>
      <c r="AT17" s="264" t="s">
        <v>228</v>
      </c>
      <c r="AU17" s="264" t="s">
        <v>228</v>
      </c>
      <c r="AV17" s="264" t="s">
        <v>77</v>
      </c>
      <c r="AX17" s="64" t="s">
        <v>238</v>
      </c>
      <c r="AY17" s="262" t="s">
        <v>35</v>
      </c>
      <c r="AZ17" s="262" t="s">
        <v>121</v>
      </c>
      <c r="BA17" s="262" t="s">
        <v>123</v>
      </c>
      <c r="BB17" s="262" t="s">
        <v>36</v>
      </c>
      <c r="BC17" s="262" t="s">
        <v>37</v>
      </c>
      <c r="BD17" s="262" t="s">
        <v>38</v>
      </c>
      <c r="BE17" s="262" t="s">
        <v>39</v>
      </c>
      <c r="BF17" s="262" t="s">
        <v>125</v>
      </c>
      <c r="BG17" s="262" t="s">
        <v>126</v>
      </c>
      <c r="BH17" s="262" t="s">
        <v>127</v>
      </c>
      <c r="BI17" s="263">
        <v>100000</v>
      </c>
      <c r="BJ17" s="264" t="s">
        <v>228</v>
      </c>
      <c r="BK17" s="264" t="s">
        <v>228</v>
      </c>
      <c r="BL17" s="264" t="s">
        <v>77</v>
      </c>
      <c r="BN17" s="64" t="s">
        <v>238</v>
      </c>
      <c r="BO17" s="262" t="s">
        <v>35</v>
      </c>
      <c r="BP17" s="262" t="s">
        <v>121</v>
      </c>
      <c r="BQ17" s="262" t="s">
        <v>123</v>
      </c>
      <c r="BR17" s="262" t="s">
        <v>36</v>
      </c>
      <c r="BS17" s="262" t="s">
        <v>37</v>
      </c>
      <c r="BT17" s="262" t="s">
        <v>38</v>
      </c>
      <c r="BU17" s="262" t="s">
        <v>39</v>
      </c>
      <c r="BV17" s="262" t="s">
        <v>125</v>
      </c>
      <c r="BW17" s="262" t="s">
        <v>126</v>
      </c>
      <c r="BX17" s="262" t="s">
        <v>127</v>
      </c>
      <c r="BY17" s="263">
        <v>100000</v>
      </c>
      <c r="BZ17" s="264" t="s">
        <v>228</v>
      </c>
      <c r="CA17" s="264" t="s">
        <v>228</v>
      </c>
      <c r="CB17" s="264" t="s">
        <v>77</v>
      </c>
      <c r="CE17" s="64" t="s">
        <v>238</v>
      </c>
      <c r="CF17" s="262" t="s">
        <v>35</v>
      </c>
      <c r="CG17" s="262" t="s">
        <v>121</v>
      </c>
      <c r="CH17" s="262" t="s">
        <v>123</v>
      </c>
      <c r="CI17" s="262" t="s">
        <v>36</v>
      </c>
      <c r="CJ17" s="262" t="s">
        <v>37</v>
      </c>
      <c r="CK17" s="262" t="s">
        <v>38</v>
      </c>
      <c r="CL17" s="262" t="s">
        <v>39</v>
      </c>
      <c r="CM17" s="262" t="s">
        <v>125</v>
      </c>
      <c r="CN17" s="262" t="s">
        <v>126</v>
      </c>
      <c r="CO17" s="262" t="s">
        <v>127</v>
      </c>
      <c r="CP17" s="263">
        <v>100000</v>
      </c>
      <c r="CQ17" s="264" t="s">
        <v>228</v>
      </c>
      <c r="CR17" s="264" t="s">
        <v>228</v>
      </c>
      <c r="CS17" s="264" t="s">
        <v>77</v>
      </c>
      <c r="CU17" s="64" t="s">
        <v>238</v>
      </c>
      <c r="CV17" s="262" t="s">
        <v>35</v>
      </c>
      <c r="CW17" s="262" t="s">
        <v>121</v>
      </c>
      <c r="CX17" s="262" t="s">
        <v>123</v>
      </c>
      <c r="CY17" s="262" t="s">
        <v>36</v>
      </c>
      <c r="CZ17" s="262" t="s">
        <v>37</v>
      </c>
      <c r="DA17" s="262" t="s">
        <v>38</v>
      </c>
      <c r="DB17" s="262" t="s">
        <v>39</v>
      </c>
      <c r="DC17" s="262" t="s">
        <v>125</v>
      </c>
      <c r="DD17" s="262" t="s">
        <v>126</v>
      </c>
      <c r="DE17" s="262" t="s">
        <v>127</v>
      </c>
      <c r="DF17" s="263">
        <v>100000</v>
      </c>
      <c r="DG17" s="264" t="s">
        <v>228</v>
      </c>
      <c r="DH17" s="264" t="s">
        <v>228</v>
      </c>
      <c r="DI17" s="264" t="s">
        <v>77</v>
      </c>
    </row>
    <row r="18" spans="2:113" x14ac:dyDescent="0.2">
      <c r="B18" s="65"/>
      <c r="C18" s="261" t="s">
        <v>120</v>
      </c>
      <c r="D18" s="261" t="s">
        <v>40</v>
      </c>
      <c r="E18" s="261" t="s">
        <v>40</v>
      </c>
      <c r="F18" s="261" t="s">
        <v>40</v>
      </c>
      <c r="G18" s="261" t="s">
        <v>40</v>
      </c>
      <c r="H18" s="261" t="s">
        <v>40</v>
      </c>
      <c r="I18" s="261" t="s">
        <v>40</v>
      </c>
      <c r="J18" s="261" t="s">
        <v>40</v>
      </c>
      <c r="K18" s="261" t="s">
        <v>40</v>
      </c>
      <c r="L18" s="261" t="s">
        <v>40</v>
      </c>
      <c r="M18" s="261" t="s">
        <v>43</v>
      </c>
      <c r="N18" s="12" t="s">
        <v>230</v>
      </c>
      <c r="O18" s="12" t="s">
        <v>138</v>
      </c>
      <c r="P18" s="12" t="s">
        <v>137</v>
      </c>
      <c r="R18" s="65"/>
      <c r="S18" s="261" t="s">
        <v>120</v>
      </c>
      <c r="T18" s="261" t="s">
        <v>40</v>
      </c>
      <c r="U18" s="261" t="s">
        <v>40</v>
      </c>
      <c r="V18" s="261" t="s">
        <v>40</v>
      </c>
      <c r="W18" s="261" t="s">
        <v>40</v>
      </c>
      <c r="X18" s="261" t="s">
        <v>40</v>
      </c>
      <c r="Y18" s="261" t="s">
        <v>40</v>
      </c>
      <c r="Z18" s="261" t="s">
        <v>40</v>
      </c>
      <c r="AA18" s="261" t="s">
        <v>40</v>
      </c>
      <c r="AB18" s="261" t="s">
        <v>40</v>
      </c>
      <c r="AC18" s="261" t="s">
        <v>43</v>
      </c>
      <c r="AD18" s="12" t="s">
        <v>230</v>
      </c>
      <c r="AE18" s="12" t="s">
        <v>138</v>
      </c>
      <c r="AF18" s="12" t="s">
        <v>137</v>
      </c>
      <c r="AH18" s="65"/>
      <c r="AI18" s="261" t="s">
        <v>120</v>
      </c>
      <c r="AJ18" s="261" t="s">
        <v>40</v>
      </c>
      <c r="AK18" s="261" t="s">
        <v>40</v>
      </c>
      <c r="AL18" s="261" t="s">
        <v>40</v>
      </c>
      <c r="AM18" s="261" t="s">
        <v>40</v>
      </c>
      <c r="AN18" s="261" t="s">
        <v>40</v>
      </c>
      <c r="AO18" s="261" t="s">
        <v>40</v>
      </c>
      <c r="AP18" s="261" t="s">
        <v>40</v>
      </c>
      <c r="AQ18" s="261" t="s">
        <v>40</v>
      </c>
      <c r="AR18" s="261" t="s">
        <v>40</v>
      </c>
      <c r="AS18" s="261" t="s">
        <v>43</v>
      </c>
      <c r="AT18" s="12" t="s">
        <v>230</v>
      </c>
      <c r="AU18" s="12" t="s">
        <v>138</v>
      </c>
      <c r="AV18" s="12" t="s">
        <v>137</v>
      </c>
      <c r="AX18" s="65"/>
      <c r="AY18" s="261" t="s">
        <v>120</v>
      </c>
      <c r="AZ18" s="261" t="s">
        <v>40</v>
      </c>
      <c r="BA18" s="261" t="s">
        <v>40</v>
      </c>
      <c r="BB18" s="261" t="s">
        <v>40</v>
      </c>
      <c r="BC18" s="261" t="s">
        <v>40</v>
      </c>
      <c r="BD18" s="261" t="s">
        <v>40</v>
      </c>
      <c r="BE18" s="261" t="s">
        <v>40</v>
      </c>
      <c r="BF18" s="261" t="s">
        <v>40</v>
      </c>
      <c r="BG18" s="261" t="s">
        <v>40</v>
      </c>
      <c r="BH18" s="261" t="s">
        <v>40</v>
      </c>
      <c r="BI18" s="261" t="s">
        <v>43</v>
      </c>
      <c r="BJ18" s="12" t="s">
        <v>230</v>
      </c>
      <c r="BK18" s="12" t="s">
        <v>138</v>
      </c>
      <c r="BL18" s="12" t="s">
        <v>137</v>
      </c>
      <c r="BN18" s="65"/>
      <c r="BO18" s="261" t="s">
        <v>120</v>
      </c>
      <c r="BP18" s="261" t="s">
        <v>40</v>
      </c>
      <c r="BQ18" s="261" t="s">
        <v>40</v>
      </c>
      <c r="BR18" s="261" t="s">
        <v>40</v>
      </c>
      <c r="BS18" s="261" t="s">
        <v>40</v>
      </c>
      <c r="BT18" s="261" t="s">
        <v>40</v>
      </c>
      <c r="BU18" s="261" t="s">
        <v>40</v>
      </c>
      <c r="BV18" s="261" t="s">
        <v>40</v>
      </c>
      <c r="BW18" s="261" t="s">
        <v>40</v>
      </c>
      <c r="BX18" s="261" t="s">
        <v>40</v>
      </c>
      <c r="BY18" s="261" t="s">
        <v>43</v>
      </c>
      <c r="BZ18" s="12" t="s">
        <v>230</v>
      </c>
      <c r="CA18" s="12" t="s">
        <v>138</v>
      </c>
      <c r="CB18" s="12" t="s">
        <v>137</v>
      </c>
      <c r="CE18" s="65"/>
      <c r="CF18" s="261" t="s">
        <v>120</v>
      </c>
      <c r="CG18" s="261" t="s">
        <v>40</v>
      </c>
      <c r="CH18" s="261" t="s">
        <v>40</v>
      </c>
      <c r="CI18" s="261" t="s">
        <v>40</v>
      </c>
      <c r="CJ18" s="261" t="s">
        <v>40</v>
      </c>
      <c r="CK18" s="261" t="s">
        <v>40</v>
      </c>
      <c r="CL18" s="261" t="s">
        <v>40</v>
      </c>
      <c r="CM18" s="261" t="s">
        <v>40</v>
      </c>
      <c r="CN18" s="261" t="s">
        <v>40</v>
      </c>
      <c r="CO18" s="261" t="s">
        <v>40</v>
      </c>
      <c r="CP18" s="261" t="s">
        <v>43</v>
      </c>
      <c r="CQ18" s="12" t="s">
        <v>230</v>
      </c>
      <c r="CR18" s="12" t="s">
        <v>138</v>
      </c>
      <c r="CS18" s="12" t="s">
        <v>137</v>
      </c>
      <c r="CU18" s="65"/>
      <c r="CV18" s="261" t="s">
        <v>120</v>
      </c>
      <c r="CW18" s="261" t="s">
        <v>40</v>
      </c>
      <c r="CX18" s="261" t="s">
        <v>40</v>
      </c>
      <c r="CY18" s="261" t="s">
        <v>40</v>
      </c>
      <c r="CZ18" s="261" t="s">
        <v>40</v>
      </c>
      <c r="DA18" s="261" t="s">
        <v>40</v>
      </c>
      <c r="DB18" s="261" t="s">
        <v>40</v>
      </c>
      <c r="DC18" s="261" t="s">
        <v>40</v>
      </c>
      <c r="DD18" s="261" t="s">
        <v>40</v>
      </c>
      <c r="DE18" s="261" t="s">
        <v>40</v>
      </c>
      <c r="DF18" s="261" t="s">
        <v>43</v>
      </c>
      <c r="DG18" s="12" t="s">
        <v>230</v>
      </c>
      <c r="DH18" s="12" t="s">
        <v>138</v>
      </c>
      <c r="DI18" s="12" t="s">
        <v>137</v>
      </c>
    </row>
    <row r="19" spans="2:113" x14ac:dyDescent="0.2">
      <c r="B19" s="66"/>
      <c r="C19" s="265" t="s">
        <v>43</v>
      </c>
      <c r="D19" s="265" t="s">
        <v>122</v>
      </c>
      <c r="E19" s="265" t="s">
        <v>124</v>
      </c>
      <c r="F19" s="265" t="s">
        <v>44</v>
      </c>
      <c r="G19" s="265" t="s">
        <v>45</v>
      </c>
      <c r="H19" s="265" t="s">
        <v>46</v>
      </c>
      <c r="I19" s="265" t="s">
        <v>42</v>
      </c>
      <c r="J19" s="265" t="s">
        <v>128</v>
      </c>
      <c r="K19" s="265" t="s">
        <v>129</v>
      </c>
      <c r="L19" s="265" t="s">
        <v>130</v>
      </c>
      <c r="M19" s="265" t="s">
        <v>131</v>
      </c>
      <c r="N19" s="266" t="s">
        <v>138</v>
      </c>
      <c r="O19" s="266" t="s">
        <v>131</v>
      </c>
      <c r="P19" s="266" t="s">
        <v>41</v>
      </c>
      <c r="R19" s="66"/>
      <c r="S19" s="265" t="s">
        <v>43</v>
      </c>
      <c r="T19" s="265" t="s">
        <v>122</v>
      </c>
      <c r="U19" s="265" t="s">
        <v>124</v>
      </c>
      <c r="V19" s="265" t="s">
        <v>44</v>
      </c>
      <c r="W19" s="265" t="s">
        <v>45</v>
      </c>
      <c r="X19" s="265" t="s">
        <v>46</v>
      </c>
      <c r="Y19" s="265" t="s">
        <v>42</v>
      </c>
      <c r="Z19" s="265" t="s">
        <v>128</v>
      </c>
      <c r="AA19" s="265" t="s">
        <v>129</v>
      </c>
      <c r="AB19" s="265" t="s">
        <v>130</v>
      </c>
      <c r="AC19" s="265" t="s">
        <v>131</v>
      </c>
      <c r="AD19" s="266" t="s">
        <v>138</v>
      </c>
      <c r="AE19" s="266" t="s">
        <v>131</v>
      </c>
      <c r="AF19" s="266" t="s">
        <v>41</v>
      </c>
      <c r="AH19" s="66"/>
      <c r="AI19" s="265" t="s">
        <v>43</v>
      </c>
      <c r="AJ19" s="265" t="s">
        <v>122</v>
      </c>
      <c r="AK19" s="265" t="s">
        <v>124</v>
      </c>
      <c r="AL19" s="265" t="s">
        <v>44</v>
      </c>
      <c r="AM19" s="265" t="s">
        <v>45</v>
      </c>
      <c r="AN19" s="265" t="s">
        <v>46</v>
      </c>
      <c r="AO19" s="265" t="s">
        <v>42</v>
      </c>
      <c r="AP19" s="265" t="s">
        <v>128</v>
      </c>
      <c r="AQ19" s="265" t="s">
        <v>129</v>
      </c>
      <c r="AR19" s="265" t="s">
        <v>130</v>
      </c>
      <c r="AS19" s="265" t="s">
        <v>131</v>
      </c>
      <c r="AT19" s="266" t="s">
        <v>138</v>
      </c>
      <c r="AU19" s="266" t="s">
        <v>131</v>
      </c>
      <c r="AV19" s="266" t="s">
        <v>41</v>
      </c>
      <c r="AX19" s="66"/>
      <c r="AY19" s="265" t="s">
        <v>43</v>
      </c>
      <c r="AZ19" s="265" t="s">
        <v>122</v>
      </c>
      <c r="BA19" s="265" t="s">
        <v>124</v>
      </c>
      <c r="BB19" s="265" t="s">
        <v>44</v>
      </c>
      <c r="BC19" s="265" t="s">
        <v>45</v>
      </c>
      <c r="BD19" s="265" t="s">
        <v>46</v>
      </c>
      <c r="BE19" s="265" t="s">
        <v>42</v>
      </c>
      <c r="BF19" s="265" t="s">
        <v>128</v>
      </c>
      <c r="BG19" s="265" t="s">
        <v>129</v>
      </c>
      <c r="BH19" s="265" t="s">
        <v>130</v>
      </c>
      <c r="BI19" s="265" t="s">
        <v>131</v>
      </c>
      <c r="BJ19" s="266" t="s">
        <v>138</v>
      </c>
      <c r="BK19" s="266" t="s">
        <v>131</v>
      </c>
      <c r="BL19" s="266" t="s">
        <v>41</v>
      </c>
      <c r="BN19" s="66"/>
      <c r="BO19" s="265" t="s">
        <v>43</v>
      </c>
      <c r="BP19" s="265" t="s">
        <v>122</v>
      </c>
      <c r="BQ19" s="265" t="s">
        <v>124</v>
      </c>
      <c r="BR19" s="265" t="s">
        <v>44</v>
      </c>
      <c r="BS19" s="265" t="s">
        <v>45</v>
      </c>
      <c r="BT19" s="265" t="s">
        <v>46</v>
      </c>
      <c r="BU19" s="265" t="s">
        <v>42</v>
      </c>
      <c r="BV19" s="265" t="s">
        <v>128</v>
      </c>
      <c r="BW19" s="265" t="s">
        <v>129</v>
      </c>
      <c r="BX19" s="265" t="s">
        <v>130</v>
      </c>
      <c r="BY19" s="265" t="s">
        <v>131</v>
      </c>
      <c r="BZ19" s="266" t="s">
        <v>138</v>
      </c>
      <c r="CA19" s="266" t="s">
        <v>131</v>
      </c>
      <c r="CB19" s="266" t="s">
        <v>41</v>
      </c>
      <c r="CE19" s="66"/>
      <c r="CF19" s="265" t="s">
        <v>43</v>
      </c>
      <c r="CG19" s="265" t="s">
        <v>122</v>
      </c>
      <c r="CH19" s="265" t="s">
        <v>124</v>
      </c>
      <c r="CI19" s="265" t="s">
        <v>44</v>
      </c>
      <c r="CJ19" s="265" t="s">
        <v>45</v>
      </c>
      <c r="CK19" s="265" t="s">
        <v>46</v>
      </c>
      <c r="CL19" s="265" t="s">
        <v>42</v>
      </c>
      <c r="CM19" s="265" t="s">
        <v>128</v>
      </c>
      <c r="CN19" s="265" t="s">
        <v>129</v>
      </c>
      <c r="CO19" s="265" t="s">
        <v>130</v>
      </c>
      <c r="CP19" s="265" t="s">
        <v>131</v>
      </c>
      <c r="CQ19" s="266" t="s">
        <v>138</v>
      </c>
      <c r="CR19" s="266" t="s">
        <v>131</v>
      </c>
      <c r="CS19" s="266" t="s">
        <v>41</v>
      </c>
      <c r="CU19" s="66"/>
      <c r="CV19" s="265" t="s">
        <v>43</v>
      </c>
      <c r="CW19" s="265" t="s">
        <v>122</v>
      </c>
      <c r="CX19" s="265" t="s">
        <v>124</v>
      </c>
      <c r="CY19" s="265" t="s">
        <v>44</v>
      </c>
      <c r="CZ19" s="265" t="s">
        <v>45</v>
      </c>
      <c r="DA19" s="265" t="s">
        <v>46</v>
      </c>
      <c r="DB19" s="265" t="s">
        <v>42</v>
      </c>
      <c r="DC19" s="265" t="s">
        <v>128</v>
      </c>
      <c r="DD19" s="265" t="s">
        <v>129</v>
      </c>
      <c r="DE19" s="265" t="s">
        <v>130</v>
      </c>
      <c r="DF19" s="265" t="s">
        <v>131</v>
      </c>
      <c r="DG19" s="266" t="s">
        <v>138</v>
      </c>
      <c r="DH19" s="266" t="s">
        <v>131</v>
      </c>
      <c r="DI19" s="266" t="s">
        <v>41</v>
      </c>
    </row>
    <row r="20" spans="2:113" s="465" customFormat="1" ht="15.75" customHeight="1" x14ac:dyDescent="0.25">
      <c r="B20" s="606" t="s">
        <v>90</v>
      </c>
      <c r="C20" s="607">
        <v>1006.0737</v>
      </c>
      <c r="D20" s="607">
        <v>748.40620000000001</v>
      </c>
      <c r="E20" s="607">
        <v>651.83939999999996</v>
      </c>
      <c r="F20" s="607">
        <v>685.27560000000005</v>
      </c>
      <c r="G20" s="607">
        <v>794.17489999999998</v>
      </c>
      <c r="H20" s="607">
        <v>921.46820000000002</v>
      </c>
      <c r="I20" s="607">
        <v>1016.6115</v>
      </c>
      <c r="J20" s="607">
        <v>1166.4049</v>
      </c>
      <c r="K20" s="607">
        <v>1307.7473</v>
      </c>
      <c r="L20" s="607">
        <v>1402.4332999999999</v>
      </c>
      <c r="M20" s="607">
        <v>1623.652</v>
      </c>
      <c r="N20" s="608">
        <v>816.33839999999998</v>
      </c>
      <c r="O20" s="608">
        <v>1387.4405999999999</v>
      </c>
      <c r="P20" s="609">
        <v>1105.6188</v>
      </c>
      <c r="R20" s="606" t="s">
        <v>90</v>
      </c>
      <c r="S20" s="607">
        <v>1005.2019</v>
      </c>
      <c r="T20" s="607">
        <v>747.88009999999997</v>
      </c>
      <c r="U20" s="607">
        <v>651.19309999999996</v>
      </c>
      <c r="V20" s="607">
        <v>683.80679999999995</v>
      </c>
      <c r="W20" s="607">
        <v>791.24210000000005</v>
      </c>
      <c r="X20" s="607">
        <v>916.36699999999996</v>
      </c>
      <c r="Y20" s="607">
        <v>1011.6431</v>
      </c>
      <c r="Z20" s="607">
        <v>1161.8003000000001</v>
      </c>
      <c r="AA20" s="607">
        <v>1304.1893</v>
      </c>
      <c r="AB20" s="607">
        <v>1399.6864</v>
      </c>
      <c r="AC20" s="607">
        <v>1621.7566999999999</v>
      </c>
      <c r="AD20" s="608">
        <v>813.39639999999997</v>
      </c>
      <c r="AE20" s="608">
        <v>1384.2902999999999</v>
      </c>
      <c r="AF20" s="609">
        <v>1102.5712000000001</v>
      </c>
      <c r="AG20" s="632"/>
      <c r="AH20" s="606" t="s">
        <v>90</v>
      </c>
      <c r="AI20" s="645">
        <v>39.039499999999997</v>
      </c>
      <c r="AJ20" s="645">
        <v>37.135899999999999</v>
      </c>
      <c r="AK20" s="645">
        <v>35.093200000000003</v>
      </c>
      <c r="AL20" s="645">
        <v>33.596600000000002</v>
      </c>
      <c r="AM20" s="645">
        <v>32.259900000000002</v>
      </c>
      <c r="AN20" s="645">
        <v>30.2608</v>
      </c>
      <c r="AO20" s="645">
        <v>27.934100000000001</v>
      </c>
      <c r="AP20" s="645">
        <v>25.396999999999998</v>
      </c>
      <c r="AQ20" s="645">
        <v>24.076799999999999</v>
      </c>
      <c r="AR20" s="645">
        <v>21.715</v>
      </c>
      <c r="AS20" s="645">
        <v>17.734200000000001</v>
      </c>
      <c r="AT20" s="646">
        <v>31.378299999999999</v>
      </c>
      <c r="AU20" s="646">
        <v>21.691400000000002</v>
      </c>
      <c r="AV20" s="640">
        <v>25.2209</v>
      </c>
      <c r="AX20" s="606" t="s">
        <v>90</v>
      </c>
      <c r="AY20" s="645">
        <v>23.151</v>
      </c>
      <c r="AZ20" s="645">
        <v>28.477699999999999</v>
      </c>
      <c r="BA20" s="645">
        <v>35.276600000000002</v>
      </c>
      <c r="BB20" s="645">
        <v>44.767299999999999</v>
      </c>
      <c r="BC20" s="645">
        <v>50.950400000000002</v>
      </c>
      <c r="BD20" s="645">
        <v>53.770600000000002</v>
      </c>
      <c r="BE20" s="645">
        <v>57.389000000000003</v>
      </c>
      <c r="BF20" s="645">
        <v>59.969799999999999</v>
      </c>
      <c r="BG20" s="645">
        <v>61.640300000000003</v>
      </c>
      <c r="BH20" s="645">
        <v>62.018500000000003</v>
      </c>
      <c r="BI20" s="645">
        <v>49.879300000000001</v>
      </c>
      <c r="BJ20" s="646">
        <v>49.776699999999998</v>
      </c>
      <c r="BK20" s="646">
        <v>57.297800000000002</v>
      </c>
      <c r="BL20" s="640">
        <v>54.557499999999997</v>
      </c>
      <c r="BN20" s="606" t="s">
        <v>90</v>
      </c>
      <c r="BO20" s="645">
        <v>12.3931</v>
      </c>
      <c r="BP20" s="645">
        <v>14.0459</v>
      </c>
      <c r="BQ20" s="645">
        <v>15.291499999999999</v>
      </c>
      <c r="BR20" s="645">
        <v>10.7202</v>
      </c>
      <c r="BS20" s="645">
        <v>9.0511999999999997</v>
      </c>
      <c r="BT20" s="645">
        <v>9.0858000000000008</v>
      </c>
      <c r="BU20" s="645">
        <v>9.3505000000000003</v>
      </c>
      <c r="BV20" s="645">
        <v>9.9091000000000005</v>
      </c>
      <c r="BW20" s="645">
        <v>9.9102999999999994</v>
      </c>
      <c r="BX20" s="645">
        <v>11.558199999999999</v>
      </c>
      <c r="BY20" s="645">
        <v>26.8231</v>
      </c>
      <c r="BZ20" s="646">
        <v>10.2014</v>
      </c>
      <c r="CA20" s="646">
        <v>16.0989</v>
      </c>
      <c r="CB20" s="640">
        <v>13.950100000000001</v>
      </c>
      <c r="CE20" s="606" t="s">
        <v>90</v>
      </c>
      <c r="CF20" s="645">
        <v>1.2350000000000001</v>
      </c>
      <c r="CG20" s="645">
        <v>1.5057</v>
      </c>
      <c r="CH20" s="645">
        <v>1.7741</v>
      </c>
      <c r="CI20" s="645">
        <v>1.8682000000000001</v>
      </c>
      <c r="CJ20" s="645">
        <v>1.9728000000000001</v>
      </c>
      <c r="CK20" s="645">
        <v>1.7774000000000001</v>
      </c>
      <c r="CL20" s="645">
        <v>1.7626999999999999</v>
      </c>
      <c r="CM20" s="645">
        <v>1.5065999999999999</v>
      </c>
      <c r="CN20" s="645">
        <v>1.6537999999999999</v>
      </c>
      <c r="CO20" s="645">
        <v>2.0383</v>
      </c>
      <c r="CP20" s="645">
        <v>1.7991999999999999</v>
      </c>
      <c r="CQ20" s="646">
        <v>1.8214999999999999</v>
      </c>
      <c r="CR20" s="646">
        <v>1.7452000000000001</v>
      </c>
      <c r="CS20" s="640">
        <v>1.7729999999999999</v>
      </c>
      <c r="CU20" s="606" t="s">
        <v>90</v>
      </c>
      <c r="CV20" s="645">
        <v>24.1815</v>
      </c>
      <c r="CW20" s="645">
        <v>18.834900000000001</v>
      </c>
      <c r="CX20" s="645">
        <v>12.5646</v>
      </c>
      <c r="CY20" s="645">
        <v>9.0477000000000007</v>
      </c>
      <c r="CZ20" s="645">
        <v>5.7656000000000001</v>
      </c>
      <c r="DA20" s="645">
        <v>5.1054000000000004</v>
      </c>
      <c r="DB20" s="645">
        <v>3.5636999999999999</v>
      </c>
      <c r="DC20" s="645">
        <v>3.2174999999999998</v>
      </c>
      <c r="DD20" s="645">
        <v>2.7187000000000001</v>
      </c>
      <c r="DE20" s="645">
        <v>2.6701000000000001</v>
      </c>
      <c r="DF20" s="645">
        <v>3.7642000000000002</v>
      </c>
      <c r="DG20" s="646">
        <v>6.8221999999999996</v>
      </c>
      <c r="DH20" s="646">
        <v>3.1667000000000001</v>
      </c>
      <c r="DI20" s="640">
        <v>4.4985999999999997</v>
      </c>
    </row>
    <row r="21" spans="2:113" s="465" customFormat="1" ht="15.75" customHeight="1" x14ac:dyDescent="0.25">
      <c r="B21" s="610" t="s">
        <v>239</v>
      </c>
      <c r="C21" s="611">
        <v>1006.0737</v>
      </c>
      <c r="D21" s="611">
        <v>747.9067</v>
      </c>
      <c r="E21" s="611">
        <v>651.24699999999996</v>
      </c>
      <c r="F21" s="611">
        <v>683.13390000000004</v>
      </c>
      <c r="G21" s="611">
        <v>791.37199999999996</v>
      </c>
      <c r="H21" s="611">
        <v>913.79859999999996</v>
      </c>
      <c r="I21" s="611">
        <v>1007.2124</v>
      </c>
      <c r="J21" s="611">
        <v>1159.2538999999999</v>
      </c>
      <c r="K21" s="611">
        <v>1302.6115</v>
      </c>
      <c r="L21" s="611">
        <v>1402.6328000000001</v>
      </c>
      <c r="M21" s="611">
        <v>1630.9583</v>
      </c>
      <c r="N21" s="612">
        <v>810.27340000000004</v>
      </c>
      <c r="O21" s="612">
        <v>1388.8542</v>
      </c>
      <c r="P21" s="613">
        <v>1096.8929000000001</v>
      </c>
      <c r="R21" s="610" t="s">
        <v>239</v>
      </c>
      <c r="S21" s="611">
        <v>1005.2019</v>
      </c>
      <c r="T21" s="611">
        <v>747.38049999999998</v>
      </c>
      <c r="U21" s="611">
        <v>650.60059999999999</v>
      </c>
      <c r="V21" s="611">
        <v>681.66510000000005</v>
      </c>
      <c r="W21" s="611">
        <v>788.43470000000002</v>
      </c>
      <c r="X21" s="611">
        <v>908.83579999999995</v>
      </c>
      <c r="Y21" s="611">
        <v>1002.835</v>
      </c>
      <c r="Z21" s="611">
        <v>1154.6270999999999</v>
      </c>
      <c r="AA21" s="611">
        <v>1299.4976999999999</v>
      </c>
      <c r="AB21" s="611">
        <v>1400.527</v>
      </c>
      <c r="AC21" s="611">
        <v>1629.1365000000001</v>
      </c>
      <c r="AD21" s="612">
        <v>807.50850000000003</v>
      </c>
      <c r="AE21" s="612">
        <v>1385.9757999999999</v>
      </c>
      <c r="AF21" s="613">
        <v>1094.0717999999999</v>
      </c>
      <c r="AG21" s="632"/>
      <c r="AH21" s="610" t="s">
        <v>239</v>
      </c>
      <c r="AI21" s="633">
        <v>39.039499999999997</v>
      </c>
      <c r="AJ21" s="633">
        <v>37.15</v>
      </c>
      <c r="AK21" s="633">
        <v>35.093899999999998</v>
      </c>
      <c r="AL21" s="633">
        <v>33.663800000000002</v>
      </c>
      <c r="AM21" s="633">
        <v>32.351300000000002</v>
      </c>
      <c r="AN21" s="633">
        <v>30.454899999999999</v>
      </c>
      <c r="AO21" s="633">
        <v>28.271599999999999</v>
      </c>
      <c r="AP21" s="633">
        <v>26.0047</v>
      </c>
      <c r="AQ21" s="633">
        <v>24.439599999999999</v>
      </c>
      <c r="AR21" s="633">
        <v>22.684999999999999</v>
      </c>
      <c r="AS21" s="633">
        <v>17.662299999999998</v>
      </c>
      <c r="AT21" s="641">
        <v>31.583400000000001</v>
      </c>
      <c r="AU21" s="641">
        <v>21.985700000000001</v>
      </c>
      <c r="AV21" s="634">
        <v>25.563300000000002</v>
      </c>
      <c r="AX21" s="610" t="s">
        <v>239</v>
      </c>
      <c r="AY21" s="633">
        <v>23.151</v>
      </c>
      <c r="AZ21" s="633">
        <v>28.44</v>
      </c>
      <c r="BA21" s="633">
        <v>35.2515</v>
      </c>
      <c r="BB21" s="633">
        <v>44.6631</v>
      </c>
      <c r="BC21" s="633">
        <v>50.832099999999997</v>
      </c>
      <c r="BD21" s="633">
        <v>53.543700000000001</v>
      </c>
      <c r="BE21" s="633">
        <v>57.052900000000001</v>
      </c>
      <c r="BF21" s="633">
        <v>59.682899999999997</v>
      </c>
      <c r="BG21" s="633">
        <v>61.5212</v>
      </c>
      <c r="BH21" s="633">
        <v>61.158000000000001</v>
      </c>
      <c r="BI21" s="633">
        <v>49.684199999999997</v>
      </c>
      <c r="BJ21" s="641">
        <v>49.493899999999996</v>
      </c>
      <c r="BK21" s="641">
        <v>56.860399999999998</v>
      </c>
      <c r="BL21" s="634">
        <v>54.1145</v>
      </c>
      <c r="BN21" s="610" t="s">
        <v>239</v>
      </c>
      <c r="BO21" s="633">
        <v>12.3931</v>
      </c>
      <c r="BP21" s="633">
        <v>14.057</v>
      </c>
      <c r="BQ21" s="633">
        <v>15.3064</v>
      </c>
      <c r="BR21" s="633">
        <v>10.728</v>
      </c>
      <c r="BS21" s="633">
        <v>9.0457000000000001</v>
      </c>
      <c r="BT21" s="633">
        <v>9.0562000000000005</v>
      </c>
      <c r="BU21" s="633">
        <v>9.2948000000000004</v>
      </c>
      <c r="BV21" s="633">
        <v>9.6229999999999993</v>
      </c>
      <c r="BW21" s="633">
        <v>9.6105</v>
      </c>
      <c r="BX21" s="633">
        <v>11.426600000000001</v>
      </c>
      <c r="BY21" s="633">
        <v>27.0534</v>
      </c>
      <c r="BZ21" s="641">
        <v>10.1965</v>
      </c>
      <c r="CA21" s="641">
        <v>16.204599999999999</v>
      </c>
      <c r="CB21" s="634">
        <v>13.965</v>
      </c>
      <c r="CE21" s="610" t="s">
        <v>239</v>
      </c>
      <c r="CF21" s="633">
        <v>1.2350000000000001</v>
      </c>
      <c r="CG21" s="633">
        <v>1.5065</v>
      </c>
      <c r="CH21" s="633">
        <v>1.7750999999999999</v>
      </c>
      <c r="CI21" s="633">
        <v>1.8749</v>
      </c>
      <c r="CJ21" s="633">
        <v>1.9841</v>
      </c>
      <c r="CK21" s="633">
        <v>1.7928999999999999</v>
      </c>
      <c r="CL21" s="633">
        <v>1.8069999999999999</v>
      </c>
      <c r="CM21" s="633">
        <v>1.5449999999999999</v>
      </c>
      <c r="CN21" s="633">
        <v>1.671</v>
      </c>
      <c r="CO21" s="633">
        <v>2.0316999999999998</v>
      </c>
      <c r="CP21" s="633">
        <v>1.8078000000000001</v>
      </c>
      <c r="CQ21" s="641">
        <v>1.8415999999999999</v>
      </c>
      <c r="CR21" s="641">
        <v>1.7584</v>
      </c>
      <c r="CS21" s="634">
        <v>1.7894000000000001</v>
      </c>
      <c r="CU21" s="610" t="s">
        <v>239</v>
      </c>
      <c r="CV21" s="633">
        <v>24.1815</v>
      </c>
      <c r="CW21" s="633">
        <v>18.846499999999999</v>
      </c>
      <c r="CX21" s="633">
        <v>12.5731</v>
      </c>
      <c r="CY21" s="633">
        <v>9.0701999999999998</v>
      </c>
      <c r="CZ21" s="633">
        <v>5.7868000000000004</v>
      </c>
      <c r="DA21" s="633">
        <v>5.1521999999999997</v>
      </c>
      <c r="DB21" s="633">
        <v>3.5735999999999999</v>
      </c>
      <c r="DC21" s="633">
        <v>3.1444000000000001</v>
      </c>
      <c r="DD21" s="633">
        <v>2.7578</v>
      </c>
      <c r="DE21" s="633">
        <v>2.6987000000000001</v>
      </c>
      <c r="DF21" s="633">
        <v>3.7923</v>
      </c>
      <c r="DG21" s="641">
        <v>6.8845999999999998</v>
      </c>
      <c r="DH21" s="641">
        <v>3.1909000000000001</v>
      </c>
      <c r="DI21" s="634">
        <v>4.5678000000000001</v>
      </c>
    </row>
    <row r="22" spans="2:113" s="465" customFormat="1" ht="15.75" customHeight="1" x14ac:dyDescent="0.25">
      <c r="B22" s="614" t="s">
        <v>504</v>
      </c>
      <c r="C22" s="615"/>
      <c r="D22" s="615"/>
      <c r="E22" s="615"/>
      <c r="F22" s="615"/>
      <c r="G22" s="615"/>
      <c r="H22" s="615"/>
      <c r="I22" s="615"/>
      <c r="J22" s="615"/>
      <c r="K22" s="615"/>
      <c r="L22" s="615"/>
      <c r="M22" s="615"/>
      <c r="N22" s="616"/>
      <c r="O22" s="616"/>
      <c r="P22" s="617"/>
      <c r="R22" s="614" t="s">
        <v>504</v>
      </c>
      <c r="S22" s="615"/>
      <c r="T22" s="615"/>
      <c r="U22" s="615"/>
      <c r="V22" s="615"/>
      <c r="W22" s="615"/>
      <c r="X22" s="615"/>
      <c r="Y22" s="615"/>
      <c r="Z22" s="615"/>
      <c r="AA22" s="615"/>
      <c r="AB22" s="615"/>
      <c r="AC22" s="615"/>
      <c r="AD22" s="616"/>
      <c r="AE22" s="616"/>
      <c r="AF22" s="617"/>
      <c r="AG22" s="632"/>
      <c r="AH22" s="614" t="s">
        <v>504</v>
      </c>
      <c r="AI22" s="635"/>
      <c r="AJ22" s="635"/>
      <c r="AK22" s="635"/>
      <c r="AL22" s="635"/>
      <c r="AM22" s="635"/>
      <c r="AN22" s="635"/>
      <c r="AO22" s="635"/>
      <c r="AP22" s="635"/>
      <c r="AQ22" s="635"/>
      <c r="AR22" s="635"/>
      <c r="AS22" s="635"/>
      <c r="AT22" s="642"/>
      <c r="AU22" s="642"/>
      <c r="AV22" s="636"/>
      <c r="AX22" s="614" t="s">
        <v>504</v>
      </c>
      <c r="AY22" s="635"/>
      <c r="AZ22" s="635"/>
      <c r="BA22" s="635"/>
      <c r="BB22" s="635"/>
      <c r="BC22" s="635"/>
      <c r="BD22" s="635"/>
      <c r="BE22" s="635"/>
      <c r="BF22" s="635"/>
      <c r="BG22" s="635"/>
      <c r="BH22" s="635"/>
      <c r="BI22" s="635"/>
      <c r="BJ22" s="642"/>
      <c r="BK22" s="642"/>
      <c r="BL22" s="636"/>
      <c r="BN22" s="614" t="s">
        <v>504</v>
      </c>
      <c r="BO22" s="635"/>
      <c r="BP22" s="635"/>
      <c r="BQ22" s="635"/>
      <c r="BR22" s="635"/>
      <c r="BS22" s="635"/>
      <c r="BT22" s="635"/>
      <c r="BU22" s="635"/>
      <c r="BV22" s="635"/>
      <c r="BW22" s="635"/>
      <c r="BX22" s="635"/>
      <c r="BY22" s="635"/>
      <c r="BZ22" s="642"/>
      <c r="CA22" s="642"/>
      <c r="CB22" s="636"/>
      <c r="CE22" s="614" t="s">
        <v>504</v>
      </c>
      <c r="CF22" s="635"/>
      <c r="CG22" s="635"/>
      <c r="CH22" s="635"/>
      <c r="CI22" s="635"/>
      <c r="CJ22" s="635"/>
      <c r="CK22" s="635"/>
      <c r="CL22" s="635"/>
      <c r="CM22" s="635"/>
      <c r="CN22" s="635"/>
      <c r="CO22" s="635"/>
      <c r="CP22" s="635"/>
      <c r="CQ22" s="642"/>
      <c r="CR22" s="642"/>
      <c r="CS22" s="636"/>
      <c r="CU22" s="614" t="s">
        <v>504</v>
      </c>
      <c r="CV22" s="635"/>
      <c r="CW22" s="635"/>
      <c r="CX22" s="635"/>
      <c r="CY22" s="635"/>
      <c r="CZ22" s="635"/>
      <c r="DA22" s="635"/>
      <c r="DB22" s="635"/>
      <c r="DC22" s="635"/>
      <c r="DD22" s="635"/>
      <c r="DE22" s="635"/>
      <c r="DF22" s="635"/>
      <c r="DG22" s="642"/>
      <c r="DH22" s="642"/>
      <c r="DI22" s="636"/>
    </row>
    <row r="23" spans="2:113" s="571" customFormat="1" ht="15.75" customHeight="1" x14ac:dyDescent="0.25">
      <c r="B23" s="618" t="s">
        <v>787</v>
      </c>
      <c r="C23" s="619">
        <v>1459.3331000000001</v>
      </c>
      <c r="D23" s="619">
        <v>1071.0525</v>
      </c>
      <c r="E23" s="619">
        <v>918.57979999999998</v>
      </c>
      <c r="F23" s="619">
        <v>771.06709999999998</v>
      </c>
      <c r="G23" s="619">
        <v>854.84670000000006</v>
      </c>
      <c r="H23" s="619">
        <v>916.50620000000004</v>
      </c>
      <c r="I23" s="619">
        <v>999.57719999999995</v>
      </c>
      <c r="J23" s="619">
        <v>1124.4238</v>
      </c>
      <c r="K23" s="619">
        <v>1134.6098999999999</v>
      </c>
      <c r="L23" s="619">
        <v>1325.8045999999999</v>
      </c>
      <c r="M23" s="619">
        <v>1206.2648999999999</v>
      </c>
      <c r="N23" s="620">
        <v>879.41099999999994</v>
      </c>
      <c r="O23" s="620">
        <v>1173.0453</v>
      </c>
      <c r="P23" s="621">
        <v>1002.2333</v>
      </c>
      <c r="R23" s="618" t="s">
        <v>787</v>
      </c>
      <c r="S23" s="619">
        <v>1459.0234</v>
      </c>
      <c r="T23" s="619">
        <v>1070.1094000000001</v>
      </c>
      <c r="U23" s="619">
        <v>917.36770000000001</v>
      </c>
      <c r="V23" s="619">
        <v>769.68669999999997</v>
      </c>
      <c r="W23" s="619">
        <v>852.10509999999999</v>
      </c>
      <c r="X23" s="619">
        <v>912.74289999999996</v>
      </c>
      <c r="Y23" s="619">
        <v>996.12779999999998</v>
      </c>
      <c r="Z23" s="619">
        <v>1118.8418999999999</v>
      </c>
      <c r="AA23" s="619">
        <v>1131.6628000000001</v>
      </c>
      <c r="AB23" s="619">
        <v>1323.9887000000001</v>
      </c>
      <c r="AC23" s="619">
        <v>1205.8036999999999</v>
      </c>
      <c r="AD23" s="620">
        <v>876.97410000000002</v>
      </c>
      <c r="AE23" s="620">
        <v>1170.4765</v>
      </c>
      <c r="AF23" s="621">
        <v>999.74120000000005</v>
      </c>
      <c r="AG23" s="632"/>
      <c r="AH23" s="618" t="s">
        <v>787</v>
      </c>
      <c r="AI23" s="637">
        <v>39.344999999999999</v>
      </c>
      <c r="AJ23" s="637">
        <v>38.9955</v>
      </c>
      <c r="AK23" s="637">
        <v>35.7532</v>
      </c>
      <c r="AL23" s="637">
        <v>33.930799999999998</v>
      </c>
      <c r="AM23" s="637">
        <v>33.696300000000001</v>
      </c>
      <c r="AN23" s="637">
        <v>31.561299999999999</v>
      </c>
      <c r="AO23" s="637">
        <v>28.877700000000001</v>
      </c>
      <c r="AP23" s="637">
        <v>24.229900000000001</v>
      </c>
      <c r="AQ23" s="637">
        <v>23.5611</v>
      </c>
      <c r="AR23" s="637">
        <v>19.471299999999999</v>
      </c>
      <c r="AS23" s="637">
        <v>19.4026</v>
      </c>
      <c r="AT23" s="643">
        <v>32.344000000000001</v>
      </c>
      <c r="AU23" s="643">
        <v>21.7637</v>
      </c>
      <c r="AV23" s="638">
        <v>27.164200000000001</v>
      </c>
      <c r="AX23" s="618" t="s">
        <v>787</v>
      </c>
      <c r="AY23" s="637">
        <v>24.521599999999999</v>
      </c>
      <c r="AZ23" s="637">
        <v>31.0702</v>
      </c>
      <c r="BA23" s="637">
        <v>36.826300000000003</v>
      </c>
      <c r="BB23" s="637">
        <v>42.064599999999999</v>
      </c>
      <c r="BC23" s="637">
        <v>45.679099999999998</v>
      </c>
      <c r="BD23" s="637">
        <v>49.3962</v>
      </c>
      <c r="BE23" s="637">
        <v>54.052399999999999</v>
      </c>
      <c r="BF23" s="637">
        <v>59.736899999999999</v>
      </c>
      <c r="BG23" s="637">
        <v>60.802799999999998</v>
      </c>
      <c r="BH23" s="637">
        <v>64.355000000000004</v>
      </c>
      <c r="BI23" s="637">
        <v>59.521500000000003</v>
      </c>
      <c r="BJ23" s="643">
        <v>46.534300000000002</v>
      </c>
      <c r="BK23" s="643">
        <v>60.341099999999997</v>
      </c>
      <c r="BL23" s="638">
        <v>53.293700000000001</v>
      </c>
      <c r="BN23" s="618" t="s">
        <v>787</v>
      </c>
      <c r="BO23" s="637">
        <v>11.321400000000001</v>
      </c>
      <c r="BP23" s="637">
        <v>10.5563</v>
      </c>
      <c r="BQ23" s="637">
        <v>13.3299</v>
      </c>
      <c r="BR23" s="637">
        <v>12.1295</v>
      </c>
      <c r="BS23" s="637">
        <v>12.6831</v>
      </c>
      <c r="BT23" s="637">
        <v>11.8629</v>
      </c>
      <c r="BU23" s="637">
        <v>10.955299999999999</v>
      </c>
      <c r="BV23" s="637">
        <v>11.2562</v>
      </c>
      <c r="BW23" s="637">
        <v>11.2925</v>
      </c>
      <c r="BX23" s="637">
        <v>11.519500000000001</v>
      </c>
      <c r="BY23" s="637">
        <v>16.0854</v>
      </c>
      <c r="BZ23" s="643">
        <v>11.9055</v>
      </c>
      <c r="CA23" s="643">
        <v>13.1721</v>
      </c>
      <c r="CB23" s="638">
        <v>12.525600000000001</v>
      </c>
      <c r="CE23" s="618" t="s">
        <v>787</v>
      </c>
      <c r="CF23" s="637">
        <v>1.7518</v>
      </c>
      <c r="CG23" s="637">
        <v>2.2909000000000002</v>
      </c>
      <c r="CH23" s="637">
        <v>2.7934000000000001</v>
      </c>
      <c r="CI23" s="637">
        <v>2.4617</v>
      </c>
      <c r="CJ23" s="637">
        <v>2.3988999999999998</v>
      </c>
      <c r="CK23" s="637">
        <v>1.9499</v>
      </c>
      <c r="CL23" s="637">
        <v>2.0021</v>
      </c>
      <c r="CM23" s="637">
        <v>1.6455</v>
      </c>
      <c r="CN23" s="637">
        <v>1.3928</v>
      </c>
      <c r="CO23" s="637">
        <v>1.5230999999999999</v>
      </c>
      <c r="CP23" s="637">
        <v>1.5644</v>
      </c>
      <c r="CQ23" s="643">
        <v>2.2679</v>
      </c>
      <c r="CR23" s="643">
        <v>1.5297000000000001</v>
      </c>
      <c r="CS23" s="638">
        <v>1.9065000000000001</v>
      </c>
      <c r="CU23" s="618" t="s">
        <v>787</v>
      </c>
      <c r="CV23" s="637">
        <v>23.060199999999998</v>
      </c>
      <c r="CW23" s="637">
        <v>17.087199999999999</v>
      </c>
      <c r="CX23" s="637">
        <v>11.2972</v>
      </c>
      <c r="CY23" s="637">
        <v>9.4133999999999993</v>
      </c>
      <c r="CZ23" s="637">
        <v>5.5426000000000002</v>
      </c>
      <c r="DA23" s="637">
        <v>5.2297000000000002</v>
      </c>
      <c r="DB23" s="637">
        <v>4.1124999999999998</v>
      </c>
      <c r="DC23" s="637">
        <v>3.1314000000000002</v>
      </c>
      <c r="DD23" s="637">
        <v>2.9508000000000001</v>
      </c>
      <c r="DE23" s="637">
        <v>3.1311</v>
      </c>
      <c r="DF23" s="637">
        <v>3.4260999999999999</v>
      </c>
      <c r="DG23" s="643">
        <v>6.9481999999999999</v>
      </c>
      <c r="DH23" s="643">
        <v>3.1932999999999998</v>
      </c>
      <c r="DI23" s="638">
        <v>5.1098999999999997</v>
      </c>
    </row>
    <row r="24" spans="2:113" s="465" customFormat="1" ht="15.75" customHeight="1" x14ac:dyDescent="0.25">
      <c r="B24" s="622" t="s">
        <v>788</v>
      </c>
      <c r="C24" s="623">
        <v>896.1345</v>
      </c>
      <c r="D24" s="623">
        <v>678.82820000000004</v>
      </c>
      <c r="E24" s="623">
        <v>583.09379999999999</v>
      </c>
      <c r="F24" s="623">
        <v>619.60990000000004</v>
      </c>
      <c r="G24" s="623">
        <v>698.39670000000001</v>
      </c>
      <c r="H24" s="623">
        <v>1012.3783</v>
      </c>
      <c r="I24" s="623">
        <v>992.53809999999999</v>
      </c>
      <c r="J24" s="623">
        <v>1108.2044000000001</v>
      </c>
      <c r="K24" s="623">
        <v>1285.0468000000001</v>
      </c>
      <c r="L24" s="623" t="s">
        <v>102</v>
      </c>
      <c r="M24" s="623">
        <v>1052.2660000000001</v>
      </c>
      <c r="N24" s="624">
        <v>717.17399999999998</v>
      </c>
      <c r="O24" s="624">
        <v>1161.7311999999999</v>
      </c>
      <c r="P24" s="609">
        <v>834.38400000000001</v>
      </c>
      <c r="R24" s="622" t="s">
        <v>788</v>
      </c>
      <c r="S24" s="623">
        <v>896.1345</v>
      </c>
      <c r="T24" s="623">
        <v>678.68579999999997</v>
      </c>
      <c r="U24" s="623">
        <v>582.61800000000005</v>
      </c>
      <c r="V24" s="623">
        <v>618.65239999999994</v>
      </c>
      <c r="W24" s="623">
        <v>695.90359999999998</v>
      </c>
      <c r="X24" s="623">
        <v>1007.0445999999999</v>
      </c>
      <c r="Y24" s="623">
        <v>988.25260000000003</v>
      </c>
      <c r="Z24" s="623">
        <v>1104.3136999999999</v>
      </c>
      <c r="AA24" s="623">
        <v>1276.6922</v>
      </c>
      <c r="AB24" s="623" t="s">
        <v>102</v>
      </c>
      <c r="AC24" s="623">
        <v>1050.1976</v>
      </c>
      <c r="AD24" s="624">
        <v>715.34439999999995</v>
      </c>
      <c r="AE24" s="624">
        <v>1156.6421</v>
      </c>
      <c r="AF24" s="609">
        <v>831.69500000000005</v>
      </c>
      <c r="AG24" s="632"/>
      <c r="AH24" s="622" t="s">
        <v>788</v>
      </c>
      <c r="AI24" s="639">
        <v>43.175899999999999</v>
      </c>
      <c r="AJ24" s="639">
        <v>40.865299999999998</v>
      </c>
      <c r="AK24" s="639">
        <v>38.570399999999999</v>
      </c>
      <c r="AL24" s="639">
        <v>35.102800000000002</v>
      </c>
      <c r="AM24" s="639">
        <v>33.250700000000002</v>
      </c>
      <c r="AN24" s="639">
        <v>30.5366</v>
      </c>
      <c r="AO24" s="639">
        <v>27.260200000000001</v>
      </c>
      <c r="AP24" s="639">
        <v>26.761800000000001</v>
      </c>
      <c r="AQ24" s="639">
        <v>24.6568</v>
      </c>
      <c r="AR24" s="639" t="s">
        <v>102</v>
      </c>
      <c r="AS24" s="639">
        <v>24.676600000000001</v>
      </c>
      <c r="AT24" s="644">
        <v>33.7729</v>
      </c>
      <c r="AU24" s="644">
        <v>25.08</v>
      </c>
      <c r="AV24" s="640">
        <v>30.581800000000001</v>
      </c>
      <c r="AX24" s="622" t="s">
        <v>788</v>
      </c>
      <c r="AY24" s="639">
        <v>16.335000000000001</v>
      </c>
      <c r="AZ24" s="639">
        <v>22.027100000000001</v>
      </c>
      <c r="BA24" s="639">
        <v>30.1326</v>
      </c>
      <c r="BB24" s="639">
        <v>41.747999999999998</v>
      </c>
      <c r="BC24" s="639">
        <v>50.057400000000001</v>
      </c>
      <c r="BD24" s="639">
        <v>53.407200000000003</v>
      </c>
      <c r="BE24" s="639">
        <v>58.454099999999997</v>
      </c>
      <c r="BF24" s="639">
        <v>58.384700000000002</v>
      </c>
      <c r="BG24" s="639">
        <v>60.149000000000001</v>
      </c>
      <c r="BH24" s="639" t="s">
        <v>102</v>
      </c>
      <c r="BI24" s="639">
        <v>52.846400000000003</v>
      </c>
      <c r="BJ24" s="644">
        <v>44.110300000000002</v>
      </c>
      <c r="BK24" s="644">
        <v>57.338299999999997</v>
      </c>
      <c r="BL24" s="640">
        <v>48.966200000000001</v>
      </c>
      <c r="BN24" s="622" t="s">
        <v>788</v>
      </c>
      <c r="BO24" s="639">
        <v>14.5633</v>
      </c>
      <c r="BP24" s="639">
        <v>15.787699999999999</v>
      </c>
      <c r="BQ24" s="639">
        <v>15.643800000000001</v>
      </c>
      <c r="BR24" s="639">
        <v>11.0664</v>
      </c>
      <c r="BS24" s="639">
        <v>8.3414999999999999</v>
      </c>
      <c r="BT24" s="639">
        <v>9.0774000000000008</v>
      </c>
      <c r="BU24" s="639">
        <v>9.3331999999999997</v>
      </c>
      <c r="BV24" s="639">
        <v>9.5289000000000001</v>
      </c>
      <c r="BW24" s="639">
        <v>10.710100000000001</v>
      </c>
      <c r="BX24" s="639" t="s">
        <v>102</v>
      </c>
      <c r="BY24" s="639">
        <v>18.337</v>
      </c>
      <c r="BZ24" s="644">
        <v>11.1632</v>
      </c>
      <c r="CA24" s="644">
        <v>13.0472</v>
      </c>
      <c r="CB24" s="640">
        <v>11.854799999999999</v>
      </c>
      <c r="CE24" s="622" t="s">
        <v>788</v>
      </c>
      <c r="CF24" s="639">
        <v>1.0575000000000001</v>
      </c>
      <c r="CG24" s="639">
        <v>1.5234000000000001</v>
      </c>
      <c r="CH24" s="639">
        <v>1.5547</v>
      </c>
      <c r="CI24" s="639">
        <v>1.7739</v>
      </c>
      <c r="CJ24" s="639">
        <v>1.8795999999999999</v>
      </c>
      <c r="CK24" s="639">
        <v>1.8376999999999999</v>
      </c>
      <c r="CL24" s="639">
        <v>1.4320999999999999</v>
      </c>
      <c r="CM24" s="639">
        <v>1.4646999999999999</v>
      </c>
      <c r="CN24" s="639">
        <v>1.7921</v>
      </c>
      <c r="CO24" s="639" t="s">
        <v>102</v>
      </c>
      <c r="CP24" s="639">
        <v>2.0684999999999998</v>
      </c>
      <c r="CQ24" s="644">
        <v>1.6617</v>
      </c>
      <c r="CR24" s="644">
        <v>1.8205</v>
      </c>
      <c r="CS24" s="640">
        <v>1.72</v>
      </c>
      <c r="CU24" s="622" t="s">
        <v>788</v>
      </c>
      <c r="CV24" s="639">
        <v>24.868300000000001</v>
      </c>
      <c r="CW24" s="639">
        <v>19.796500000000002</v>
      </c>
      <c r="CX24" s="639">
        <v>14.0985</v>
      </c>
      <c r="CY24" s="639">
        <v>10.308999999999999</v>
      </c>
      <c r="CZ24" s="639">
        <v>6.4709000000000003</v>
      </c>
      <c r="DA24" s="639">
        <v>5.1410999999999998</v>
      </c>
      <c r="DB24" s="639">
        <v>3.5205000000000002</v>
      </c>
      <c r="DC24" s="639">
        <v>3.8599000000000001</v>
      </c>
      <c r="DD24" s="639">
        <v>2.6920000000000002</v>
      </c>
      <c r="DE24" s="639" t="s">
        <v>102</v>
      </c>
      <c r="DF24" s="639">
        <v>2.0716000000000001</v>
      </c>
      <c r="DG24" s="644">
        <v>9.2919999999999998</v>
      </c>
      <c r="DH24" s="644">
        <v>2.714</v>
      </c>
      <c r="DI24" s="640">
        <v>6.8772000000000002</v>
      </c>
    </row>
    <row r="25" spans="2:113" s="571" customFormat="1" ht="15.75" customHeight="1" x14ac:dyDescent="0.25">
      <c r="B25" s="618" t="s">
        <v>51</v>
      </c>
      <c r="C25" s="619">
        <v>1031.8884</v>
      </c>
      <c r="D25" s="619">
        <v>918.19550000000004</v>
      </c>
      <c r="E25" s="619">
        <v>721.01459999999997</v>
      </c>
      <c r="F25" s="619">
        <v>653.61739999999998</v>
      </c>
      <c r="G25" s="619">
        <v>731.77229999999997</v>
      </c>
      <c r="H25" s="619">
        <v>808.625</v>
      </c>
      <c r="I25" s="619">
        <v>873.33040000000005</v>
      </c>
      <c r="J25" s="619">
        <v>981.89269999999999</v>
      </c>
      <c r="K25" s="619">
        <v>1285.4195999999999</v>
      </c>
      <c r="L25" s="619">
        <v>1115.095</v>
      </c>
      <c r="M25" s="619">
        <v>1114.8106</v>
      </c>
      <c r="N25" s="620">
        <v>762.6463</v>
      </c>
      <c r="O25" s="620">
        <v>1092.0408</v>
      </c>
      <c r="P25" s="621">
        <v>873.26239999999996</v>
      </c>
      <c r="R25" s="618" t="s">
        <v>51</v>
      </c>
      <c r="S25" s="619">
        <v>1031.8884</v>
      </c>
      <c r="T25" s="619">
        <v>918.19550000000004</v>
      </c>
      <c r="U25" s="619">
        <v>718.87059999999997</v>
      </c>
      <c r="V25" s="619">
        <v>650.7396</v>
      </c>
      <c r="W25" s="619">
        <v>726.80920000000003</v>
      </c>
      <c r="X25" s="619">
        <v>800.67849999999999</v>
      </c>
      <c r="Y25" s="619">
        <v>866.86810000000003</v>
      </c>
      <c r="Z25" s="619">
        <v>972.97090000000003</v>
      </c>
      <c r="AA25" s="619">
        <v>1274.6611</v>
      </c>
      <c r="AB25" s="619">
        <v>1106.394</v>
      </c>
      <c r="AC25" s="619">
        <v>1111.9145000000001</v>
      </c>
      <c r="AD25" s="620">
        <v>757.39340000000004</v>
      </c>
      <c r="AE25" s="620">
        <v>1084.7805000000001</v>
      </c>
      <c r="AF25" s="621">
        <v>867.33540000000005</v>
      </c>
      <c r="AG25" s="632"/>
      <c r="AH25" s="618" t="s">
        <v>51</v>
      </c>
      <c r="AI25" s="637">
        <v>38.806600000000003</v>
      </c>
      <c r="AJ25" s="637">
        <v>33.428699999999999</v>
      </c>
      <c r="AK25" s="637">
        <v>33.538499999999999</v>
      </c>
      <c r="AL25" s="637">
        <v>31.238</v>
      </c>
      <c r="AM25" s="637">
        <v>30.089500000000001</v>
      </c>
      <c r="AN25" s="637">
        <v>29.241399999999999</v>
      </c>
      <c r="AO25" s="637">
        <v>26.335999999999999</v>
      </c>
      <c r="AP25" s="637">
        <v>25.245799999999999</v>
      </c>
      <c r="AQ25" s="637">
        <v>22.646000000000001</v>
      </c>
      <c r="AR25" s="637">
        <v>20.565799999999999</v>
      </c>
      <c r="AS25" s="637">
        <v>20.451499999999999</v>
      </c>
      <c r="AT25" s="643">
        <v>29.1097</v>
      </c>
      <c r="AU25" s="643">
        <v>22.471800000000002</v>
      </c>
      <c r="AV25" s="638">
        <v>26.322099999999999</v>
      </c>
      <c r="AX25" s="618" t="s">
        <v>51</v>
      </c>
      <c r="AY25" s="637">
        <v>33.245899999999999</v>
      </c>
      <c r="AZ25" s="637">
        <v>39.959600000000002</v>
      </c>
      <c r="BA25" s="637">
        <v>40.874200000000002</v>
      </c>
      <c r="BB25" s="637">
        <v>47.107700000000001</v>
      </c>
      <c r="BC25" s="637">
        <v>51.936399999999999</v>
      </c>
      <c r="BD25" s="637">
        <v>54.447200000000002</v>
      </c>
      <c r="BE25" s="637">
        <v>57.8215</v>
      </c>
      <c r="BF25" s="637">
        <v>59.2714</v>
      </c>
      <c r="BG25" s="637">
        <v>60.150799999999997</v>
      </c>
      <c r="BH25" s="637">
        <v>58.478099999999998</v>
      </c>
      <c r="BI25" s="637">
        <v>54.932899999999997</v>
      </c>
      <c r="BJ25" s="643">
        <v>52.816099999999999</v>
      </c>
      <c r="BK25" s="643">
        <v>57.900300000000001</v>
      </c>
      <c r="BL25" s="638">
        <v>54.9512</v>
      </c>
      <c r="BN25" s="618" t="s">
        <v>51</v>
      </c>
      <c r="BO25" s="637">
        <v>3.4445999999999999</v>
      </c>
      <c r="BP25" s="637">
        <v>7.8853</v>
      </c>
      <c r="BQ25" s="637">
        <v>11.837899999999999</v>
      </c>
      <c r="BR25" s="637">
        <v>10.5473</v>
      </c>
      <c r="BS25" s="637">
        <v>9.3551000000000002</v>
      </c>
      <c r="BT25" s="637">
        <v>9.1083999999999996</v>
      </c>
      <c r="BU25" s="637">
        <v>10.3409</v>
      </c>
      <c r="BV25" s="637">
        <v>10.6494</v>
      </c>
      <c r="BW25" s="637">
        <v>12.0253</v>
      </c>
      <c r="BX25" s="637">
        <v>15.1082</v>
      </c>
      <c r="BY25" s="637">
        <v>21.548999999999999</v>
      </c>
      <c r="BZ25" s="643">
        <v>9.9644999999999992</v>
      </c>
      <c r="CA25" s="643">
        <v>15.1426</v>
      </c>
      <c r="CB25" s="638">
        <v>12.138999999999999</v>
      </c>
      <c r="CE25" s="618" t="s">
        <v>51</v>
      </c>
      <c r="CF25" s="637">
        <v>0.33329999999999999</v>
      </c>
      <c r="CG25" s="637">
        <v>1.9204000000000001</v>
      </c>
      <c r="CH25" s="637">
        <v>2.0541999999999998</v>
      </c>
      <c r="CI25" s="637">
        <v>1.9337</v>
      </c>
      <c r="CJ25" s="637">
        <v>2.2799</v>
      </c>
      <c r="CK25" s="637">
        <v>1.9350000000000001</v>
      </c>
      <c r="CL25" s="637">
        <v>2.0436999999999999</v>
      </c>
      <c r="CM25" s="637">
        <v>1.6029</v>
      </c>
      <c r="CN25" s="637">
        <v>1.8531</v>
      </c>
      <c r="CO25" s="637">
        <v>1.3028999999999999</v>
      </c>
      <c r="CP25" s="637">
        <v>0.84499999999999997</v>
      </c>
      <c r="CQ25" s="643">
        <v>2.0468000000000002</v>
      </c>
      <c r="CR25" s="643">
        <v>1.3553999999999999</v>
      </c>
      <c r="CS25" s="638">
        <v>1.7564</v>
      </c>
      <c r="CU25" s="618" t="s">
        <v>51</v>
      </c>
      <c r="CV25" s="637">
        <v>24.169699999999999</v>
      </c>
      <c r="CW25" s="637">
        <v>16.806000000000001</v>
      </c>
      <c r="CX25" s="637">
        <v>11.6952</v>
      </c>
      <c r="CY25" s="637">
        <v>9.1734000000000009</v>
      </c>
      <c r="CZ25" s="637">
        <v>6.3391000000000002</v>
      </c>
      <c r="DA25" s="637">
        <v>5.2680999999999996</v>
      </c>
      <c r="DB25" s="637">
        <v>3.4578000000000002</v>
      </c>
      <c r="DC25" s="637">
        <v>3.2305000000000001</v>
      </c>
      <c r="DD25" s="637">
        <v>3.3247</v>
      </c>
      <c r="DE25" s="637">
        <v>4.5449999999999999</v>
      </c>
      <c r="DF25" s="637">
        <v>2.2216999999999998</v>
      </c>
      <c r="DG25" s="643">
        <v>6.0629999999999997</v>
      </c>
      <c r="DH25" s="643">
        <v>3.1299000000000001</v>
      </c>
      <c r="DI25" s="638">
        <v>4.8311999999999999</v>
      </c>
    </row>
    <row r="26" spans="2:113" s="465" customFormat="1" ht="15.75" customHeight="1" x14ac:dyDescent="0.25">
      <c r="B26" s="622" t="s">
        <v>789</v>
      </c>
      <c r="C26" s="623">
        <v>901.32270000000005</v>
      </c>
      <c r="D26" s="623">
        <v>752.93939999999998</v>
      </c>
      <c r="E26" s="623">
        <v>648.36620000000005</v>
      </c>
      <c r="F26" s="623">
        <v>677.62059999999997</v>
      </c>
      <c r="G26" s="623">
        <v>761.17229999999995</v>
      </c>
      <c r="H26" s="623">
        <v>866.92020000000002</v>
      </c>
      <c r="I26" s="623">
        <v>991.61220000000003</v>
      </c>
      <c r="J26" s="623">
        <v>1219.5744999999999</v>
      </c>
      <c r="K26" s="623">
        <v>1364.4811</v>
      </c>
      <c r="L26" s="623">
        <v>1224.8708999999999</v>
      </c>
      <c r="M26" s="623">
        <v>1232.9639</v>
      </c>
      <c r="N26" s="624">
        <v>768.41690000000006</v>
      </c>
      <c r="O26" s="624">
        <v>1269.7701999999999</v>
      </c>
      <c r="P26" s="609">
        <v>944.46249999999998</v>
      </c>
      <c r="R26" s="622" t="s">
        <v>789</v>
      </c>
      <c r="S26" s="623">
        <v>901.32270000000005</v>
      </c>
      <c r="T26" s="623">
        <v>752.27809999999999</v>
      </c>
      <c r="U26" s="623">
        <v>647.82150000000001</v>
      </c>
      <c r="V26" s="623">
        <v>676.92380000000003</v>
      </c>
      <c r="W26" s="623">
        <v>759.63549999999998</v>
      </c>
      <c r="X26" s="623">
        <v>864.04369999999994</v>
      </c>
      <c r="Y26" s="623">
        <v>987.27009999999996</v>
      </c>
      <c r="Z26" s="623">
        <v>1215.3597</v>
      </c>
      <c r="AA26" s="623">
        <v>1358.7639999999999</v>
      </c>
      <c r="AB26" s="623">
        <v>1219.7637999999999</v>
      </c>
      <c r="AC26" s="623">
        <v>1229.1974</v>
      </c>
      <c r="AD26" s="624">
        <v>766.69240000000002</v>
      </c>
      <c r="AE26" s="624">
        <v>1265.1388999999999</v>
      </c>
      <c r="AF26" s="609">
        <v>941.7174</v>
      </c>
      <c r="AG26" s="632"/>
      <c r="AH26" s="622" t="s">
        <v>789</v>
      </c>
      <c r="AI26" s="639">
        <v>31.834900000000001</v>
      </c>
      <c r="AJ26" s="639">
        <v>33.540100000000002</v>
      </c>
      <c r="AK26" s="639">
        <v>31.145399999999999</v>
      </c>
      <c r="AL26" s="639">
        <v>32.231299999999997</v>
      </c>
      <c r="AM26" s="639">
        <v>31.752500000000001</v>
      </c>
      <c r="AN26" s="639">
        <v>30.580300000000001</v>
      </c>
      <c r="AO26" s="639">
        <v>28.356100000000001</v>
      </c>
      <c r="AP26" s="639">
        <v>25.486699999999999</v>
      </c>
      <c r="AQ26" s="639">
        <v>23.367899999999999</v>
      </c>
      <c r="AR26" s="639">
        <v>21.227499999999999</v>
      </c>
      <c r="AS26" s="639">
        <v>21.575800000000001</v>
      </c>
      <c r="AT26" s="644">
        <v>30.959399999999999</v>
      </c>
      <c r="AU26" s="644">
        <v>23.404599999999999</v>
      </c>
      <c r="AV26" s="640">
        <v>27.392900000000001</v>
      </c>
      <c r="AX26" s="622" t="s">
        <v>789</v>
      </c>
      <c r="AY26" s="639">
        <v>31.140499999999999</v>
      </c>
      <c r="AZ26" s="639">
        <v>34.022399999999998</v>
      </c>
      <c r="BA26" s="639">
        <v>39.3309</v>
      </c>
      <c r="BB26" s="639">
        <v>46.025399999999998</v>
      </c>
      <c r="BC26" s="639">
        <v>54.697400000000002</v>
      </c>
      <c r="BD26" s="639">
        <v>55.444899999999997</v>
      </c>
      <c r="BE26" s="639">
        <v>58.476300000000002</v>
      </c>
      <c r="BF26" s="639">
        <v>62.908799999999999</v>
      </c>
      <c r="BG26" s="639">
        <v>60.896999999999998</v>
      </c>
      <c r="BH26" s="639">
        <v>59.4758</v>
      </c>
      <c r="BI26" s="639">
        <v>59.228999999999999</v>
      </c>
      <c r="BJ26" s="644">
        <v>50.716900000000003</v>
      </c>
      <c r="BK26" s="644">
        <v>60.983400000000003</v>
      </c>
      <c r="BL26" s="640">
        <v>55.563600000000001</v>
      </c>
      <c r="BN26" s="622" t="s">
        <v>789</v>
      </c>
      <c r="BO26" s="639">
        <v>11.161799999999999</v>
      </c>
      <c r="BP26" s="639">
        <v>12.633599999999999</v>
      </c>
      <c r="BQ26" s="639">
        <v>16.318999999999999</v>
      </c>
      <c r="BR26" s="639">
        <v>11.607200000000001</v>
      </c>
      <c r="BS26" s="639">
        <v>6.3761000000000001</v>
      </c>
      <c r="BT26" s="639">
        <v>7.4006999999999996</v>
      </c>
      <c r="BU26" s="639">
        <v>7.9821</v>
      </c>
      <c r="BV26" s="639">
        <v>7.6158999999999999</v>
      </c>
      <c r="BW26" s="639">
        <v>10.1608</v>
      </c>
      <c r="BX26" s="639">
        <v>10.626200000000001</v>
      </c>
      <c r="BY26" s="639">
        <v>14.411</v>
      </c>
      <c r="BZ26" s="644">
        <v>9.8012999999999995</v>
      </c>
      <c r="CA26" s="644">
        <v>10.540100000000001</v>
      </c>
      <c r="CB26" s="640">
        <v>10.1501</v>
      </c>
      <c r="CE26" s="622" t="s">
        <v>789</v>
      </c>
      <c r="CF26" s="639">
        <v>0.58919999999999995</v>
      </c>
      <c r="CG26" s="639">
        <v>0.85409999999999997</v>
      </c>
      <c r="CH26" s="639">
        <v>1.1917</v>
      </c>
      <c r="CI26" s="639">
        <v>1.609</v>
      </c>
      <c r="CJ26" s="639">
        <v>1.6119000000000001</v>
      </c>
      <c r="CK26" s="639">
        <v>1.7988999999999999</v>
      </c>
      <c r="CL26" s="639">
        <v>2.1381000000000001</v>
      </c>
      <c r="CM26" s="639">
        <v>1.2153</v>
      </c>
      <c r="CN26" s="639">
        <v>1.6131</v>
      </c>
      <c r="CO26" s="639">
        <v>3.8948999999999998</v>
      </c>
      <c r="CP26" s="639">
        <v>2.7206999999999999</v>
      </c>
      <c r="CQ26" s="644">
        <v>1.7027000000000001</v>
      </c>
      <c r="CR26" s="644">
        <v>1.9463999999999999</v>
      </c>
      <c r="CS26" s="640">
        <v>1.8177000000000001</v>
      </c>
      <c r="CU26" s="622" t="s">
        <v>789</v>
      </c>
      <c r="CV26" s="639">
        <v>25.273700000000002</v>
      </c>
      <c r="CW26" s="639">
        <v>18.9498</v>
      </c>
      <c r="CX26" s="639">
        <v>12.0129</v>
      </c>
      <c r="CY26" s="639">
        <v>8.5271000000000008</v>
      </c>
      <c r="CZ26" s="639">
        <v>5.5621</v>
      </c>
      <c r="DA26" s="639">
        <v>4.7751000000000001</v>
      </c>
      <c r="DB26" s="639">
        <v>3.0474000000000001</v>
      </c>
      <c r="DC26" s="639">
        <v>2.7732999999999999</v>
      </c>
      <c r="DD26" s="639">
        <v>3.9611999999999998</v>
      </c>
      <c r="DE26" s="639">
        <v>4.7755999999999998</v>
      </c>
      <c r="DF26" s="639">
        <v>2.0636000000000001</v>
      </c>
      <c r="DG26" s="644">
        <v>6.8197000000000001</v>
      </c>
      <c r="DH26" s="644">
        <v>3.1255999999999999</v>
      </c>
      <c r="DI26" s="640">
        <v>5.0757000000000003</v>
      </c>
    </row>
    <row r="27" spans="2:113" s="571" customFormat="1" ht="15.75" customHeight="1" x14ac:dyDescent="0.25">
      <c r="B27" s="618" t="s">
        <v>54</v>
      </c>
      <c r="C27" s="619">
        <v>1817.3538000000001</v>
      </c>
      <c r="D27" s="619">
        <v>1315.2914000000001</v>
      </c>
      <c r="E27" s="619">
        <v>1115.8533</v>
      </c>
      <c r="F27" s="619">
        <v>1063.3276000000001</v>
      </c>
      <c r="G27" s="619">
        <v>1074.9739</v>
      </c>
      <c r="H27" s="619">
        <v>897.58920000000001</v>
      </c>
      <c r="I27" s="619">
        <v>1118.5217</v>
      </c>
      <c r="J27" s="619">
        <v>2100.1905999999999</v>
      </c>
      <c r="K27" s="619">
        <v>1098.1020000000001</v>
      </c>
      <c r="L27" s="619">
        <v>1318.5714</v>
      </c>
      <c r="M27" s="637" t="s">
        <v>102</v>
      </c>
      <c r="N27" s="620">
        <v>1103.8889999999999</v>
      </c>
      <c r="O27" s="620">
        <v>1303.4666</v>
      </c>
      <c r="P27" s="621">
        <v>1180.5343</v>
      </c>
      <c r="R27" s="618" t="s">
        <v>54</v>
      </c>
      <c r="S27" s="619">
        <v>1817.3538000000001</v>
      </c>
      <c r="T27" s="619">
        <v>1312.7022999999999</v>
      </c>
      <c r="U27" s="619">
        <v>1115.8533</v>
      </c>
      <c r="V27" s="619">
        <v>1062.6641</v>
      </c>
      <c r="W27" s="619">
        <v>1072.7179000000001</v>
      </c>
      <c r="X27" s="619">
        <v>887.5752</v>
      </c>
      <c r="Y27" s="619">
        <v>1117.2233000000001</v>
      </c>
      <c r="Z27" s="619">
        <v>2100.1905999999999</v>
      </c>
      <c r="AA27" s="619">
        <v>1091.2986000000001</v>
      </c>
      <c r="AB27" s="619">
        <v>1318.5714</v>
      </c>
      <c r="AC27" s="637" t="s">
        <v>102</v>
      </c>
      <c r="AD27" s="620">
        <v>1101.8184000000001</v>
      </c>
      <c r="AE27" s="620">
        <v>1300.9449999999999</v>
      </c>
      <c r="AF27" s="621">
        <v>1178.2906</v>
      </c>
      <c r="AG27" s="632"/>
      <c r="AH27" s="618" t="s">
        <v>54</v>
      </c>
      <c r="AI27" s="637">
        <v>43.518000000000001</v>
      </c>
      <c r="AJ27" s="637">
        <v>40.3827</v>
      </c>
      <c r="AK27" s="637">
        <v>39.7316</v>
      </c>
      <c r="AL27" s="637">
        <v>32.9236</v>
      </c>
      <c r="AM27" s="637">
        <v>27.7302</v>
      </c>
      <c r="AN27" s="637">
        <v>36.216799999999999</v>
      </c>
      <c r="AO27" s="637">
        <v>29.508700000000001</v>
      </c>
      <c r="AP27" s="637">
        <v>23.031600000000001</v>
      </c>
      <c r="AQ27" s="637">
        <v>19.742599999999999</v>
      </c>
      <c r="AR27" s="637">
        <v>17.272300000000001</v>
      </c>
      <c r="AS27" s="637" t="s">
        <v>102</v>
      </c>
      <c r="AT27" s="643">
        <v>32.841700000000003</v>
      </c>
      <c r="AU27" s="643">
        <v>18.834399999999999</v>
      </c>
      <c r="AV27" s="638">
        <v>26.902200000000001</v>
      </c>
      <c r="AX27" s="618" t="s">
        <v>54</v>
      </c>
      <c r="AY27" s="637">
        <v>25.751100000000001</v>
      </c>
      <c r="AZ27" s="637">
        <v>38.409999999999997</v>
      </c>
      <c r="BA27" s="637">
        <v>44.266599999999997</v>
      </c>
      <c r="BB27" s="637">
        <v>49.379199999999997</v>
      </c>
      <c r="BC27" s="637">
        <v>50.4726</v>
      </c>
      <c r="BD27" s="637">
        <v>48.913899999999998</v>
      </c>
      <c r="BE27" s="637">
        <v>53.967599999999997</v>
      </c>
      <c r="BF27" s="637">
        <v>63.314900000000002</v>
      </c>
      <c r="BG27" s="637">
        <v>62.346699999999998</v>
      </c>
      <c r="BH27" s="637">
        <v>71.253600000000006</v>
      </c>
      <c r="BI27" s="637" t="s">
        <v>102</v>
      </c>
      <c r="BJ27" s="643">
        <v>48.1569</v>
      </c>
      <c r="BK27" s="643">
        <v>67.382400000000004</v>
      </c>
      <c r="BL27" s="638">
        <v>56.308999999999997</v>
      </c>
      <c r="BN27" s="618" t="s">
        <v>54</v>
      </c>
      <c r="BO27" s="637">
        <v>8.7119999999999997</v>
      </c>
      <c r="BP27" s="637">
        <v>6.2487000000000004</v>
      </c>
      <c r="BQ27" s="637">
        <v>6.7960000000000003</v>
      </c>
      <c r="BR27" s="637">
        <v>9.7507000000000001</v>
      </c>
      <c r="BS27" s="637">
        <v>16.424800000000001</v>
      </c>
      <c r="BT27" s="637">
        <v>8.3591999999999995</v>
      </c>
      <c r="BU27" s="637">
        <v>11.9354</v>
      </c>
      <c r="BV27" s="637">
        <v>9.6075999999999997</v>
      </c>
      <c r="BW27" s="637">
        <v>8.2311999999999994</v>
      </c>
      <c r="BX27" s="637">
        <v>7.8495999999999997</v>
      </c>
      <c r="BY27" s="637" t="s">
        <v>102</v>
      </c>
      <c r="BZ27" s="643">
        <v>11.167999999999999</v>
      </c>
      <c r="CA27" s="643">
        <v>8.2101000000000006</v>
      </c>
      <c r="CB27" s="638">
        <v>9.9138000000000002</v>
      </c>
      <c r="CE27" s="618" t="s">
        <v>54</v>
      </c>
      <c r="CF27" s="637">
        <v>1.4119999999999999</v>
      </c>
      <c r="CG27" s="637">
        <v>1.3381000000000001</v>
      </c>
      <c r="CH27" s="637">
        <v>1.4977</v>
      </c>
      <c r="CI27" s="637">
        <v>1.6861999999999999</v>
      </c>
      <c r="CJ27" s="637">
        <v>1.569</v>
      </c>
      <c r="CK27" s="637">
        <v>2.1978</v>
      </c>
      <c r="CL27" s="637">
        <v>1.1391</v>
      </c>
      <c r="CM27" s="637">
        <v>1.4689000000000001</v>
      </c>
      <c r="CN27" s="637">
        <v>1.6428</v>
      </c>
      <c r="CO27" s="637">
        <v>2.0005999999999999</v>
      </c>
      <c r="CP27" s="637" t="s">
        <v>102</v>
      </c>
      <c r="CQ27" s="643">
        <v>1.5328999999999999</v>
      </c>
      <c r="CR27" s="643">
        <v>1.8158000000000001</v>
      </c>
      <c r="CS27" s="638">
        <v>1.6529</v>
      </c>
      <c r="CU27" s="618" t="s">
        <v>54</v>
      </c>
      <c r="CV27" s="637">
        <v>20.6069</v>
      </c>
      <c r="CW27" s="637">
        <v>13.6206</v>
      </c>
      <c r="CX27" s="637">
        <v>7.7081</v>
      </c>
      <c r="CY27" s="637">
        <v>6.2603</v>
      </c>
      <c r="CZ27" s="637">
        <v>3.8033999999999999</v>
      </c>
      <c r="DA27" s="637">
        <v>4.3122999999999996</v>
      </c>
      <c r="DB27" s="637">
        <v>3.4491000000000001</v>
      </c>
      <c r="DC27" s="637">
        <v>2.5771000000000002</v>
      </c>
      <c r="DD27" s="637">
        <v>8.0367999999999995</v>
      </c>
      <c r="DE27" s="637">
        <v>1.6240000000000001</v>
      </c>
      <c r="DF27" s="637" t="s">
        <v>102</v>
      </c>
      <c r="DG27" s="643">
        <v>6.3005000000000004</v>
      </c>
      <c r="DH27" s="643">
        <v>3.7572000000000001</v>
      </c>
      <c r="DI27" s="638">
        <v>5.2221000000000002</v>
      </c>
    </row>
    <row r="28" spans="2:113" s="465" customFormat="1" ht="15.75" customHeight="1" x14ac:dyDescent="0.25">
      <c r="B28" s="622" t="s">
        <v>132</v>
      </c>
      <c r="C28" s="623">
        <v>812.66359999999997</v>
      </c>
      <c r="D28" s="623">
        <v>634.32219999999995</v>
      </c>
      <c r="E28" s="623">
        <v>551.22130000000004</v>
      </c>
      <c r="F28" s="623">
        <v>596.57150000000001</v>
      </c>
      <c r="G28" s="623">
        <v>703.88310000000001</v>
      </c>
      <c r="H28" s="623">
        <v>841.93920000000003</v>
      </c>
      <c r="I28" s="623">
        <v>885.67089999999996</v>
      </c>
      <c r="J28" s="623">
        <v>927.43700000000001</v>
      </c>
      <c r="K28" s="623">
        <v>1146.5001</v>
      </c>
      <c r="L28" s="623">
        <v>1159.9949999999999</v>
      </c>
      <c r="M28" s="623">
        <v>1248.1211000000001</v>
      </c>
      <c r="N28" s="624">
        <v>694.10220000000004</v>
      </c>
      <c r="O28" s="624">
        <v>1118.2113999999999</v>
      </c>
      <c r="P28" s="609">
        <v>848.93489999999997</v>
      </c>
      <c r="R28" s="622" t="s">
        <v>132</v>
      </c>
      <c r="S28" s="623">
        <v>812.48910000000001</v>
      </c>
      <c r="T28" s="623">
        <v>634.17070000000001</v>
      </c>
      <c r="U28" s="623">
        <v>550.65380000000005</v>
      </c>
      <c r="V28" s="623">
        <v>595.80309999999997</v>
      </c>
      <c r="W28" s="623">
        <v>702.18880000000001</v>
      </c>
      <c r="X28" s="623">
        <v>837.52719999999999</v>
      </c>
      <c r="Y28" s="623">
        <v>882.73329999999999</v>
      </c>
      <c r="Z28" s="623">
        <v>924.59289999999999</v>
      </c>
      <c r="AA28" s="623">
        <v>1140.5743</v>
      </c>
      <c r="AB28" s="623">
        <v>1153.1433</v>
      </c>
      <c r="AC28" s="623">
        <v>1245.8417999999999</v>
      </c>
      <c r="AD28" s="624">
        <v>692.45169999999996</v>
      </c>
      <c r="AE28" s="624">
        <v>1114.6261</v>
      </c>
      <c r="AF28" s="609">
        <v>846.57799999999997</v>
      </c>
      <c r="AG28" s="632"/>
      <c r="AH28" s="622" t="s">
        <v>132</v>
      </c>
      <c r="AI28" s="639">
        <v>41.496499999999997</v>
      </c>
      <c r="AJ28" s="639">
        <v>39.933300000000003</v>
      </c>
      <c r="AK28" s="639">
        <v>38.221600000000002</v>
      </c>
      <c r="AL28" s="639">
        <v>36.247700000000002</v>
      </c>
      <c r="AM28" s="639">
        <v>35.000900000000001</v>
      </c>
      <c r="AN28" s="639">
        <v>32.3005</v>
      </c>
      <c r="AO28" s="639">
        <v>30.445900000000002</v>
      </c>
      <c r="AP28" s="639">
        <v>27.025500000000001</v>
      </c>
      <c r="AQ28" s="639">
        <v>25.230799999999999</v>
      </c>
      <c r="AR28" s="639">
        <v>22.766500000000001</v>
      </c>
      <c r="AS28" s="639">
        <v>21.342300000000002</v>
      </c>
      <c r="AT28" s="644">
        <v>34.5627</v>
      </c>
      <c r="AU28" s="644">
        <v>23.8339</v>
      </c>
      <c r="AV28" s="640">
        <v>29.403500000000001</v>
      </c>
      <c r="AX28" s="622" t="s">
        <v>132</v>
      </c>
      <c r="AY28" s="639">
        <v>19.464600000000001</v>
      </c>
      <c r="AZ28" s="639">
        <v>23.127700000000001</v>
      </c>
      <c r="BA28" s="639">
        <v>30.358699999999999</v>
      </c>
      <c r="BB28" s="639">
        <v>41.28</v>
      </c>
      <c r="BC28" s="639">
        <v>47.9754</v>
      </c>
      <c r="BD28" s="639">
        <v>47.396599999999999</v>
      </c>
      <c r="BE28" s="639">
        <v>53.501300000000001</v>
      </c>
      <c r="BF28" s="639">
        <v>56.681699999999999</v>
      </c>
      <c r="BG28" s="639">
        <v>56.606400000000001</v>
      </c>
      <c r="BH28" s="639">
        <v>64.028099999999995</v>
      </c>
      <c r="BI28" s="639">
        <v>55.525300000000001</v>
      </c>
      <c r="BJ28" s="644">
        <v>43.988900000000001</v>
      </c>
      <c r="BK28" s="644">
        <v>56.6477</v>
      </c>
      <c r="BL28" s="640">
        <v>50.0762</v>
      </c>
      <c r="BN28" s="622" t="s">
        <v>132</v>
      </c>
      <c r="BO28" s="639">
        <v>11.1907</v>
      </c>
      <c r="BP28" s="639">
        <v>14.055300000000001</v>
      </c>
      <c r="BQ28" s="639">
        <v>14.6153</v>
      </c>
      <c r="BR28" s="639">
        <v>9.9785000000000004</v>
      </c>
      <c r="BS28" s="639">
        <v>8.4740000000000002</v>
      </c>
      <c r="BT28" s="639">
        <v>10.295500000000001</v>
      </c>
      <c r="BU28" s="639">
        <v>10.0891</v>
      </c>
      <c r="BV28" s="639">
        <v>10.5893</v>
      </c>
      <c r="BW28" s="639">
        <v>12.308</v>
      </c>
      <c r="BX28" s="639">
        <v>9.1126000000000005</v>
      </c>
      <c r="BY28" s="639">
        <v>16.813800000000001</v>
      </c>
      <c r="BZ28" s="644">
        <v>10.4282</v>
      </c>
      <c r="CA28" s="644">
        <v>13.617599999999999</v>
      </c>
      <c r="CB28" s="640">
        <v>11.9619</v>
      </c>
      <c r="CE28" s="622" t="s">
        <v>132</v>
      </c>
      <c r="CF28" s="639">
        <v>1.3532999999999999</v>
      </c>
      <c r="CG28" s="639">
        <v>1.5824</v>
      </c>
      <c r="CH28" s="639">
        <v>1.7911999999999999</v>
      </c>
      <c r="CI28" s="639">
        <v>1.9374</v>
      </c>
      <c r="CJ28" s="639">
        <v>1.9551000000000001</v>
      </c>
      <c r="CK28" s="639">
        <v>1.5411999999999999</v>
      </c>
      <c r="CL28" s="639">
        <v>1.9060999999999999</v>
      </c>
      <c r="CM28" s="639">
        <v>1.5114000000000001</v>
      </c>
      <c r="CN28" s="639">
        <v>2.2246000000000001</v>
      </c>
      <c r="CO28" s="639">
        <v>1.0597000000000001</v>
      </c>
      <c r="CP28" s="639">
        <v>1.2064999999999999</v>
      </c>
      <c r="CQ28" s="644">
        <v>1.8452</v>
      </c>
      <c r="CR28" s="644">
        <v>1.5152000000000001</v>
      </c>
      <c r="CS28" s="640">
        <v>1.6865000000000001</v>
      </c>
      <c r="CU28" s="622" t="s">
        <v>132</v>
      </c>
      <c r="CV28" s="639">
        <v>26.494900000000001</v>
      </c>
      <c r="CW28" s="639">
        <v>21.301300000000001</v>
      </c>
      <c r="CX28" s="639">
        <v>15.013400000000001</v>
      </c>
      <c r="CY28" s="639">
        <v>10.5564</v>
      </c>
      <c r="CZ28" s="639">
        <v>6.5945999999999998</v>
      </c>
      <c r="DA28" s="639">
        <v>8.4662000000000006</v>
      </c>
      <c r="DB28" s="639">
        <v>4.0575999999999999</v>
      </c>
      <c r="DC28" s="639">
        <v>4.1920999999999999</v>
      </c>
      <c r="DD28" s="639">
        <v>3.6301999999999999</v>
      </c>
      <c r="DE28" s="639">
        <v>3.0331000000000001</v>
      </c>
      <c r="DF28" s="639">
        <v>5.1120999999999999</v>
      </c>
      <c r="DG28" s="644">
        <v>9.1750000000000007</v>
      </c>
      <c r="DH28" s="644">
        <v>4.3856000000000002</v>
      </c>
      <c r="DI28" s="640">
        <v>6.8719000000000001</v>
      </c>
    </row>
    <row r="29" spans="2:113" s="571" customFormat="1" ht="15.75" customHeight="1" x14ac:dyDescent="0.25">
      <c r="B29" s="618" t="s">
        <v>790</v>
      </c>
      <c r="C29" s="619">
        <v>705.67179999999996</v>
      </c>
      <c r="D29" s="619">
        <v>585.82060000000001</v>
      </c>
      <c r="E29" s="619">
        <v>523.18309999999997</v>
      </c>
      <c r="F29" s="619">
        <v>604.61009999999999</v>
      </c>
      <c r="G29" s="619">
        <v>777.79430000000002</v>
      </c>
      <c r="H29" s="619">
        <v>941.55169999999998</v>
      </c>
      <c r="I29" s="619">
        <v>1020.0597</v>
      </c>
      <c r="J29" s="619">
        <v>1165.0788</v>
      </c>
      <c r="K29" s="619">
        <v>1278.3963000000001</v>
      </c>
      <c r="L29" s="619">
        <v>1357.7055</v>
      </c>
      <c r="M29" s="619">
        <v>1264.2252000000001</v>
      </c>
      <c r="N29" s="620">
        <v>764.97379999999998</v>
      </c>
      <c r="O29" s="620">
        <v>1256.886</v>
      </c>
      <c r="P29" s="621">
        <v>974.97820000000002</v>
      </c>
      <c r="R29" s="618" t="s">
        <v>790</v>
      </c>
      <c r="S29" s="619">
        <v>705.29169999999999</v>
      </c>
      <c r="T29" s="619">
        <v>585.70500000000004</v>
      </c>
      <c r="U29" s="619">
        <v>522.92650000000003</v>
      </c>
      <c r="V29" s="619">
        <v>603.68920000000003</v>
      </c>
      <c r="W29" s="619">
        <v>775.43529999999998</v>
      </c>
      <c r="X29" s="619">
        <v>937.32150000000001</v>
      </c>
      <c r="Y29" s="619">
        <v>1016.5769</v>
      </c>
      <c r="Z29" s="619">
        <v>1160.7888</v>
      </c>
      <c r="AA29" s="619">
        <v>1276.0941</v>
      </c>
      <c r="AB29" s="619">
        <v>1354.2</v>
      </c>
      <c r="AC29" s="619">
        <v>1263.2283</v>
      </c>
      <c r="AD29" s="620">
        <v>762.89189999999996</v>
      </c>
      <c r="AE29" s="620">
        <v>1253.896</v>
      </c>
      <c r="AF29" s="621">
        <v>972.5086</v>
      </c>
      <c r="AG29" s="632"/>
      <c r="AH29" s="618" t="s">
        <v>790</v>
      </c>
      <c r="AI29" s="637">
        <v>34.554400000000001</v>
      </c>
      <c r="AJ29" s="637">
        <v>35.492699999999999</v>
      </c>
      <c r="AK29" s="637">
        <v>34.867600000000003</v>
      </c>
      <c r="AL29" s="637">
        <v>34.605800000000002</v>
      </c>
      <c r="AM29" s="637">
        <v>33.4009</v>
      </c>
      <c r="AN29" s="637">
        <v>30.224</v>
      </c>
      <c r="AO29" s="637">
        <v>29.307300000000001</v>
      </c>
      <c r="AP29" s="637">
        <v>27.346</v>
      </c>
      <c r="AQ29" s="637">
        <v>23.6418</v>
      </c>
      <c r="AR29" s="637">
        <v>21.010899999999999</v>
      </c>
      <c r="AS29" s="637">
        <v>21.22</v>
      </c>
      <c r="AT29" s="643">
        <v>32.101999999999997</v>
      </c>
      <c r="AU29" s="643">
        <v>23.791899999999998</v>
      </c>
      <c r="AV29" s="638">
        <v>27.528500000000001</v>
      </c>
      <c r="AX29" s="618" t="s">
        <v>790</v>
      </c>
      <c r="AY29" s="637">
        <v>22.935700000000001</v>
      </c>
      <c r="AZ29" s="637">
        <v>26.164899999999999</v>
      </c>
      <c r="BA29" s="637">
        <v>32.811599999999999</v>
      </c>
      <c r="BB29" s="637">
        <v>44.818399999999997</v>
      </c>
      <c r="BC29" s="637">
        <v>51.880800000000001</v>
      </c>
      <c r="BD29" s="637">
        <v>55.744799999999998</v>
      </c>
      <c r="BE29" s="637">
        <v>57.333300000000001</v>
      </c>
      <c r="BF29" s="637">
        <v>58.432200000000002</v>
      </c>
      <c r="BG29" s="637">
        <v>61.110999999999997</v>
      </c>
      <c r="BH29" s="637">
        <v>60.896099999999997</v>
      </c>
      <c r="BI29" s="637">
        <v>64.640699999999995</v>
      </c>
      <c r="BJ29" s="643">
        <v>50.289700000000003</v>
      </c>
      <c r="BK29" s="643">
        <v>60.788899999999998</v>
      </c>
      <c r="BL29" s="638">
        <v>56.067999999999998</v>
      </c>
      <c r="BN29" s="618" t="s">
        <v>790</v>
      </c>
      <c r="BO29" s="637">
        <v>15.259399999999999</v>
      </c>
      <c r="BP29" s="637">
        <v>16.758500000000002</v>
      </c>
      <c r="BQ29" s="637">
        <v>17.270199999999999</v>
      </c>
      <c r="BR29" s="637">
        <v>9.9093999999999998</v>
      </c>
      <c r="BS29" s="637">
        <v>7.6024000000000003</v>
      </c>
      <c r="BT29" s="637">
        <v>7.9706999999999999</v>
      </c>
      <c r="BU29" s="637">
        <v>8.8960000000000008</v>
      </c>
      <c r="BV29" s="637">
        <v>9.8018000000000001</v>
      </c>
      <c r="BW29" s="637">
        <v>10.5436</v>
      </c>
      <c r="BX29" s="637">
        <v>14.5815</v>
      </c>
      <c r="BY29" s="637">
        <v>10.2464</v>
      </c>
      <c r="BZ29" s="643">
        <v>9.5977999999999994</v>
      </c>
      <c r="CA29" s="643">
        <v>11.1805</v>
      </c>
      <c r="CB29" s="638">
        <v>10.4689</v>
      </c>
      <c r="CE29" s="618" t="s">
        <v>790</v>
      </c>
      <c r="CF29" s="637">
        <v>0.88239999999999996</v>
      </c>
      <c r="CG29" s="637">
        <v>1.2107000000000001</v>
      </c>
      <c r="CH29" s="637">
        <v>1.3937999999999999</v>
      </c>
      <c r="CI29" s="637">
        <v>1.6484000000000001</v>
      </c>
      <c r="CJ29" s="637">
        <v>1.8225</v>
      </c>
      <c r="CK29" s="637">
        <v>1.6332</v>
      </c>
      <c r="CL29" s="637">
        <v>1.5996999999999999</v>
      </c>
      <c r="CM29" s="637">
        <v>1.4670000000000001</v>
      </c>
      <c r="CN29" s="637">
        <v>1.6544000000000001</v>
      </c>
      <c r="CO29" s="637">
        <v>1.3533999999999999</v>
      </c>
      <c r="CP29" s="637">
        <v>1.3734999999999999</v>
      </c>
      <c r="CQ29" s="643">
        <v>1.6302000000000001</v>
      </c>
      <c r="CR29" s="643">
        <v>1.4921</v>
      </c>
      <c r="CS29" s="638">
        <v>1.5542</v>
      </c>
      <c r="CU29" s="618" t="s">
        <v>790</v>
      </c>
      <c r="CV29" s="637">
        <v>26.368200000000002</v>
      </c>
      <c r="CW29" s="637">
        <v>20.373200000000001</v>
      </c>
      <c r="CX29" s="637">
        <v>13.656700000000001</v>
      </c>
      <c r="CY29" s="637">
        <v>9.0180000000000007</v>
      </c>
      <c r="CZ29" s="637">
        <v>5.2934999999999999</v>
      </c>
      <c r="DA29" s="637">
        <v>4.4272999999999998</v>
      </c>
      <c r="DB29" s="637">
        <v>2.8635999999999999</v>
      </c>
      <c r="DC29" s="637">
        <v>2.9529999999999998</v>
      </c>
      <c r="DD29" s="637">
        <v>3.0493000000000001</v>
      </c>
      <c r="DE29" s="637">
        <v>2.1581999999999999</v>
      </c>
      <c r="DF29" s="637">
        <v>2.5194000000000001</v>
      </c>
      <c r="DG29" s="643">
        <v>6.3803000000000001</v>
      </c>
      <c r="DH29" s="643">
        <v>2.7465999999999999</v>
      </c>
      <c r="DI29" s="638">
        <v>4.3804999999999996</v>
      </c>
    </row>
    <row r="30" spans="2:113" s="465" customFormat="1" ht="15.75" customHeight="1" x14ac:dyDescent="0.25">
      <c r="B30" s="622" t="s">
        <v>133</v>
      </c>
      <c r="C30" s="623">
        <v>707.46669999999995</v>
      </c>
      <c r="D30" s="623">
        <v>542.53549999999996</v>
      </c>
      <c r="E30" s="623">
        <v>485.48090000000002</v>
      </c>
      <c r="F30" s="623">
        <v>580.2473</v>
      </c>
      <c r="G30" s="623">
        <v>785.28009999999995</v>
      </c>
      <c r="H30" s="623">
        <v>1055.8395</v>
      </c>
      <c r="I30" s="623">
        <v>1148.8347000000001</v>
      </c>
      <c r="J30" s="623">
        <v>1281.2632000000001</v>
      </c>
      <c r="K30" s="623">
        <v>1308.6976999999999</v>
      </c>
      <c r="L30" s="623">
        <v>1620.4324999999999</v>
      </c>
      <c r="M30" s="623">
        <v>1136.6736000000001</v>
      </c>
      <c r="N30" s="624">
        <v>749.87170000000003</v>
      </c>
      <c r="O30" s="624">
        <v>1262.4332999999999</v>
      </c>
      <c r="P30" s="609">
        <v>923.67499999999995</v>
      </c>
      <c r="R30" s="622" t="s">
        <v>133</v>
      </c>
      <c r="S30" s="623">
        <v>707.46669999999995</v>
      </c>
      <c r="T30" s="623">
        <v>542.45630000000006</v>
      </c>
      <c r="U30" s="623">
        <v>485.33890000000002</v>
      </c>
      <c r="V30" s="623">
        <v>579.40660000000003</v>
      </c>
      <c r="W30" s="623">
        <v>782.96169999999995</v>
      </c>
      <c r="X30" s="623">
        <v>1052.8235</v>
      </c>
      <c r="Y30" s="623">
        <v>1145.0103999999999</v>
      </c>
      <c r="Z30" s="623">
        <v>1276.4147</v>
      </c>
      <c r="AA30" s="623">
        <v>1304.8756000000001</v>
      </c>
      <c r="AB30" s="623">
        <v>1615.3982000000001</v>
      </c>
      <c r="AC30" s="623">
        <v>1135.598</v>
      </c>
      <c r="AD30" s="624">
        <v>748.16639999999995</v>
      </c>
      <c r="AE30" s="624">
        <v>1259.1043</v>
      </c>
      <c r="AF30" s="609">
        <v>921.41909999999996</v>
      </c>
      <c r="AG30" s="632"/>
      <c r="AH30" s="622" t="s">
        <v>133</v>
      </c>
      <c r="AI30" s="639">
        <v>31.343699999999998</v>
      </c>
      <c r="AJ30" s="639">
        <v>34.048099999999998</v>
      </c>
      <c r="AK30" s="639">
        <v>32.795499999999997</v>
      </c>
      <c r="AL30" s="639">
        <v>32.217700000000001</v>
      </c>
      <c r="AM30" s="639">
        <v>30.815200000000001</v>
      </c>
      <c r="AN30" s="639">
        <v>29.529699999999998</v>
      </c>
      <c r="AO30" s="639">
        <v>26.515599999999999</v>
      </c>
      <c r="AP30" s="639">
        <v>25.7698</v>
      </c>
      <c r="AQ30" s="639">
        <v>22.870699999999999</v>
      </c>
      <c r="AR30" s="639">
        <v>22.025200000000002</v>
      </c>
      <c r="AS30" s="639">
        <v>19.992000000000001</v>
      </c>
      <c r="AT30" s="644">
        <v>30.1724</v>
      </c>
      <c r="AU30" s="644">
        <v>22.936199999999999</v>
      </c>
      <c r="AV30" s="640">
        <v>26.8188</v>
      </c>
      <c r="AX30" s="622" t="s">
        <v>133</v>
      </c>
      <c r="AY30" s="639">
        <v>26.8916</v>
      </c>
      <c r="AZ30" s="639">
        <v>26.6921</v>
      </c>
      <c r="BA30" s="639">
        <v>31.16</v>
      </c>
      <c r="BB30" s="639">
        <v>44.663499999999999</v>
      </c>
      <c r="BC30" s="639">
        <v>50.410899999999998</v>
      </c>
      <c r="BD30" s="639">
        <v>52.6877</v>
      </c>
      <c r="BE30" s="639">
        <v>55.993000000000002</v>
      </c>
      <c r="BF30" s="639">
        <v>57.528300000000002</v>
      </c>
      <c r="BG30" s="639">
        <v>61.078499999999998</v>
      </c>
      <c r="BH30" s="639">
        <v>63.512099999999997</v>
      </c>
      <c r="BI30" s="639">
        <v>58.784599999999998</v>
      </c>
      <c r="BJ30" s="644">
        <v>48.235599999999998</v>
      </c>
      <c r="BK30" s="644">
        <v>59.339399999999998</v>
      </c>
      <c r="BL30" s="640">
        <v>53.381599999999999</v>
      </c>
      <c r="BN30" s="622" t="s">
        <v>133</v>
      </c>
      <c r="BO30" s="639">
        <v>9.1460000000000008</v>
      </c>
      <c r="BP30" s="639">
        <v>14.8872</v>
      </c>
      <c r="BQ30" s="639">
        <v>20.371300000000002</v>
      </c>
      <c r="BR30" s="639">
        <v>12.0166</v>
      </c>
      <c r="BS30" s="639">
        <v>9.9459999999999997</v>
      </c>
      <c r="BT30" s="639">
        <v>11.1599</v>
      </c>
      <c r="BU30" s="639">
        <v>11.594900000000001</v>
      </c>
      <c r="BV30" s="639">
        <v>11.834199999999999</v>
      </c>
      <c r="BW30" s="639">
        <v>12.066800000000001</v>
      </c>
      <c r="BX30" s="639">
        <v>12.0966</v>
      </c>
      <c r="BY30" s="639">
        <v>15.7342</v>
      </c>
      <c r="BZ30" s="644">
        <v>12.1989</v>
      </c>
      <c r="CA30" s="644">
        <v>13.1122</v>
      </c>
      <c r="CB30" s="640">
        <v>12.622199999999999</v>
      </c>
      <c r="CE30" s="622" t="s">
        <v>133</v>
      </c>
      <c r="CF30" s="639">
        <v>0.46789999999999998</v>
      </c>
      <c r="CG30" s="639">
        <v>1.0024</v>
      </c>
      <c r="CH30" s="639">
        <v>1.115</v>
      </c>
      <c r="CI30" s="639">
        <v>1.4523999999999999</v>
      </c>
      <c r="CJ30" s="639">
        <v>2.0545</v>
      </c>
      <c r="CK30" s="639">
        <v>1.6993</v>
      </c>
      <c r="CL30" s="639">
        <v>1.7544</v>
      </c>
      <c r="CM30" s="639">
        <v>1.2811999999999999</v>
      </c>
      <c r="CN30" s="639">
        <v>1.6497999999999999</v>
      </c>
      <c r="CO30" s="639">
        <v>0.61</v>
      </c>
      <c r="CP30" s="639">
        <v>1.7450000000000001</v>
      </c>
      <c r="CQ30" s="644">
        <v>1.6254</v>
      </c>
      <c r="CR30" s="644">
        <v>1.4550000000000001</v>
      </c>
      <c r="CS30" s="640">
        <v>1.5464</v>
      </c>
      <c r="CU30" s="622" t="s">
        <v>133</v>
      </c>
      <c r="CV30" s="639">
        <v>32.150799999999997</v>
      </c>
      <c r="CW30" s="639">
        <v>23.3703</v>
      </c>
      <c r="CX30" s="639">
        <v>14.5581</v>
      </c>
      <c r="CY30" s="639">
        <v>9.6496999999999993</v>
      </c>
      <c r="CZ30" s="639">
        <v>6.7735000000000003</v>
      </c>
      <c r="DA30" s="639">
        <v>4.9234</v>
      </c>
      <c r="DB30" s="639">
        <v>4.1421000000000001</v>
      </c>
      <c r="DC30" s="639">
        <v>3.5865</v>
      </c>
      <c r="DD30" s="639">
        <v>2.3342000000000001</v>
      </c>
      <c r="DE30" s="639">
        <v>1.7561</v>
      </c>
      <c r="DF30" s="639">
        <v>3.7442000000000002</v>
      </c>
      <c r="DG30" s="644">
        <v>7.7676999999999996</v>
      </c>
      <c r="DH30" s="644">
        <v>3.1572</v>
      </c>
      <c r="DI30" s="640">
        <v>5.6310000000000002</v>
      </c>
    </row>
    <row r="31" spans="2:113" s="571" customFormat="1" ht="15.75" customHeight="1" x14ac:dyDescent="0.25">
      <c r="B31" s="618" t="s">
        <v>791</v>
      </c>
      <c r="C31" s="619">
        <v>1053.3386</v>
      </c>
      <c r="D31" s="619">
        <v>780.92060000000004</v>
      </c>
      <c r="E31" s="619">
        <v>653.73450000000003</v>
      </c>
      <c r="F31" s="619">
        <v>689.36429999999996</v>
      </c>
      <c r="G31" s="619">
        <v>775.05529999999999</v>
      </c>
      <c r="H31" s="619">
        <v>875.97329999999999</v>
      </c>
      <c r="I31" s="619">
        <v>993.42039999999997</v>
      </c>
      <c r="J31" s="619">
        <v>1166.0472</v>
      </c>
      <c r="K31" s="619">
        <v>1183.3542</v>
      </c>
      <c r="L31" s="619">
        <v>1135.3176000000001</v>
      </c>
      <c r="M31" s="619">
        <v>1194.7419</v>
      </c>
      <c r="N31" s="620">
        <v>784.07759999999996</v>
      </c>
      <c r="O31" s="620">
        <v>1170.3579999999999</v>
      </c>
      <c r="P31" s="621">
        <v>920.89179999999999</v>
      </c>
      <c r="R31" s="618" t="s">
        <v>791</v>
      </c>
      <c r="S31" s="619">
        <v>1053.3386</v>
      </c>
      <c r="T31" s="619">
        <v>780.15030000000002</v>
      </c>
      <c r="U31" s="619">
        <v>653.06169999999997</v>
      </c>
      <c r="V31" s="619">
        <v>687.35699999999997</v>
      </c>
      <c r="W31" s="619">
        <v>772.56979999999999</v>
      </c>
      <c r="X31" s="619">
        <v>870.08939999999996</v>
      </c>
      <c r="Y31" s="619">
        <v>986.41210000000001</v>
      </c>
      <c r="Z31" s="619">
        <v>1158.2207000000001</v>
      </c>
      <c r="AA31" s="619">
        <v>1177.1801</v>
      </c>
      <c r="AB31" s="619">
        <v>1131.7909999999999</v>
      </c>
      <c r="AC31" s="619">
        <v>1192.9659999999999</v>
      </c>
      <c r="AD31" s="620">
        <v>780.77760000000001</v>
      </c>
      <c r="AE31" s="620">
        <v>1165.2111</v>
      </c>
      <c r="AF31" s="621">
        <v>916.93759999999997</v>
      </c>
      <c r="AG31" s="632"/>
      <c r="AH31" s="618" t="s">
        <v>791</v>
      </c>
      <c r="AI31" s="637">
        <v>35.745699999999999</v>
      </c>
      <c r="AJ31" s="637">
        <v>34.936100000000003</v>
      </c>
      <c r="AK31" s="637">
        <v>33.579000000000001</v>
      </c>
      <c r="AL31" s="637">
        <v>32.701500000000003</v>
      </c>
      <c r="AM31" s="637">
        <v>31.865600000000001</v>
      </c>
      <c r="AN31" s="637">
        <v>30.228100000000001</v>
      </c>
      <c r="AO31" s="637">
        <v>27.628699999999998</v>
      </c>
      <c r="AP31" s="637">
        <v>24.4864</v>
      </c>
      <c r="AQ31" s="637">
        <v>22.4712</v>
      </c>
      <c r="AR31" s="637">
        <v>20.233799999999999</v>
      </c>
      <c r="AS31" s="637">
        <v>21.1007</v>
      </c>
      <c r="AT31" s="643">
        <v>31.133800000000001</v>
      </c>
      <c r="AU31" s="643">
        <v>22.183700000000002</v>
      </c>
      <c r="AV31" s="638">
        <v>27.1051</v>
      </c>
      <c r="AX31" s="618" t="s">
        <v>791</v>
      </c>
      <c r="AY31" s="637">
        <v>26.723099999999999</v>
      </c>
      <c r="AZ31" s="637">
        <v>32.216299999999997</v>
      </c>
      <c r="BA31" s="637">
        <v>38.558</v>
      </c>
      <c r="BB31" s="637">
        <v>47.300800000000002</v>
      </c>
      <c r="BC31" s="637">
        <v>53.4328</v>
      </c>
      <c r="BD31" s="637">
        <v>55.542000000000002</v>
      </c>
      <c r="BE31" s="637">
        <v>58.310200000000002</v>
      </c>
      <c r="BF31" s="637">
        <v>59.963299999999997</v>
      </c>
      <c r="BG31" s="637">
        <v>60.067799999999998</v>
      </c>
      <c r="BH31" s="637">
        <v>58.428800000000003</v>
      </c>
      <c r="BI31" s="637">
        <v>55.078800000000001</v>
      </c>
      <c r="BJ31" s="643">
        <v>50.8369</v>
      </c>
      <c r="BK31" s="643">
        <v>58.7485</v>
      </c>
      <c r="BL31" s="638">
        <v>54.398200000000003</v>
      </c>
      <c r="BN31" s="618" t="s">
        <v>791</v>
      </c>
      <c r="BO31" s="637">
        <v>13.9634</v>
      </c>
      <c r="BP31" s="637">
        <v>13.766299999999999</v>
      </c>
      <c r="BQ31" s="637">
        <v>14.7714</v>
      </c>
      <c r="BR31" s="637">
        <v>9.8994999999999997</v>
      </c>
      <c r="BS31" s="637">
        <v>7.2907000000000002</v>
      </c>
      <c r="BT31" s="637">
        <v>6.8773</v>
      </c>
      <c r="BU31" s="637">
        <v>8.5297999999999998</v>
      </c>
      <c r="BV31" s="637">
        <v>10.986000000000001</v>
      </c>
      <c r="BW31" s="637">
        <v>13.101699999999999</v>
      </c>
      <c r="BX31" s="637">
        <v>17.2835</v>
      </c>
      <c r="BY31" s="637">
        <v>20.796500000000002</v>
      </c>
      <c r="BZ31" s="643">
        <v>9.3178999999999998</v>
      </c>
      <c r="CA31" s="643">
        <v>14.9779</v>
      </c>
      <c r="CB31" s="638">
        <v>11.865600000000001</v>
      </c>
      <c r="CE31" s="618" t="s">
        <v>791</v>
      </c>
      <c r="CF31" s="637">
        <v>1.0443</v>
      </c>
      <c r="CG31" s="637">
        <v>1.2174</v>
      </c>
      <c r="CH31" s="637">
        <v>1.3164</v>
      </c>
      <c r="CI31" s="637">
        <v>1.5709</v>
      </c>
      <c r="CJ31" s="637">
        <v>1.8318000000000001</v>
      </c>
      <c r="CK31" s="637">
        <v>1.8488</v>
      </c>
      <c r="CL31" s="637">
        <v>1.6833</v>
      </c>
      <c r="CM31" s="637">
        <v>1.6752</v>
      </c>
      <c r="CN31" s="637">
        <v>1.6914</v>
      </c>
      <c r="CO31" s="637">
        <v>1.1032999999999999</v>
      </c>
      <c r="CP31" s="637">
        <v>1.3387</v>
      </c>
      <c r="CQ31" s="643">
        <v>1.6418999999999999</v>
      </c>
      <c r="CR31" s="643">
        <v>1.4906999999999999</v>
      </c>
      <c r="CS31" s="638">
        <v>1.5739000000000001</v>
      </c>
      <c r="CU31" s="618" t="s">
        <v>791</v>
      </c>
      <c r="CV31" s="637">
        <v>22.523499999999999</v>
      </c>
      <c r="CW31" s="637">
        <v>17.863900000000001</v>
      </c>
      <c r="CX31" s="637">
        <v>11.7752</v>
      </c>
      <c r="CY31" s="637">
        <v>8.5273000000000003</v>
      </c>
      <c r="CZ31" s="637">
        <v>5.5791000000000004</v>
      </c>
      <c r="DA31" s="637">
        <v>5.5037000000000003</v>
      </c>
      <c r="DB31" s="637">
        <v>3.8479000000000001</v>
      </c>
      <c r="DC31" s="637">
        <v>2.8891</v>
      </c>
      <c r="DD31" s="637">
        <v>2.6678999999999999</v>
      </c>
      <c r="DE31" s="637">
        <v>2.9506000000000001</v>
      </c>
      <c r="DF31" s="637">
        <v>1.6853</v>
      </c>
      <c r="DG31" s="643">
        <v>7.0694999999999997</v>
      </c>
      <c r="DH31" s="643">
        <v>2.5992000000000002</v>
      </c>
      <c r="DI31" s="638">
        <v>5.0572999999999997</v>
      </c>
    </row>
    <row r="32" spans="2:113" s="465" customFormat="1" ht="15.75" customHeight="1" x14ac:dyDescent="0.25">
      <c r="B32" s="622" t="s">
        <v>134</v>
      </c>
      <c r="C32" s="623">
        <v>1162.8388</v>
      </c>
      <c r="D32" s="623">
        <v>831.6327</v>
      </c>
      <c r="E32" s="623">
        <v>720.75789999999995</v>
      </c>
      <c r="F32" s="623">
        <v>760.36890000000005</v>
      </c>
      <c r="G32" s="623">
        <v>774.56529999999998</v>
      </c>
      <c r="H32" s="623">
        <v>888.13440000000003</v>
      </c>
      <c r="I32" s="623">
        <v>1033.7976000000001</v>
      </c>
      <c r="J32" s="623">
        <v>1137.6035999999999</v>
      </c>
      <c r="K32" s="623">
        <v>1319.1925000000001</v>
      </c>
      <c r="L32" s="623">
        <v>1177.1034999999999</v>
      </c>
      <c r="M32" s="623">
        <v>1154.7556999999999</v>
      </c>
      <c r="N32" s="624">
        <v>849.43669999999997</v>
      </c>
      <c r="O32" s="624">
        <v>1188.7097000000001</v>
      </c>
      <c r="P32" s="609">
        <v>987.61120000000005</v>
      </c>
      <c r="R32" s="622" t="s">
        <v>134</v>
      </c>
      <c r="S32" s="623">
        <v>1159.3679</v>
      </c>
      <c r="T32" s="623">
        <v>830.32600000000002</v>
      </c>
      <c r="U32" s="623">
        <v>719.58979999999997</v>
      </c>
      <c r="V32" s="623">
        <v>757.09109999999998</v>
      </c>
      <c r="W32" s="623">
        <v>768.42240000000004</v>
      </c>
      <c r="X32" s="623">
        <v>880.49350000000004</v>
      </c>
      <c r="Y32" s="623">
        <v>1027.0315000000001</v>
      </c>
      <c r="Z32" s="623">
        <v>1130.6297</v>
      </c>
      <c r="AA32" s="623">
        <v>1313.9292</v>
      </c>
      <c r="AB32" s="623">
        <v>1176.0914</v>
      </c>
      <c r="AC32" s="623">
        <v>1152.0803000000001</v>
      </c>
      <c r="AD32" s="624">
        <v>844.55640000000005</v>
      </c>
      <c r="AE32" s="624">
        <v>1184.5757000000001</v>
      </c>
      <c r="AF32" s="609">
        <v>983.03489999999999</v>
      </c>
      <c r="AG32" s="632"/>
      <c r="AH32" s="622" t="s">
        <v>134</v>
      </c>
      <c r="AI32" s="639">
        <v>36.371600000000001</v>
      </c>
      <c r="AJ32" s="639">
        <v>34.750999999999998</v>
      </c>
      <c r="AK32" s="639">
        <v>33.459200000000003</v>
      </c>
      <c r="AL32" s="639">
        <v>32.082999999999998</v>
      </c>
      <c r="AM32" s="639">
        <v>30.797599999999999</v>
      </c>
      <c r="AN32" s="639">
        <v>29.141100000000002</v>
      </c>
      <c r="AO32" s="639">
        <v>27.197600000000001</v>
      </c>
      <c r="AP32" s="639">
        <v>25.4373</v>
      </c>
      <c r="AQ32" s="639">
        <v>24.4879</v>
      </c>
      <c r="AR32" s="639">
        <v>24.481000000000002</v>
      </c>
      <c r="AS32" s="639">
        <v>24.5245</v>
      </c>
      <c r="AT32" s="644">
        <v>30.319400000000002</v>
      </c>
      <c r="AU32" s="644">
        <v>24.727</v>
      </c>
      <c r="AV32" s="640">
        <v>27.578099999999999</v>
      </c>
      <c r="AX32" s="622" t="s">
        <v>134</v>
      </c>
      <c r="AY32" s="639">
        <v>26.5625</v>
      </c>
      <c r="AZ32" s="639">
        <v>31.034199999999998</v>
      </c>
      <c r="BA32" s="639">
        <v>37.391199999999998</v>
      </c>
      <c r="BB32" s="639">
        <v>46.9024</v>
      </c>
      <c r="BC32" s="639">
        <v>52.503700000000002</v>
      </c>
      <c r="BD32" s="639">
        <v>55.301600000000001</v>
      </c>
      <c r="BE32" s="639">
        <v>57.759900000000002</v>
      </c>
      <c r="BF32" s="639">
        <v>58.780099999999997</v>
      </c>
      <c r="BG32" s="639">
        <v>58.603700000000003</v>
      </c>
      <c r="BH32" s="639">
        <v>57.877600000000001</v>
      </c>
      <c r="BI32" s="639">
        <v>60.093800000000002</v>
      </c>
      <c r="BJ32" s="644">
        <v>50.391800000000003</v>
      </c>
      <c r="BK32" s="644">
        <v>59.1999</v>
      </c>
      <c r="BL32" s="640">
        <v>54.709499999999998</v>
      </c>
      <c r="BN32" s="622" t="s">
        <v>134</v>
      </c>
      <c r="BO32" s="639">
        <v>13.2433</v>
      </c>
      <c r="BP32" s="639">
        <v>15.550599999999999</v>
      </c>
      <c r="BQ32" s="639">
        <v>15.7148</v>
      </c>
      <c r="BR32" s="639">
        <v>10.377599999999999</v>
      </c>
      <c r="BS32" s="639">
        <v>8.6419999999999995</v>
      </c>
      <c r="BT32" s="639">
        <v>8.5681999999999992</v>
      </c>
      <c r="BU32" s="639">
        <v>9.2009000000000007</v>
      </c>
      <c r="BV32" s="639">
        <v>10.6767</v>
      </c>
      <c r="BW32" s="639">
        <v>12.1591</v>
      </c>
      <c r="BX32" s="639">
        <v>12.707700000000001</v>
      </c>
      <c r="BY32" s="639">
        <v>12.2963</v>
      </c>
      <c r="BZ32" s="644">
        <v>10.2211</v>
      </c>
      <c r="CA32" s="644">
        <v>11.9215</v>
      </c>
      <c r="CB32" s="640">
        <v>11.054600000000001</v>
      </c>
      <c r="CE32" s="622" t="s">
        <v>134</v>
      </c>
      <c r="CF32" s="639">
        <v>1.3452</v>
      </c>
      <c r="CG32" s="639">
        <v>1.6334</v>
      </c>
      <c r="CH32" s="639">
        <v>1.7598</v>
      </c>
      <c r="CI32" s="639">
        <v>2.2448000000000001</v>
      </c>
      <c r="CJ32" s="639">
        <v>2.2902</v>
      </c>
      <c r="CK32" s="639">
        <v>2.2366000000000001</v>
      </c>
      <c r="CL32" s="639">
        <v>2.1905000000000001</v>
      </c>
      <c r="CM32" s="639">
        <v>1.7738</v>
      </c>
      <c r="CN32" s="639">
        <v>1.5664</v>
      </c>
      <c r="CO32" s="639">
        <v>1.8922000000000001</v>
      </c>
      <c r="CP32" s="639">
        <v>1.1029</v>
      </c>
      <c r="CQ32" s="644">
        <v>2.1549</v>
      </c>
      <c r="CR32" s="644">
        <v>1.4530000000000001</v>
      </c>
      <c r="CS32" s="640">
        <v>1.8108</v>
      </c>
      <c r="CU32" s="622" t="s">
        <v>134</v>
      </c>
      <c r="CV32" s="639">
        <v>22.477399999999999</v>
      </c>
      <c r="CW32" s="639">
        <v>17.030799999999999</v>
      </c>
      <c r="CX32" s="639">
        <v>11.6751</v>
      </c>
      <c r="CY32" s="639">
        <v>8.3922000000000008</v>
      </c>
      <c r="CZ32" s="639">
        <v>5.7666000000000004</v>
      </c>
      <c r="DA32" s="639">
        <v>4.7525000000000004</v>
      </c>
      <c r="DB32" s="639">
        <v>3.6509999999999998</v>
      </c>
      <c r="DC32" s="639">
        <v>3.3321999999999998</v>
      </c>
      <c r="DD32" s="639">
        <v>3.1827999999999999</v>
      </c>
      <c r="DE32" s="639">
        <v>3.0415000000000001</v>
      </c>
      <c r="DF32" s="639">
        <v>1.9824999999999999</v>
      </c>
      <c r="DG32" s="644">
        <v>6.9127000000000001</v>
      </c>
      <c r="DH32" s="644">
        <v>2.6987000000000001</v>
      </c>
      <c r="DI32" s="640">
        <v>4.8470000000000004</v>
      </c>
    </row>
    <row r="33" spans="2:113" s="571" customFormat="1" ht="15.75" customHeight="1" x14ac:dyDescent="0.25">
      <c r="B33" s="618" t="s">
        <v>63</v>
      </c>
      <c r="C33" s="619">
        <v>755.90599999999995</v>
      </c>
      <c r="D33" s="619">
        <v>677.31470000000002</v>
      </c>
      <c r="E33" s="619">
        <v>609.17560000000003</v>
      </c>
      <c r="F33" s="619">
        <v>605.36289999999997</v>
      </c>
      <c r="G33" s="619">
        <v>719.99</v>
      </c>
      <c r="H33" s="619">
        <v>814.40800000000002</v>
      </c>
      <c r="I33" s="619">
        <v>868.35350000000005</v>
      </c>
      <c r="J33" s="619">
        <v>1021.3157</v>
      </c>
      <c r="K33" s="619">
        <v>1024.404</v>
      </c>
      <c r="L33" s="619">
        <v>1085.7838999999999</v>
      </c>
      <c r="M33" s="619">
        <v>1241.038</v>
      </c>
      <c r="N33" s="620">
        <v>744.58320000000003</v>
      </c>
      <c r="O33" s="620">
        <v>1109.9731999999999</v>
      </c>
      <c r="P33" s="621">
        <v>908.60770000000002</v>
      </c>
      <c r="R33" s="618" t="s">
        <v>63</v>
      </c>
      <c r="S33" s="619">
        <v>755.90599999999995</v>
      </c>
      <c r="T33" s="619">
        <v>676.51409999999998</v>
      </c>
      <c r="U33" s="619">
        <v>608.99339999999995</v>
      </c>
      <c r="V33" s="619">
        <v>604.2654</v>
      </c>
      <c r="W33" s="619">
        <v>717.32339999999999</v>
      </c>
      <c r="X33" s="619">
        <v>810.48119999999994</v>
      </c>
      <c r="Y33" s="619">
        <v>864.22540000000004</v>
      </c>
      <c r="Z33" s="619">
        <v>1016.9041</v>
      </c>
      <c r="AA33" s="619">
        <v>1021.472</v>
      </c>
      <c r="AB33" s="619">
        <v>1084.7973999999999</v>
      </c>
      <c r="AC33" s="619">
        <v>1240.1414</v>
      </c>
      <c r="AD33" s="620">
        <v>741.79909999999995</v>
      </c>
      <c r="AE33" s="620">
        <v>1107.6559999999999</v>
      </c>
      <c r="AF33" s="621">
        <v>906.03319999999997</v>
      </c>
      <c r="AG33" s="632"/>
      <c r="AH33" s="618" t="s">
        <v>63</v>
      </c>
      <c r="AI33" s="637">
        <v>35.6494</v>
      </c>
      <c r="AJ33" s="637">
        <v>31.277799999999999</v>
      </c>
      <c r="AK33" s="637">
        <v>32.703200000000002</v>
      </c>
      <c r="AL33" s="637">
        <v>33.581499999999998</v>
      </c>
      <c r="AM33" s="637">
        <v>31.889199999999999</v>
      </c>
      <c r="AN33" s="637">
        <v>30.115300000000001</v>
      </c>
      <c r="AO33" s="637">
        <v>28.355</v>
      </c>
      <c r="AP33" s="637">
        <v>26.943899999999999</v>
      </c>
      <c r="AQ33" s="637">
        <v>22.631900000000002</v>
      </c>
      <c r="AR33" s="637">
        <v>23.478300000000001</v>
      </c>
      <c r="AS33" s="637">
        <v>20.454699999999999</v>
      </c>
      <c r="AT33" s="643">
        <v>30.7348</v>
      </c>
      <c r="AU33" s="643">
        <v>22.8993</v>
      </c>
      <c r="AV33" s="638">
        <v>26.437899999999999</v>
      </c>
      <c r="AX33" s="618" t="s">
        <v>63</v>
      </c>
      <c r="AY33" s="637">
        <v>23.903700000000001</v>
      </c>
      <c r="AZ33" s="637">
        <v>35.345700000000001</v>
      </c>
      <c r="BA33" s="637">
        <v>39.898800000000001</v>
      </c>
      <c r="BB33" s="637">
        <v>45.797899999999998</v>
      </c>
      <c r="BC33" s="637">
        <v>50.6419</v>
      </c>
      <c r="BD33" s="637">
        <v>53.0852</v>
      </c>
      <c r="BE33" s="637">
        <v>55.98</v>
      </c>
      <c r="BF33" s="637">
        <v>56.508099999999999</v>
      </c>
      <c r="BG33" s="637">
        <v>61.338900000000002</v>
      </c>
      <c r="BH33" s="637">
        <v>58.209400000000002</v>
      </c>
      <c r="BI33" s="637">
        <v>55.106699999999996</v>
      </c>
      <c r="BJ33" s="643">
        <v>51.503799999999998</v>
      </c>
      <c r="BK33" s="643">
        <v>57.257800000000003</v>
      </c>
      <c r="BL33" s="638">
        <v>54.659300000000002</v>
      </c>
      <c r="BN33" s="618" t="s">
        <v>63</v>
      </c>
      <c r="BO33" s="637">
        <v>11.7279</v>
      </c>
      <c r="BP33" s="637">
        <v>12.711499999999999</v>
      </c>
      <c r="BQ33" s="637">
        <v>13.6031</v>
      </c>
      <c r="BR33" s="637">
        <v>9.7088000000000001</v>
      </c>
      <c r="BS33" s="637">
        <v>9.3861000000000008</v>
      </c>
      <c r="BT33" s="637">
        <v>10.190799999999999</v>
      </c>
      <c r="BU33" s="637">
        <v>9.5184999999999995</v>
      </c>
      <c r="BV33" s="637">
        <v>10.416399999999999</v>
      </c>
      <c r="BW33" s="637">
        <v>12.2262</v>
      </c>
      <c r="BX33" s="637">
        <v>13.5747</v>
      </c>
      <c r="BY33" s="637">
        <v>21.047499999999999</v>
      </c>
      <c r="BZ33" s="643">
        <v>9.7727000000000004</v>
      </c>
      <c r="CA33" s="643">
        <v>15.524100000000001</v>
      </c>
      <c r="CB33" s="638">
        <v>12.9267</v>
      </c>
      <c r="CE33" s="618" t="s">
        <v>63</v>
      </c>
      <c r="CF33" s="637">
        <v>0.36720000000000003</v>
      </c>
      <c r="CG33" s="637">
        <v>1.0333000000000001</v>
      </c>
      <c r="CH33" s="637">
        <v>1.5920000000000001</v>
      </c>
      <c r="CI33" s="637">
        <v>1.8805000000000001</v>
      </c>
      <c r="CJ33" s="637">
        <v>1.8132999999999999</v>
      </c>
      <c r="CK33" s="637">
        <v>1.5872999999999999</v>
      </c>
      <c r="CL33" s="637">
        <v>2.1381000000000001</v>
      </c>
      <c r="CM33" s="637">
        <v>1.8560000000000001</v>
      </c>
      <c r="CN33" s="637">
        <v>0.99980000000000002</v>
      </c>
      <c r="CO33" s="637">
        <v>2.1417999999999999</v>
      </c>
      <c r="CP33" s="637">
        <v>0.66930000000000001</v>
      </c>
      <c r="CQ33" s="643">
        <v>1.8958999999999999</v>
      </c>
      <c r="CR33" s="643">
        <v>1.2242999999999999</v>
      </c>
      <c r="CS33" s="638">
        <v>1.5276000000000001</v>
      </c>
      <c r="CU33" s="618" t="s">
        <v>63</v>
      </c>
      <c r="CV33" s="637">
        <v>28.351800000000001</v>
      </c>
      <c r="CW33" s="637">
        <v>19.631599999999999</v>
      </c>
      <c r="CX33" s="637">
        <v>12.2028</v>
      </c>
      <c r="CY33" s="637">
        <v>9.0312999999999999</v>
      </c>
      <c r="CZ33" s="637">
        <v>6.2694999999999999</v>
      </c>
      <c r="DA33" s="637">
        <v>5.0214999999999996</v>
      </c>
      <c r="DB33" s="637">
        <v>4.0084</v>
      </c>
      <c r="DC33" s="637">
        <v>4.2755999999999998</v>
      </c>
      <c r="DD33" s="637">
        <v>2.8031999999999999</v>
      </c>
      <c r="DE33" s="637">
        <v>2.5956999999999999</v>
      </c>
      <c r="DF33" s="637">
        <v>2.7218</v>
      </c>
      <c r="DG33" s="643">
        <v>6.0926999999999998</v>
      </c>
      <c r="DH33" s="643">
        <v>3.0943999999999998</v>
      </c>
      <c r="DI33" s="638">
        <v>4.4485000000000001</v>
      </c>
    </row>
    <row r="34" spans="2:113" s="465" customFormat="1" ht="15.75" customHeight="1" x14ac:dyDescent="0.25">
      <c r="B34" s="622" t="s">
        <v>93</v>
      </c>
      <c r="C34" s="623">
        <v>1475.9513999999999</v>
      </c>
      <c r="D34" s="623">
        <v>1435.6369999999999</v>
      </c>
      <c r="E34" s="623">
        <v>1426.1029000000001</v>
      </c>
      <c r="F34" s="623">
        <v>1167.2493999999999</v>
      </c>
      <c r="G34" s="623">
        <v>1060.7587000000001</v>
      </c>
      <c r="H34" s="623">
        <v>1087.2796000000001</v>
      </c>
      <c r="I34" s="623">
        <v>1160.4154000000001</v>
      </c>
      <c r="J34" s="623">
        <v>1358.8323</v>
      </c>
      <c r="K34" s="623">
        <v>1461.8513</v>
      </c>
      <c r="L34" s="623">
        <v>1610.4681</v>
      </c>
      <c r="M34" s="623">
        <v>1236.8767</v>
      </c>
      <c r="N34" s="624">
        <v>1146.6492000000001</v>
      </c>
      <c r="O34" s="624">
        <v>1369.8168000000001</v>
      </c>
      <c r="P34" s="609">
        <v>1307.6932999999999</v>
      </c>
      <c r="R34" s="622" t="s">
        <v>93</v>
      </c>
      <c r="S34" s="623">
        <v>1474.7266999999999</v>
      </c>
      <c r="T34" s="623">
        <v>1435.307</v>
      </c>
      <c r="U34" s="623">
        <v>1425.239</v>
      </c>
      <c r="V34" s="623">
        <v>1164.7616</v>
      </c>
      <c r="W34" s="623">
        <v>1057.3422</v>
      </c>
      <c r="X34" s="623">
        <v>1079.115</v>
      </c>
      <c r="Y34" s="623">
        <v>1154.9208000000001</v>
      </c>
      <c r="Z34" s="623">
        <v>1354.3495</v>
      </c>
      <c r="AA34" s="623">
        <v>1459.2472</v>
      </c>
      <c r="AB34" s="623">
        <v>1609.6921</v>
      </c>
      <c r="AC34" s="623">
        <v>1236.357</v>
      </c>
      <c r="AD34" s="624">
        <v>1141.8585</v>
      </c>
      <c r="AE34" s="624">
        <v>1367.9902</v>
      </c>
      <c r="AF34" s="609">
        <v>1305.0416</v>
      </c>
      <c r="AG34" s="632"/>
      <c r="AH34" s="622" t="s">
        <v>93</v>
      </c>
      <c r="AI34" s="639">
        <v>38.528100000000002</v>
      </c>
      <c r="AJ34" s="639">
        <v>36.126800000000003</v>
      </c>
      <c r="AK34" s="639">
        <v>35.6295</v>
      </c>
      <c r="AL34" s="639">
        <v>34.332599999999999</v>
      </c>
      <c r="AM34" s="639">
        <v>30.5869</v>
      </c>
      <c r="AN34" s="639">
        <v>30.4938</v>
      </c>
      <c r="AO34" s="639">
        <v>27.330100000000002</v>
      </c>
      <c r="AP34" s="639">
        <v>24.9787</v>
      </c>
      <c r="AQ34" s="639">
        <v>23.182700000000001</v>
      </c>
      <c r="AR34" s="639">
        <v>20.1965</v>
      </c>
      <c r="AS34" s="639">
        <v>20.375499999999999</v>
      </c>
      <c r="AT34" s="644">
        <v>30.240100000000002</v>
      </c>
      <c r="AU34" s="644">
        <v>21.963699999999999</v>
      </c>
      <c r="AV34" s="640">
        <v>23.983899999999998</v>
      </c>
      <c r="AX34" s="622" t="s">
        <v>93</v>
      </c>
      <c r="AY34" s="639">
        <v>30.771899999999999</v>
      </c>
      <c r="AZ34" s="639">
        <v>34.681100000000001</v>
      </c>
      <c r="BA34" s="639">
        <v>39.481200000000001</v>
      </c>
      <c r="BB34" s="639">
        <v>47.003700000000002</v>
      </c>
      <c r="BC34" s="639">
        <v>54.570500000000003</v>
      </c>
      <c r="BD34" s="639">
        <v>55.794499999999999</v>
      </c>
      <c r="BE34" s="639">
        <v>58.963099999999997</v>
      </c>
      <c r="BF34" s="639">
        <v>59.847799999999999</v>
      </c>
      <c r="BG34" s="639">
        <v>61.845599999999997</v>
      </c>
      <c r="BH34" s="639">
        <v>59.836399999999998</v>
      </c>
      <c r="BI34" s="639">
        <v>60.383000000000003</v>
      </c>
      <c r="BJ34" s="644">
        <v>54.111199999999997</v>
      </c>
      <c r="BK34" s="644">
        <v>60.597299999999997</v>
      </c>
      <c r="BL34" s="640">
        <v>59.014099999999999</v>
      </c>
      <c r="BN34" s="622" t="s">
        <v>93</v>
      </c>
      <c r="BO34" s="639">
        <v>9.1464999999999996</v>
      </c>
      <c r="BP34" s="639">
        <v>11.7232</v>
      </c>
      <c r="BQ34" s="639">
        <v>11.722899999999999</v>
      </c>
      <c r="BR34" s="639">
        <v>9.5592000000000006</v>
      </c>
      <c r="BS34" s="639">
        <v>7.9132999999999996</v>
      </c>
      <c r="BT34" s="639">
        <v>7.9311999999999996</v>
      </c>
      <c r="BU34" s="639">
        <v>8.6943999999999999</v>
      </c>
      <c r="BV34" s="639">
        <v>10.220800000000001</v>
      </c>
      <c r="BW34" s="639">
        <v>10.353</v>
      </c>
      <c r="BX34" s="639">
        <v>14.263</v>
      </c>
      <c r="BY34" s="639">
        <v>12.620100000000001</v>
      </c>
      <c r="BZ34" s="644">
        <v>8.7984000000000009</v>
      </c>
      <c r="CA34" s="644">
        <v>11.8263</v>
      </c>
      <c r="CB34" s="640">
        <v>11.087199999999999</v>
      </c>
      <c r="CE34" s="622" t="s">
        <v>93</v>
      </c>
      <c r="CF34" s="639">
        <v>0.84160000000000001</v>
      </c>
      <c r="CG34" s="639">
        <v>1.5633999999999999</v>
      </c>
      <c r="CH34" s="639">
        <v>3.9411999999999998</v>
      </c>
      <c r="CI34" s="639">
        <v>1.7178</v>
      </c>
      <c r="CJ34" s="639">
        <v>1.5166999999999999</v>
      </c>
      <c r="CK34" s="639">
        <v>1.6428</v>
      </c>
      <c r="CL34" s="639">
        <v>1.5629</v>
      </c>
      <c r="CM34" s="639">
        <v>1.7463</v>
      </c>
      <c r="CN34" s="639">
        <v>2.1055000000000001</v>
      </c>
      <c r="CO34" s="639">
        <v>2.6869999999999998</v>
      </c>
      <c r="CP34" s="639">
        <v>2.1680999999999999</v>
      </c>
      <c r="CQ34" s="644">
        <v>1.7083999999999999</v>
      </c>
      <c r="CR34" s="644">
        <v>2.1589</v>
      </c>
      <c r="CS34" s="640">
        <v>2.0489000000000002</v>
      </c>
      <c r="CU34" s="622" t="s">
        <v>93</v>
      </c>
      <c r="CV34" s="639">
        <v>20.7119</v>
      </c>
      <c r="CW34" s="639">
        <v>15.9056</v>
      </c>
      <c r="CX34" s="639">
        <v>9.2253000000000007</v>
      </c>
      <c r="CY34" s="639">
        <v>7.3867000000000003</v>
      </c>
      <c r="CZ34" s="639">
        <v>5.4126000000000003</v>
      </c>
      <c r="DA34" s="639">
        <v>4.1376999999999997</v>
      </c>
      <c r="DB34" s="639">
        <v>3.4493999999999998</v>
      </c>
      <c r="DC34" s="639">
        <v>3.2063999999999999</v>
      </c>
      <c r="DD34" s="639">
        <v>2.5131999999999999</v>
      </c>
      <c r="DE34" s="639">
        <v>3.0171000000000001</v>
      </c>
      <c r="DF34" s="639">
        <v>4.4532999999999996</v>
      </c>
      <c r="DG34" s="644">
        <v>5.1418999999999997</v>
      </c>
      <c r="DH34" s="644">
        <v>3.4538000000000002</v>
      </c>
      <c r="DI34" s="640">
        <v>3.8658999999999999</v>
      </c>
    </row>
    <row r="35" spans="2:113" s="571" customFormat="1" ht="15.75" customHeight="1" x14ac:dyDescent="0.25">
      <c r="B35" s="618" t="s">
        <v>135</v>
      </c>
      <c r="C35" s="619">
        <v>1404.5183999999999</v>
      </c>
      <c r="D35" s="619">
        <v>829.45640000000003</v>
      </c>
      <c r="E35" s="619">
        <v>723.20630000000006</v>
      </c>
      <c r="F35" s="619">
        <v>735.94989999999996</v>
      </c>
      <c r="G35" s="619">
        <v>952.25409999999999</v>
      </c>
      <c r="H35" s="619">
        <v>1015.7019</v>
      </c>
      <c r="I35" s="619">
        <v>1139.6913999999999</v>
      </c>
      <c r="J35" s="619">
        <v>1250.0916999999999</v>
      </c>
      <c r="K35" s="619">
        <v>1384.2601</v>
      </c>
      <c r="L35" s="619">
        <v>1508.9748999999999</v>
      </c>
      <c r="M35" s="619">
        <v>2838.4529000000002</v>
      </c>
      <c r="N35" s="620">
        <v>979.97370000000001</v>
      </c>
      <c r="O35" s="620">
        <v>1765.51</v>
      </c>
      <c r="P35" s="621">
        <v>1646.5444</v>
      </c>
      <c r="R35" s="618" t="s">
        <v>135</v>
      </c>
      <c r="S35" s="619">
        <v>1404.5183999999999</v>
      </c>
      <c r="T35" s="619">
        <v>829.45640000000003</v>
      </c>
      <c r="U35" s="619">
        <v>722.85910000000001</v>
      </c>
      <c r="V35" s="619">
        <v>735.62360000000001</v>
      </c>
      <c r="W35" s="619">
        <v>951.64769999999999</v>
      </c>
      <c r="X35" s="619">
        <v>1015.3594000000001</v>
      </c>
      <c r="Y35" s="619">
        <v>1138.8928000000001</v>
      </c>
      <c r="Z35" s="619">
        <v>1248.47</v>
      </c>
      <c r="AA35" s="619">
        <v>1383.0967000000001</v>
      </c>
      <c r="AB35" s="619">
        <v>1507.7112999999999</v>
      </c>
      <c r="AC35" s="619">
        <v>2835.5916000000002</v>
      </c>
      <c r="AD35" s="620">
        <v>979.40430000000003</v>
      </c>
      <c r="AE35" s="620">
        <v>1763.8379</v>
      </c>
      <c r="AF35" s="621">
        <v>1645.0391999999999</v>
      </c>
      <c r="AG35" s="632"/>
      <c r="AH35" s="618" t="s">
        <v>135</v>
      </c>
      <c r="AI35" s="637">
        <v>44.977400000000003</v>
      </c>
      <c r="AJ35" s="637">
        <v>36.467399999999998</v>
      </c>
      <c r="AK35" s="637">
        <v>36.228700000000003</v>
      </c>
      <c r="AL35" s="637">
        <v>36.491</v>
      </c>
      <c r="AM35" s="637">
        <v>34.121000000000002</v>
      </c>
      <c r="AN35" s="637">
        <v>31.002600000000001</v>
      </c>
      <c r="AO35" s="637">
        <v>29.629200000000001</v>
      </c>
      <c r="AP35" s="637">
        <v>27.354199999999999</v>
      </c>
      <c r="AQ35" s="637">
        <v>25.811599999999999</v>
      </c>
      <c r="AR35" s="637">
        <v>24.2059</v>
      </c>
      <c r="AS35" s="637">
        <v>13.5091</v>
      </c>
      <c r="AT35" s="643">
        <v>31.959199999999999</v>
      </c>
      <c r="AU35" s="643">
        <v>20.619199999999999</v>
      </c>
      <c r="AV35" s="638">
        <v>21.641300000000001</v>
      </c>
      <c r="AX35" s="618" t="s">
        <v>135</v>
      </c>
      <c r="AY35" s="637">
        <v>19.459900000000001</v>
      </c>
      <c r="AZ35" s="637">
        <v>27.883800000000001</v>
      </c>
      <c r="BA35" s="637">
        <v>34.219799999999999</v>
      </c>
      <c r="BB35" s="637">
        <v>43.515000000000001</v>
      </c>
      <c r="BC35" s="637">
        <v>52.9512</v>
      </c>
      <c r="BD35" s="637">
        <v>57.296399999999998</v>
      </c>
      <c r="BE35" s="637">
        <v>59.916400000000003</v>
      </c>
      <c r="BF35" s="637">
        <v>62.770200000000003</v>
      </c>
      <c r="BG35" s="637">
        <v>63.051000000000002</v>
      </c>
      <c r="BH35" s="637">
        <v>61.775599999999997</v>
      </c>
      <c r="BI35" s="637">
        <v>39.174300000000002</v>
      </c>
      <c r="BJ35" s="643">
        <v>54.684600000000003</v>
      </c>
      <c r="BK35" s="643">
        <v>53.091500000000003</v>
      </c>
      <c r="BL35" s="638">
        <v>53.235100000000003</v>
      </c>
      <c r="BN35" s="618" t="s">
        <v>135</v>
      </c>
      <c r="BO35" s="637">
        <v>9.8427000000000007</v>
      </c>
      <c r="BP35" s="637">
        <v>18.2011</v>
      </c>
      <c r="BQ35" s="637">
        <v>18.164899999999999</v>
      </c>
      <c r="BR35" s="637">
        <v>10.997</v>
      </c>
      <c r="BS35" s="637">
        <v>6.7405999999999997</v>
      </c>
      <c r="BT35" s="637">
        <v>6.2087000000000003</v>
      </c>
      <c r="BU35" s="637">
        <v>6.4898999999999996</v>
      </c>
      <c r="BV35" s="637">
        <v>6.1540999999999997</v>
      </c>
      <c r="BW35" s="637">
        <v>7.0636999999999999</v>
      </c>
      <c r="BX35" s="637">
        <v>9.1931999999999992</v>
      </c>
      <c r="BY35" s="637">
        <v>40.794699999999999</v>
      </c>
      <c r="BZ35" s="643">
        <v>7.6551999999999998</v>
      </c>
      <c r="CA35" s="643">
        <v>21.091999999999999</v>
      </c>
      <c r="CB35" s="638">
        <v>19.880800000000001</v>
      </c>
      <c r="CE35" s="618" t="s">
        <v>135</v>
      </c>
      <c r="CF35" s="637">
        <v>0.79239999999999999</v>
      </c>
      <c r="CG35" s="637">
        <v>0.85370000000000001</v>
      </c>
      <c r="CH35" s="637">
        <v>0.97670000000000001</v>
      </c>
      <c r="CI35" s="637">
        <v>1.2484</v>
      </c>
      <c r="CJ35" s="637">
        <v>1.5452999999999999</v>
      </c>
      <c r="CK35" s="637">
        <v>1.5379</v>
      </c>
      <c r="CL35" s="637">
        <v>1.2935000000000001</v>
      </c>
      <c r="CM35" s="637">
        <v>1.3466</v>
      </c>
      <c r="CN35" s="637">
        <v>1.6203000000000001</v>
      </c>
      <c r="CO35" s="637">
        <v>2.2747000000000002</v>
      </c>
      <c r="CP35" s="637">
        <v>2.1467000000000001</v>
      </c>
      <c r="CQ35" s="643">
        <v>1.35</v>
      </c>
      <c r="CR35" s="643">
        <v>1.9522999999999999</v>
      </c>
      <c r="CS35" s="638">
        <v>1.8979999999999999</v>
      </c>
      <c r="CU35" s="618" t="s">
        <v>135</v>
      </c>
      <c r="CV35" s="637">
        <v>24.927700000000002</v>
      </c>
      <c r="CW35" s="637">
        <v>16.594000000000001</v>
      </c>
      <c r="CX35" s="637">
        <v>10.4099</v>
      </c>
      <c r="CY35" s="637">
        <v>7.7485999999999997</v>
      </c>
      <c r="CZ35" s="637">
        <v>4.6420000000000003</v>
      </c>
      <c r="DA35" s="637">
        <v>3.9544000000000001</v>
      </c>
      <c r="DB35" s="637">
        <v>2.6709999999999998</v>
      </c>
      <c r="DC35" s="637">
        <v>2.3748999999999998</v>
      </c>
      <c r="DD35" s="637">
        <v>2.4533999999999998</v>
      </c>
      <c r="DE35" s="637">
        <v>2.5506000000000002</v>
      </c>
      <c r="DF35" s="637">
        <v>4.3753000000000002</v>
      </c>
      <c r="DG35" s="643">
        <v>4.351</v>
      </c>
      <c r="DH35" s="643">
        <v>3.2450999999999999</v>
      </c>
      <c r="DI35" s="638">
        <v>3.3448000000000002</v>
      </c>
    </row>
    <row r="36" spans="2:113" s="474" customFormat="1" ht="15.75" customHeight="1" x14ac:dyDescent="0.25">
      <c r="B36" s="977" t="s">
        <v>829</v>
      </c>
      <c r="C36" s="990" t="s">
        <v>102</v>
      </c>
      <c r="D36" s="978">
        <v>3238.5533</v>
      </c>
      <c r="E36" s="978">
        <v>4392.4470000000001</v>
      </c>
      <c r="F36" s="978">
        <v>1817.7174</v>
      </c>
      <c r="G36" s="978">
        <v>1740.1420000000001</v>
      </c>
      <c r="H36" s="978">
        <v>1684.7073</v>
      </c>
      <c r="I36" s="978">
        <v>1317.5985000000001</v>
      </c>
      <c r="J36" s="978">
        <v>1283.2102</v>
      </c>
      <c r="K36" s="978">
        <v>1394.8579999999999</v>
      </c>
      <c r="L36" s="978">
        <v>1400.4282000000001</v>
      </c>
      <c r="M36" s="978">
        <v>1340.2746</v>
      </c>
      <c r="N36" s="979">
        <v>1421.7419</v>
      </c>
      <c r="O36" s="979">
        <v>1362.23</v>
      </c>
      <c r="P36" s="980">
        <v>1371.3934999999999</v>
      </c>
      <c r="R36" s="977" t="s">
        <v>829</v>
      </c>
      <c r="S36" s="990" t="s">
        <v>102</v>
      </c>
      <c r="T36" s="978">
        <v>3238.5533</v>
      </c>
      <c r="U36" s="978">
        <v>4392.4470000000001</v>
      </c>
      <c r="V36" s="978">
        <v>1816.3115</v>
      </c>
      <c r="W36" s="978">
        <v>1738.7573</v>
      </c>
      <c r="X36" s="978">
        <v>1665.8284000000001</v>
      </c>
      <c r="Y36" s="978">
        <v>1293.7067999999999</v>
      </c>
      <c r="Z36" s="978">
        <v>1278.9675999999999</v>
      </c>
      <c r="AA36" s="978">
        <v>1383.7655</v>
      </c>
      <c r="AB36" s="978">
        <v>1391.2382</v>
      </c>
      <c r="AC36" s="978">
        <v>1335.53</v>
      </c>
      <c r="AD36" s="979">
        <v>1401.1125999999999</v>
      </c>
      <c r="AE36" s="979">
        <v>1354.2302</v>
      </c>
      <c r="AF36" s="980">
        <v>1361.4490000000001</v>
      </c>
      <c r="AG36" s="985"/>
      <c r="AH36" s="977" t="s">
        <v>829</v>
      </c>
      <c r="AI36" s="991" t="s">
        <v>102</v>
      </c>
      <c r="AJ36" s="992">
        <v>20.898399999999999</v>
      </c>
      <c r="AK36" s="992">
        <v>34.471499999999999</v>
      </c>
      <c r="AL36" s="992">
        <v>20.245699999999999</v>
      </c>
      <c r="AM36" s="992">
        <v>18.2346</v>
      </c>
      <c r="AN36" s="992">
        <v>19.781600000000001</v>
      </c>
      <c r="AO36" s="992">
        <v>19.670100000000001</v>
      </c>
      <c r="AP36" s="992">
        <v>16.429200000000002</v>
      </c>
      <c r="AQ36" s="992">
        <v>18.331099999999999</v>
      </c>
      <c r="AR36" s="992">
        <v>11.9504</v>
      </c>
      <c r="AS36" s="992">
        <v>21.126000000000001</v>
      </c>
      <c r="AT36" s="993">
        <v>19.707999999999998</v>
      </c>
      <c r="AU36" s="993">
        <v>16.340699999999998</v>
      </c>
      <c r="AV36" s="994">
        <v>16.8782</v>
      </c>
      <c r="AX36" s="977" t="s">
        <v>829</v>
      </c>
      <c r="AY36" s="991" t="s">
        <v>102</v>
      </c>
      <c r="AZ36" s="992">
        <v>71.827600000000004</v>
      </c>
      <c r="BA36" s="992">
        <v>58.750900000000001</v>
      </c>
      <c r="BB36" s="992">
        <v>65.462500000000006</v>
      </c>
      <c r="BC36" s="992">
        <v>69.105900000000005</v>
      </c>
      <c r="BD36" s="992">
        <v>66.019599999999997</v>
      </c>
      <c r="BE36" s="992">
        <v>65.617699999999999</v>
      </c>
      <c r="BF36" s="992">
        <v>64.203800000000001</v>
      </c>
      <c r="BG36" s="992">
        <v>63.527200000000001</v>
      </c>
      <c r="BH36" s="992">
        <v>70.680599999999998</v>
      </c>
      <c r="BI36" s="992">
        <v>59.089100000000002</v>
      </c>
      <c r="BJ36" s="993">
        <v>65.864900000000006</v>
      </c>
      <c r="BK36" s="993">
        <v>65.251000000000005</v>
      </c>
      <c r="BL36" s="994">
        <v>65.349000000000004</v>
      </c>
      <c r="BN36" s="977" t="s">
        <v>829</v>
      </c>
      <c r="BO36" s="991" t="s">
        <v>102</v>
      </c>
      <c r="BP36" s="992">
        <v>1.272</v>
      </c>
      <c r="BQ36" s="992">
        <v>1.3112999999999999</v>
      </c>
      <c r="BR36" s="992">
        <v>9.1640999999999995</v>
      </c>
      <c r="BS36" s="992">
        <v>9.9006000000000007</v>
      </c>
      <c r="BT36" s="992">
        <v>10.6813</v>
      </c>
      <c r="BU36" s="992">
        <v>10.713100000000001</v>
      </c>
      <c r="BV36" s="992">
        <v>14.131600000000001</v>
      </c>
      <c r="BW36" s="992">
        <v>14.6595</v>
      </c>
      <c r="BX36" s="992">
        <v>12.882199999999999</v>
      </c>
      <c r="BY36" s="992">
        <v>15.955</v>
      </c>
      <c r="BZ36" s="993">
        <v>10.4788</v>
      </c>
      <c r="CA36" s="993">
        <v>14.177300000000001</v>
      </c>
      <c r="CB36" s="994">
        <v>13.5869</v>
      </c>
      <c r="CE36" s="977" t="s">
        <v>829</v>
      </c>
      <c r="CF36" s="991" t="s">
        <v>102</v>
      </c>
      <c r="CG36" s="992">
        <v>0.60760000000000003</v>
      </c>
      <c r="CH36" s="992">
        <v>0.7752</v>
      </c>
      <c r="CI36" s="992">
        <v>0.54430000000000001</v>
      </c>
      <c r="CJ36" s="992">
        <v>0.24079999999999999</v>
      </c>
      <c r="CK36" s="992">
        <v>0.94020000000000004</v>
      </c>
      <c r="CL36" s="992">
        <v>0.67930000000000001</v>
      </c>
      <c r="CM36" s="992">
        <v>0.93920000000000003</v>
      </c>
      <c r="CN36" s="992">
        <v>1.3822000000000001</v>
      </c>
      <c r="CO36" s="992">
        <v>2.1044</v>
      </c>
      <c r="CP36" s="992">
        <v>1.3908</v>
      </c>
      <c r="CQ36" s="993">
        <v>0.67830000000000001</v>
      </c>
      <c r="CR36" s="993">
        <v>1.5048999999999999</v>
      </c>
      <c r="CS36" s="994">
        <v>1.373</v>
      </c>
      <c r="CU36" s="977" t="s">
        <v>829</v>
      </c>
      <c r="CV36" s="991" t="s">
        <v>102</v>
      </c>
      <c r="CW36" s="992">
        <v>5.3944000000000001</v>
      </c>
      <c r="CX36" s="992">
        <v>4.6910999999999996</v>
      </c>
      <c r="CY36" s="992">
        <v>4.5834000000000001</v>
      </c>
      <c r="CZ36" s="992">
        <v>2.5181</v>
      </c>
      <c r="DA36" s="992">
        <v>2.5773999999999999</v>
      </c>
      <c r="DB36" s="992">
        <v>3.3197000000000001</v>
      </c>
      <c r="DC36" s="992">
        <v>4.2961999999999998</v>
      </c>
      <c r="DD36" s="992">
        <v>2.1</v>
      </c>
      <c r="DE36" s="992">
        <v>2.3822999999999999</v>
      </c>
      <c r="DF36" s="992">
        <v>2.4390999999999998</v>
      </c>
      <c r="DG36" s="993">
        <v>3.27</v>
      </c>
      <c r="DH36" s="993">
        <v>2.726</v>
      </c>
      <c r="DI36" s="994">
        <v>2.8129</v>
      </c>
    </row>
    <row r="37" spans="2:113" s="465" customFormat="1" ht="15.75" customHeight="1" x14ac:dyDescent="0.25">
      <c r="B37" s="851" t="s">
        <v>833</v>
      </c>
      <c r="C37" s="619" t="s">
        <v>102</v>
      </c>
      <c r="D37" s="619" t="s">
        <v>102</v>
      </c>
      <c r="E37" s="619" t="s">
        <v>102</v>
      </c>
      <c r="F37" s="619">
        <v>1949.1753000000001</v>
      </c>
      <c r="G37" s="619">
        <v>1371.8724</v>
      </c>
      <c r="H37" s="619">
        <v>1780.1563000000001</v>
      </c>
      <c r="I37" s="619">
        <v>1295.1451999999999</v>
      </c>
      <c r="J37" s="619">
        <v>1687.663</v>
      </c>
      <c r="K37" s="619">
        <v>1601.2211</v>
      </c>
      <c r="L37" s="619">
        <v>1552.6958999999999</v>
      </c>
      <c r="M37" s="619" t="s">
        <v>102</v>
      </c>
      <c r="N37" s="620">
        <v>1388.5155</v>
      </c>
      <c r="O37" s="620">
        <v>1626.1982</v>
      </c>
      <c r="P37" s="621">
        <v>1572.4001000000001</v>
      </c>
      <c r="R37" s="851" t="s">
        <v>833</v>
      </c>
      <c r="S37" s="619" t="s">
        <v>102</v>
      </c>
      <c r="T37" s="619" t="s">
        <v>102</v>
      </c>
      <c r="U37" s="619" t="s">
        <v>102</v>
      </c>
      <c r="V37" s="619">
        <v>1949.1753000000001</v>
      </c>
      <c r="W37" s="619">
        <v>1371.8724</v>
      </c>
      <c r="X37" s="619">
        <v>1774.0047</v>
      </c>
      <c r="Y37" s="619">
        <v>1287.8991000000001</v>
      </c>
      <c r="Z37" s="619">
        <v>1687.663</v>
      </c>
      <c r="AA37" s="619">
        <v>1592.0603000000001</v>
      </c>
      <c r="AB37" s="619">
        <v>1532.6638</v>
      </c>
      <c r="AC37" s="619" t="s">
        <v>102</v>
      </c>
      <c r="AD37" s="620">
        <v>1382.3296</v>
      </c>
      <c r="AE37" s="620">
        <v>1618.6585</v>
      </c>
      <c r="AF37" s="621">
        <v>1565.1668999999999</v>
      </c>
      <c r="AG37" s="632"/>
      <c r="AH37" s="851" t="s">
        <v>833</v>
      </c>
      <c r="AI37" s="879" t="s">
        <v>102</v>
      </c>
      <c r="AJ37" s="879" t="s">
        <v>102</v>
      </c>
      <c r="AK37" s="879" t="s">
        <v>102</v>
      </c>
      <c r="AL37" s="879">
        <v>20.200900000000001</v>
      </c>
      <c r="AM37" s="879">
        <v>19.504200000000001</v>
      </c>
      <c r="AN37" s="879">
        <v>15.068300000000001</v>
      </c>
      <c r="AO37" s="879">
        <v>17.412299999999998</v>
      </c>
      <c r="AP37" s="879">
        <v>15.155799999999999</v>
      </c>
      <c r="AQ37" s="879">
        <v>19.421399999999998</v>
      </c>
      <c r="AR37" s="879">
        <v>9.4609000000000005</v>
      </c>
      <c r="AS37" s="879" t="s">
        <v>102</v>
      </c>
      <c r="AT37" s="880">
        <v>17.532599999999999</v>
      </c>
      <c r="AU37" s="880">
        <v>15.994400000000001</v>
      </c>
      <c r="AV37" s="881">
        <v>16.3018</v>
      </c>
      <c r="AX37" s="851" t="s">
        <v>833</v>
      </c>
      <c r="AY37" s="637" t="s">
        <v>102</v>
      </c>
      <c r="AZ37" s="637" t="s">
        <v>102</v>
      </c>
      <c r="BA37" s="637" t="s">
        <v>102</v>
      </c>
      <c r="BB37" s="637">
        <v>63.584600000000002</v>
      </c>
      <c r="BC37" s="637">
        <v>65.661000000000001</v>
      </c>
      <c r="BD37" s="637">
        <v>68.169700000000006</v>
      </c>
      <c r="BE37" s="637">
        <v>69.701400000000007</v>
      </c>
      <c r="BF37" s="637">
        <v>64.956800000000001</v>
      </c>
      <c r="BG37" s="637">
        <v>70.804199999999994</v>
      </c>
      <c r="BH37" s="637">
        <v>67.828699999999998</v>
      </c>
      <c r="BI37" s="637" t="s">
        <v>102</v>
      </c>
      <c r="BJ37" s="643">
        <v>68.685199999999995</v>
      </c>
      <c r="BK37" s="643">
        <v>67.932000000000002</v>
      </c>
      <c r="BL37" s="638">
        <v>68.082599999999999</v>
      </c>
      <c r="BN37" s="851" t="s">
        <v>833</v>
      </c>
      <c r="BO37" s="637" t="s">
        <v>102</v>
      </c>
      <c r="BP37" s="637" t="s">
        <v>102</v>
      </c>
      <c r="BQ37" s="637" t="s">
        <v>102</v>
      </c>
      <c r="BR37" s="637">
        <v>10.3306</v>
      </c>
      <c r="BS37" s="637">
        <v>12.8832</v>
      </c>
      <c r="BT37" s="637">
        <v>14.335800000000001</v>
      </c>
      <c r="BU37" s="637">
        <v>8.5950000000000006</v>
      </c>
      <c r="BV37" s="637">
        <v>12.8477</v>
      </c>
      <c r="BW37" s="637">
        <v>7.2080000000000002</v>
      </c>
      <c r="BX37" s="637">
        <v>19.577999999999999</v>
      </c>
      <c r="BY37" s="637" t="s">
        <v>102</v>
      </c>
      <c r="BZ37" s="643">
        <v>9.7134</v>
      </c>
      <c r="CA37" s="643">
        <v>11.602399999999999</v>
      </c>
      <c r="CB37" s="638">
        <v>11.2248</v>
      </c>
      <c r="CE37" s="851" t="s">
        <v>833</v>
      </c>
      <c r="CF37" s="637" t="s">
        <v>102</v>
      </c>
      <c r="CG37" s="637" t="s">
        <v>102</v>
      </c>
      <c r="CH37" s="637" t="s">
        <v>102</v>
      </c>
      <c r="CI37" s="637">
        <v>0.78549999999999998</v>
      </c>
      <c r="CJ37" s="637">
        <v>0.1205</v>
      </c>
      <c r="CK37" s="637">
        <v>0.26950000000000002</v>
      </c>
      <c r="CL37" s="637">
        <v>1.165</v>
      </c>
      <c r="CM37" s="637">
        <v>1.3228</v>
      </c>
      <c r="CN37" s="637">
        <v>1.2558</v>
      </c>
      <c r="CO37" s="637">
        <v>2.2805</v>
      </c>
      <c r="CP37" s="637" t="s">
        <v>102</v>
      </c>
      <c r="CQ37" s="643">
        <v>0.95599999999999996</v>
      </c>
      <c r="CR37" s="643">
        <v>1.4581</v>
      </c>
      <c r="CS37" s="638">
        <v>1.3576999999999999</v>
      </c>
      <c r="CU37" s="851" t="s">
        <v>833</v>
      </c>
      <c r="CV37" s="637" t="s">
        <v>102</v>
      </c>
      <c r="CW37" s="637" t="s">
        <v>102</v>
      </c>
      <c r="CX37" s="637" t="s">
        <v>102</v>
      </c>
      <c r="CY37" s="637">
        <v>5.0983999999999998</v>
      </c>
      <c r="CZ37" s="637">
        <v>1.831</v>
      </c>
      <c r="DA37" s="637">
        <v>2.1566999999999998</v>
      </c>
      <c r="DB37" s="637">
        <v>3.1263000000000001</v>
      </c>
      <c r="DC37" s="637">
        <v>5.7168999999999999</v>
      </c>
      <c r="DD37" s="637">
        <v>1.3106</v>
      </c>
      <c r="DE37" s="637">
        <v>0.85189999999999999</v>
      </c>
      <c r="DF37" s="637" t="s">
        <v>102</v>
      </c>
      <c r="DG37" s="643">
        <v>3.1126999999999998</v>
      </c>
      <c r="DH37" s="643">
        <v>3.0131000000000001</v>
      </c>
      <c r="DI37" s="638">
        <v>3.0329999999999999</v>
      </c>
    </row>
    <row r="38" spans="2:113" s="465" customFormat="1" ht="15.75" customHeight="1" x14ac:dyDescent="0.25">
      <c r="B38" s="852" t="s">
        <v>834</v>
      </c>
      <c r="C38" s="623" t="s">
        <v>102</v>
      </c>
      <c r="D38" s="623" t="s">
        <v>102</v>
      </c>
      <c r="E38" s="623" t="s">
        <v>102</v>
      </c>
      <c r="F38" s="623">
        <v>2042.8868</v>
      </c>
      <c r="G38" s="623">
        <v>1477.6559999999999</v>
      </c>
      <c r="H38" s="623">
        <v>1709.6911</v>
      </c>
      <c r="I38" s="623">
        <v>1376.2621999999999</v>
      </c>
      <c r="J38" s="623">
        <v>1297.7583999999999</v>
      </c>
      <c r="K38" s="623">
        <v>1625.2636</v>
      </c>
      <c r="L38" s="623">
        <v>2298.9418999999998</v>
      </c>
      <c r="M38" s="623" t="s">
        <v>102</v>
      </c>
      <c r="N38" s="624">
        <v>1517.0956000000001</v>
      </c>
      <c r="O38" s="624">
        <v>1671.6939</v>
      </c>
      <c r="P38" s="609">
        <v>1626.8465000000001</v>
      </c>
      <c r="R38" s="852" t="s">
        <v>834</v>
      </c>
      <c r="S38" s="623" t="s">
        <v>102</v>
      </c>
      <c r="T38" s="623" t="s">
        <v>102</v>
      </c>
      <c r="U38" s="623" t="s">
        <v>102</v>
      </c>
      <c r="V38" s="623">
        <v>2039.6568</v>
      </c>
      <c r="W38" s="623">
        <v>1473.588</v>
      </c>
      <c r="X38" s="623">
        <v>1680.7906</v>
      </c>
      <c r="Y38" s="623">
        <v>1339.8478</v>
      </c>
      <c r="Z38" s="623">
        <v>1287.4104</v>
      </c>
      <c r="AA38" s="623">
        <v>1595.4960000000001</v>
      </c>
      <c r="AB38" s="623">
        <v>2266.2264</v>
      </c>
      <c r="AC38" s="623" t="s">
        <v>102</v>
      </c>
      <c r="AD38" s="624">
        <v>1487.1001000000001</v>
      </c>
      <c r="AE38" s="624">
        <v>1650.0944</v>
      </c>
      <c r="AF38" s="609">
        <v>1602.8114</v>
      </c>
      <c r="AG38" s="632"/>
      <c r="AH38" s="852" t="s">
        <v>834</v>
      </c>
      <c r="AI38" s="882" t="s">
        <v>102</v>
      </c>
      <c r="AJ38" s="882" t="s">
        <v>102</v>
      </c>
      <c r="AK38" s="882" t="s">
        <v>102</v>
      </c>
      <c r="AL38" s="882">
        <v>16.888400000000001</v>
      </c>
      <c r="AM38" s="882">
        <v>11.927199999999999</v>
      </c>
      <c r="AN38" s="882">
        <v>21.533799999999999</v>
      </c>
      <c r="AO38" s="882">
        <v>21.1693</v>
      </c>
      <c r="AP38" s="882">
        <v>14.5623</v>
      </c>
      <c r="AQ38" s="882">
        <v>10.3544</v>
      </c>
      <c r="AR38" s="882">
        <v>5.9008000000000003</v>
      </c>
      <c r="AS38" s="882" t="s">
        <v>102</v>
      </c>
      <c r="AT38" s="883">
        <v>20.265899999999998</v>
      </c>
      <c r="AU38" s="883">
        <v>10.0669</v>
      </c>
      <c r="AV38" s="884">
        <v>12.825900000000001</v>
      </c>
      <c r="AX38" s="852" t="s">
        <v>834</v>
      </c>
      <c r="AY38" s="639" t="s">
        <v>102</v>
      </c>
      <c r="AZ38" s="639" t="s">
        <v>102</v>
      </c>
      <c r="BA38" s="639" t="s">
        <v>102</v>
      </c>
      <c r="BB38" s="639">
        <v>67.872500000000002</v>
      </c>
      <c r="BC38" s="639">
        <v>69.396500000000003</v>
      </c>
      <c r="BD38" s="639">
        <v>64.084000000000003</v>
      </c>
      <c r="BE38" s="639">
        <v>62.024999999999999</v>
      </c>
      <c r="BF38" s="639">
        <v>62.967399999999998</v>
      </c>
      <c r="BG38" s="639">
        <v>63.780999999999999</v>
      </c>
      <c r="BH38" s="639">
        <v>76.744299999999996</v>
      </c>
      <c r="BI38" s="639" t="s">
        <v>102</v>
      </c>
      <c r="BJ38" s="644">
        <v>63.6462</v>
      </c>
      <c r="BK38" s="644">
        <v>68.749399999999994</v>
      </c>
      <c r="BL38" s="640">
        <v>67.368799999999993</v>
      </c>
      <c r="BN38" s="852" t="s">
        <v>834</v>
      </c>
      <c r="BO38" s="639" t="s">
        <v>102</v>
      </c>
      <c r="BP38" s="639" t="s">
        <v>102</v>
      </c>
      <c r="BQ38" s="639" t="s">
        <v>102</v>
      </c>
      <c r="BR38" s="639">
        <v>10.9626</v>
      </c>
      <c r="BS38" s="639">
        <v>13.925700000000001</v>
      </c>
      <c r="BT38" s="639">
        <v>11.0586</v>
      </c>
      <c r="BU38" s="639">
        <v>11.7706</v>
      </c>
      <c r="BV38" s="639">
        <v>19.176300000000001</v>
      </c>
      <c r="BW38" s="639">
        <v>23.880500000000001</v>
      </c>
      <c r="BX38" s="639">
        <v>12.180999999999999</v>
      </c>
      <c r="BY38" s="639" t="s">
        <v>102</v>
      </c>
      <c r="BZ38" s="644">
        <v>11.607699999999999</v>
      </c>
      <c r="CA38" s="644">
        <v>17.4315</v>
      </c>
      <c r="CB38" s="640">
        <v>15.8561</v>
      </c>
      <c r="CE38" s="852" t="s">
        <v>834</v>
      </c>
      <c r="CF38" s="639" t="s">
        <v>102</v>
      </c>
      <c r="CG38" s="639" t="s">
        <v>102</v>
      </c>
      <c r="CH38" s="639" t="s">
        <v>102</v>
      </c>
      <c r="CI38" s="639">
        <v>0.27550000000000002</v>
      </c>
      <c r="CJ38" s="639">
        <v>0.1613</v>
      </c>
      <c r="CK38" s="639">
        <v>0.6956</v>
      </c>
      <c r="CL38" s="639">
        <v>0.5121</v>
      </c>
      <c r="CM38" s="639">
        <v>0.81910000000000005</v>
      </c>
      <c r="CN38" s="639">
        <v>0.68810000000000004</v>
      </c>
      <c r="CO38" s="639">
        <v>3.6415000000000002</v>
      </c>
      <c r="CP38" s="639" t="s">
        <v>102</v>
      </c>
      <c r="CQ38" s="644">
        <v>0.5141</v>
      </c>
      <c r="CR38" s="644">
        <v>1.9342999999999999</v>
      </c>
      <c r="CS38" s="640">
        <v>1.5501</v>
      </c>
      <c r="CU38" s="852" t="s">
        <v>834</v>
      </c>
      <c r="CV38" s="639" t="s">
        <v>102</v>
      </c>
      <c r="CW38" s="639" t="s">
        <v>102</v>
      </c>
      <c r="CX38" s="639" t="s">
        <v>102</v>
      </c>
      <c r="CY38" s="639">
        <v>4.0011000000000001</v>
      </c>
      <c r="CZ38" s="639">
        <v>4.5894000000000004</v>
      </c>
      <c r="DA38" s="639">
        <v>2.6280000000000001</v>
      </c>
      <c r="DB38" s="639">
        <v>4.5229999999999997</v>
      </c>
      <c r="DC38" s="639">
        <v>2.4750000000000001</v>
      </c>
      <c r="DD38" s="639">
        <v>1.296</v>
      </c>
      <c r="DE38" s="639">
        <v>1.5323</v>
      </c>
      <c r="DF38" s="639" t="s">
        <v>102</v>
      </c>
      <c r="DG38" s="644">
        <v>3.9662000000000002</v>
      </c>
      <c r="DH38" s="644">
        <v>1.8179000000000001</v>
      </c>
      <c r="DI38" s="640">
        <v>2.3990999999999998</v>
      </c>
    </row>
    <row r="39" spans="2:113" s="465" customFormat="1" ht="15.75" customHeight="1" x14ac:dyDescent="0.25">
      <c r="B39" s="851" t="s">
        <v>835</v>
      </c>
      <c r="C39" s="619" t="s">
        <v>102</v>
      </c>
      <c r="D39" s="619">
        <v>3238.5533</v>
      </c>
      <c r="E39" s="619">
        <v>4392.4470000000001</v>
      </c>
      <c r="F39" s="619">
        <v>1344.377</v>
      </c>
      <c r="G39" s="619">
        <v>2370.5187000000001</v>
      </c>
      <c r="H39" s="619">
        <v>1505.9095</v>
      </c>
      <c r="I39" s="619">
        <v>987.03219999999999</v>
      </c>
      <c r="J39" s="619">
        <v>1076.3272999999999</v>
      </c>
      <c r="K39" s="619">
        <v>1215.0186000000001</v>
      </c>
      <c r="L39" s="619">
        <v>1333.8694</v>
      </c>
      <c r="M39" s="619" t="s">
        <v>102</v>
      </c>
      <c r="N39" s="620">
        <v>1356.0433</v>
      </c>
      <c r="O39" s="620">
        <v>1224.4156</v>
      </c>
      <c r="P39" s="621">
        <v>1245.0083</v>
      </c>
      <c r="R39" s="851" t="s">
        <v>835</v>
      </c>
      <c r="S39" s="619" t="s">
        <v>102</v>
      </c>
      <c r="T39" s="619">
        <v>3238.5533</v>
      </c>
      <c r="U39" s="619">
        <v>4392.4470000000001</v>
      </c>
      <c r="V39" s="619">
        <v>1344.377</v>
      </c>
      <c r="W39" s="619">
        <v>2370.5187000000001</v>
      </c>
      <c r="X39" s="619">
        <v>1505.9095</v>
      </c>
      <c r="Y39" s="619">
        <v>987.03219999999999</v>
      </c>
      <c r="Z39" s="619">
        <v>1076.3272999999999</v>
      </c>
      <c r="AA39" s="619">
        <v>1209.7783999999999</v>
      </c>
      <c r="AB39" s="619">
        <v>1333.8694</v>
      </c>
      <c r="AC39" s="619" t="s">
        <v>102</v>
      </c>
      <c r="AD39" s="620">
        <v>1356.0433</v>
      </c>
      <c r="AE39" s="620">
        <v>1221.4954</v>
      </c>
      <c r="AF39" s="621">
        <v>1242.5449000000001</v>
      </c>
      <c r="AG39" s="632"/>
      <c r="AH39" s="851" t="s">
        <v>835</v>
      </c>
      <c r="AI39" s="879" t="s">
        <v>102</v>
      </c>
      <c r="AJ39" s="879">
        <v>20.898399999999999</v>
      </c>
      <c r="AK39" s="879">
        <v>34.471499999999999</v>
      </c>
      <c r="AL39" s="879">
        <v>28.106300000000001</v>
      </c>
      <c r="AM39" s="879">
        <v>21.5352</v>
      </c>
      <c r="AN39" s="879">
        <v>19.187999999999999</v>
      </c>
      <c r="AO39" s="879">
        <v>31.247</v>
      </c>
      <c r="AP39" s="879">
        <v>18.456700000000001</v>
      </c>
      <c r="AQ39" s="879">
        <v>27.9405</v>
      </c>
      <c r="AR39" s="879">
        <v>15.146800000000001</v>
      </c>
      <c r="AS39" s="879" t="s">
        <v>102</v>
      </c>
      <c r="AT39" s="880">
        <v>26.237500000000001</v>
      </c>
      <c r="AU39" s="880">
        <v>22.71</v>
      </c>
      <c r="AV39" s="881">
        <v>23.3111</v>
      </c>
      <c r="AX39" s="851" t="s">
        <v>835</v>
      </c>
      <c r="AY39" s="637" t="s">
        <v>102</v>
      </c>
      <c r="AZ39" s="637">
        <v>71.827600000000004</v>
      </c>
      <c r="BA39" s="637">
        <v>58.750900000000001</v>
      </c>
      <c r="BB39" s="637">
        <v>62.542000000000002</v>
      </c>
      <c r="BC39" s="637">
        <v>70.879300000000001</v>
      </c>
      <c r="BD39" s="637">
        <v>70.417500000000004</v>
      </c>
      <c r="BE39" s="637">
        <v>61.376300000000001</v>
      </c>
      <c r="BF39" s="637">
        <v>67.469200000000001</v>
      </c>
      <c r="BG39" s="637">
        <v>53.442999999999998</v>
      </c>
      <c r="BH39" s="637">
        <v>63.144399999999997</v>
      </c>
      <c r="BI39" s="637" t="s">
        <v>102</v>
      </c>
      <c r="BJ39" s="643">
        <v>65.503799999999998</v>
      </c>
      <c r="BK39" s="643">
        <v>58.4176</v>
      </c>
      <c r="BL39" s="638">
        <v>59.625100000000003</v>
      </c>
      <c r="BN39" s="851" t="s">
        <v>835</v>
      </c>
      <c r="BO39" s="637" t="s">
        <v>102</v>
      </c>
      <c r="BP39" s="637">
        <v>1.272</v>
      </c>
      <c r="BQ39" s="637">
        <v>1.3112999999999999</v>
      </c>
      <c r="BR39" s="637">
        <v>3.3250000000000002</v>
      </c>
      <c r="BS39" s="637">
        <v>5.6378000000000004</v>
      </c>
      <c r="BT39" s="637">
        <v>4.8358999999999996</v>
      </c>
      <c r="BU39" s="637">
        <v>4.7915999999999999</v>
      </c>
      <c r="BV39" s="637">
        <v>7.3742000000000001</v>
      </c>
      <c r="BW39" s="637">
        <v>15.647600000000001</v>
      </c>
      <c r="BX39" s="637">
        <v>10.9763</v>
      </c>
      <c r="BY39" s="637" t="s">
        <v>102</v>
      </c>
      <c r="BZ39" s="643">
        <v>4.6456999999999997</v>
      </c>
      <c r="CA39" s="643">
        <v>13.0281</v>
      </c>
      <c r="CB39" s="638">
        <v>11.5998</v>
      </c>
      <c r="CE39" s="851" t="s">
        <v>835</v>
      </c>
      <c r="CF39" s="637" t="s">
        <v>102</v>
      </c>
      <c r="CG39" s="637">
        <v>0.60760000000000003</v>
      </c>
      <c r="CH39" s="637">
        <v>0.7752</v>
      </c>
      <c r="CI39" s="637">
        <v>0.82469999999999999</v>
      </c>
      <c r="CJ39" s="637">
        <v>0.35980000000000001</v>
      </c>
      <c r="CK39" s="637">
        <v>2.6497000000000002</v>
      </c>
      <c r="CL39" s="637">
        <v>0.1993</v>
      </c>
      <c r="CM39" s="637">
        <v>0.34849999999999998</v>
      </c>
      <c r="CN39" s="637">
        <v>1.0031000000000001</v>
      </c>
      <c r="CO39" s="637">
        <v>1.0523</v>
      </c>
      <c r="CP39" s="637" t="s">
        <v>102</v>
      </c>
      <c r="CQ39" s="643">
        <v>0.82469999999999999</v>
      </c>
      <c r="CR39" s="643">
        <v>0.92130000000000001</v>
      </c>
      <c r="CS39" s="638">
        <v>0.90480000000000005</v>
      </c>
      <c r="CU39" s="851" t="s">
        <v>835</v>
      </c>
      <c r="CV39" s="637" t="s">
        <v>102</v>
      </c>
      <c r="CW39" s="637">
        <v>5.3944000000000001</v>
      </c>
      <c r="CX39" s="637">
        <v>4.6910999999999996</v>
      </c>
      <c r="CY39" s="637">
        <v>5.2019000000000002</v>
      </c>
      <c r="CZ39" s="637">
        <v>1.5879000000000001</v>
      </c>
      <c r="DA39" s="637">
        <v>2.9087999999999998</v>
      </c>
      <c r="DB39" s="637">
        <v>2.3858000000000001</v>
      </c>
      <c r="DC39" s="637">
        <v>6.3513999999999999</v>
      </c>
      <c r="DD39" s="637">
        <v>1.9657</v>
      </c>
      <c r="DE39" s="637">
        <v>9.6801999999999992</v>
      </c>
      <c r="DF39" s="637" t="s">
        <v>102</v>
      </c>
      <c r="DG39" s="643">
        <v>2.7883</v>
      </c>
      <c r="DH39" s="643">
        <v>4.9230999999999998</v>
      </c>
      <c r="DI39" s="638">
        <v>4.5593000000000004</v>
      </c>
    </row>
    <row r="40" spans="2:113" s="465" customFormat="1" ht="15.75" customHeight="1" x14ac:dyDescent="0.25">
      <c r="B40" s="852" t="s">
        <v>836</v>
      </c>
      <c r="C40" s="623" t="s">
        <v>102</v>
      </c>
      <c r="D40" s="623" t="s">
        <v>102</v>
      </c>
      <c r="E40" s="623" t="s">
        <v>102</v>
      </c>
      <c r="F40" s="623" t="s">
        <v>102</v>
      </c>
      <c r="G40" s="623" t="s">
        <v>102</v>
      </c>
      <c r="H40" s="623" t="s">
        <v>102</v>
      </c>
      <c r="I40" s="623">
        <v>1845.2112999999999</v>
      </c>
      <c r="J40" s="623">
        <v>1347.7374</v>
      </c>
      <c r="K40" s="623">
        <v>1427.5153</v>
      </c>
      <c r="L40" s="623">
        <v>1295.0188000000001</v>
      </c>
      <c r="M40" s="623">
        <v>1340.2746</v>
      </c>
      <c r="N40" s="624">
        <v>1845.2112999999999</v>
      </c>
      <c r="O40" s="624">
        <v>1350.4772</v>
      </c>
      <c r="P40" s="609">
        <v>1376.2351000000001</v>
      </c>
      <c r="R40" s="852" t="s">
        <v>836</v>
      </c>
      <c r="S40" s="623" t="s">
        <v>102</v>
      </c>
      <c r="T40" s="623" t="s">
        <v>102</v>
      </c>
      <c r="U40" s="623" t="s">
        <v>102</v>
      </c>
      <c r="V40" s="623" t="s">
        <v>102</v>
      </c>
      <c r="W40" s="623" t="s">
        <v>102</v>
      </c>
      <c r="X40" s="623" t="s">
        <v>102</v>
      </c>
      <c r="Y40" s="623">
        <v>1775.6164000000001</v>
      </c>
      <c r="Z40" s="623">
        <v>1336.1704999999999</v>
      </c>
      <c r="AA40" s="623">
        <v>1415.4751000000001</v>
      </c>
      <c r="AB40" s="623">
        <v>1289.8998999999999</v>
      </c>
      <c r="AC40" s="623">
        <v>1335.53</v>
      </c>
      <c r="AD40" s="624">
        <v>1775.6164000000001</v>
      </c>
      <c r="AE40" s="624">
        <v>1343.0920000000001</v>
      </c>
      <c r="AF40" s="609">
        <v>1365.6110000000001</v>
      </c>
      <c r="AG40" s="632"/>
      <c r="AH40" s="852" t="s">
        <v>836</v>
      </c>
      <c r="AI40" s="882" t="s">
        <v>102</v>
      </c>
      <c r="AJ40" s="882" t="s">
        <v>102</v>
      </c>
      <c r="AK40" s="882" t="s">
        <v>102</v>
      </c>
      <c r="AL40" s="882" t="s">
        <v>102</v>
      </c>
      <c r="AM40" s="882" t="s">
        <v>102</v>
      </c>
      <c r="AN40" s="882" t="s">
        <v>102</v>
      </c>
      <c r="AO40" s="882">
        <v>18.130500000000001</v>
      </c>
      <c r="AP40" s="882">
        <v>16.565000000000001</v>
      </c>
      <c r="AQ40" s="882">
        <v>15.3307</v>
      </c>
      <c r="AR40" s="882">
        <v>13.853999999999999</v>
      </c>
      <c r="AS40" s="882">
        <v>21.126000000000001</v>
      </c>
      <c r="AT40" s="883">
        <v>18.130500000000001</v>
      </c>
      <c r="AU40" s="883">
        <v>16.741800000000001</v>
      </c>
      <c r="AV40" s="884">
        <v>16.838699999999999</v>
      </c>
      <c r="AX40" s="852" t="s">
        <v>836</v>
      </c>
      <c r="AY40" s="639" t="s">
        <v>102</v>
      </c>
      <c r="AZ40" s="639" t="s">
        <v>102</v>
      </c>
      <c r="BA40" s="639" t="s">
        <v>102</v>
      </c>
      <c r="BB40" s="639" t="s">
        <v>102</v>
      </c>
      <c r="BC40" s="639" t="s">
        <v>102</v>
      </c>
      <c r="BD40" s="639" t="s">
        <v>102</v>
      </c>
      <c r="BE40" s="639">
        <v>64.706900000000005</v>
      </c>
      <c r="BF40" s="639">
        <v>67.351399999999998</v>
      </c>
      <c r="BG40" s="639">
        <v>63.776899999999998</v>
      </c>
      <c r="BH40" s="639">
        <v>71.025700000000001</v>
      </c>
      <c r="BI40" s="639">
        <v>59.089100000000002</v>
      </c>
      <c r="BJ40" s="644">
        <v>64.706900000000005</v>
      </c>
      <c r="BK40" s="644">
        <v>64.874600000000001</v>
      </c>
      <c r="BL40" s="640">
        <v>64.862899999999996</v>
      </c>
      <c r="BN40" s="852" t="s">
        <v>836</v>
      </c>
      <c r="BO40" s="639" t="s">
        <v>102</v>
      </c>
      <c r="BP40" s="639" t="s">
        <v>102</v>
      </c>
      <c r="BQ40" s="639" t="s">
        <v>102</v>
      </c>
      <c r="BR40" s="639" t="s">
        <v>102</v>
      </c>
      <c r="BS40" s="639" t="s">
        <v>102</v>
      </c>
      <c r="BT40" s="639" t="s">
        <v>102</v>
      </c>
      <c r="BU40" s="639">
        <v>13.7879</v>
      </c>
      <c r="BV40" s="639">
        <v>11.2338</v>
      </c>
      <c r="BW40" s="639">
        <v>16.110800000000001</v>
      </c>
      <c r="BX40" s="639">
        <v>11.770300000000001</v>
      </c>
      <c r="BY40" s="639">
        <v>15.955</v>
      </c>
      <c r="BZ40" s="644">
        <v>13.7879</v>
      </c>
      <c r="CA40" s="644">
        <v>14.3569</v>
      </c>
      <c r="CB40" s="640">
        <v>14.3172</v>
      </c>
      <c r="CE40" s="852" t="s">
        <v>836</v>
      </c>
      <c r="CF40" s="639" t="s">
        <v>102</v>
      </c>
      <c r="CG40" s="639" t="s">
        <v>102</v>
      </c>
      <c r="CH40" s="639" t="s">
        <v>102</v>
      </c>
      <c r="CI40" s="639" t="s">
        <v>102</v>
      </c>
      <c r="CJ40" s="639" t="s">
        <v>102</v>
      </c>
      <c r="CK40" s="639" t="s">
        <v>102</v>
      </c>
      <c r="CL40" s="639">
        <v>0.67720000000000002</v>
      </c>
      <c r="CM40" s="639">
        <v>1.3713</v>
      </c>
      <c r="CN40" s="639">
        <v>1.9117999999999999</v>
      </c>
      <c r="CO40" s="639">
        <v>1.8036000000000001</v>
      </c>
      <c r="CP40" s="639">
        <v>1.3908</v>
      </c>
      <c r="CQ40" s="644">
        <v>0.67720000000000002</v>
      </c>
      <c r="CR40" s="644">
        <v>1.6803999999999999</v>
      </c>
      <c r="CS40" s="640">
        <v>1.6103000000000001</v>
      </c>
      <c r="CU40" s="852" t="s">
        <v>836</v>
      </c>
      <c r="CV40" s="639" t="s">
        <v>102</v>
      </c>
      <c r="CW40" s="639" t="s">
        <v>102</v>
      </c>
      <c r="CX40" s="639" t="s">
        <v>102</v>
      </c>
      <c r="CY40" s="639" t="s">
        <v>102</v>
      </c>
      <c r="CZ40" s="639" t="s">
        <v>102</v>
      </c>
      <c r="DA40" s="639" t="s">
        <v>102</v>
      </c>
      <c r="DB40" s="639">
        <v>2.6974</v>
      </c>
      <c r="DC40" s="639">
        <v>3.4784999999999999</v>
      </c>
      <c r="DD40" s="639">
        <v>2.8698000000000001</v>
      </c>
      <c r="DE40" s="639">
        <v>1.5464</v>
      </c>
      <c r="DF40" s="639">
        <v>2.4390999999999998</v>
      </c>
      <c r="DG40" s="644">
        <v>2.6974</v>
      </c>
      <c r="DH40" s="644">
        <v>2.3462000000000001</v>
      </c>
      <c r="DI40" s="640">
        <v>2.3708</v>
      </c>
    </row>
    <row r="41" spans="2:113" s="465" customFormat="1" ht="15.75" customHeight="1" x14ac:dyDescent="0.25">
      <c r="B41" s="851" t="s">
        <v>837</v>
      </c>
      <c r="C41" s="619" t="s">
        <v>102</v>
      </c>
      <c r="D41" s="619" t="s">
        <v>102</v>
      </c>
      <c r="E41" s="619" t="s">
        <v>102</v>
      </c>
      <c r="F41" s="619" t="s">
        <v>102</v>
      </c>
      <c r="G41" s="619" t="s">
        <v>102</v>
      </c>
      <c r="H41" s="619" t="s">
        <v>102</v>
      </c>
      <c r="I41" s="619">
        <v>950.67960000000005</v>
      </c>
      <c r="J41" s="619">
        <v>869.57349999999997</v>
      </c>
      <c r="K41" s="619">
        <v>630.69749999999999</v>
      </c>
      <c r="L41" s="619">
        <v>795.88189999999997</v>
      </c>
      <c r="M41" s="619" t="s">
        <v>102</v>
      </c>
      <c r="N41" s="620">
        <v>950.67960000000005</v>
      </c>
      <c r="O41" s="620">
        <v>807.55740000000003</v>
      </c>
      <c r="P41" s="621">
        <v>834.79250000000002</v>
      </c>
      <c r="R41" s="851" t="s">
        <v>837</v>
      </c>
      <c r="S41" s="619" t="s">
        <v>102</v>
      </c>
      <c r="T41" s="619" t="s">
        <v>102</v>
      </c>
      <c r="U41" s="619" t="s">
        <v>102</v>
      </c>
      <c r="V41" s="619" t="s">
        <v>102</v>
      </c>
      <c r="W41" s="619" t="s">
        <v>102</v>
      </c>
      <c r="X41" s="619" t="s">
        <v>102</v>
      </c>
      <c r="Y41" s="619">
        <v>950.67960000000005</v>
      </c>
      <c r="Z41" s="619">
        <v>869.57349999999997</v>
      </c>
      <c r="AA41" s="619">
        <v>630.69749999999999</v>
      </c>
      <c r="AB41" s="619">
        <v>795.88189999999997</v>
      </c>
      <c r="AC41" s="619" t="s">
        <v>102</v>
      </c>
      <c r="AD41" s="620">
        <v>950.67960000000005</v>
      </c>
      <c r="AE41" s="620">
        <v>807.55740000000003</v>
      </c>
      <c r="AF41" s="621">
        <v>834.79250000000002</v>
      </c>
      <c r="AG41" s="632"/>
      <c r="AH41" s="851" t="s">
        <v>837</v>
      </c>
      <c r="AI41" s="879" t="s">
        <v>102</v>
      </c>
      <c r="AJ41" s="879" t="s">
        <v>102</v>
      </c>
      <c r="AK41" s="879" t="s">
        <v>102</v>
      </c>
      <c r="AL41" s="879" t="s">
        <v>102</v>
      </c>
      <c r="AM41" s="879" t="s">
        <v>102</v>
      </c>
      <c r="AN41" s="879" t="s">
        <v>102</v>
      </c>
      <c r="AO41" s="879">
        <v>17.907900000000001</v>
      </c>
      <c r="AP41" s="879">
        <v>21.270099999999999</v>
      </c>
      <c r="AQ41" s="879">
        <v>20.2257</v>
      </c>
      <c r="AR41" s="879">
        <v>17.456299999999999</v>
      </c>
      <c r="AS41" s="879" t="s">
        <v>102</v>
      </c>
      <c r="AT41" s="880">
        <v>17.907900000000001</v>
      </c>
      <c r="AU41" s="880">
        <v>19.856100000000001</v>
      </c>
      <c r="AV41" s="881">
        <v>19.433900000000001</v>
      </c>
      <c r="AX41" s="851" t="s">
        <v>837</v>
      </c>
      <c r="AY41" s="637" t="s">
        <v>102</v>
      </c>
      <c r="AZ41" s="637" t="s">
        <v>102</v>
      </c>
      <c r="BA41" s="637" t="s">
        <v>102</v>
      </c>
      <c r="BB41" s="637" t="s">
        <v>102</v>
      </c>
      <c r="BC41" s="637" t="s">
        <v>102</v>
      </c>
      <c r="BD41" s="637" t="s">
        <v>102</v>
      </c>
      <c r="BE41" s="637">
        <v>68.675200000000004</v>
      </c>
      <c r="BF41" s="637">
        <v>60.832299999999996</v>
      </c>
      <c r="BG41" s="637">
        <v>63.974400000000003</v>
      </c>
      <c r="BH41" s="637">
        <v>65.485299999999995</v>
      </c>
      <c r="BI41" s="637" t="s">
        <v>102</v>
      </c>
      <c r="BJ41" s="643">
        <v>68.675200000000004</v>
      </c>
      <c r="BK41" s="643">
        <v>62.7819</v>
      </c>
      <c r="BL41" s="638">
        <v>64.058999999999997</v>
      </c>
      <c r="BN41" s="851" t="s">
        <v>837</v>
      </c>
      <c r="BO41" s="637" t="s">
        <v>102</v>
      </c>
      <c r="BP41" s="637" t="s">
        <v>102</v>
      </c>
      <c r="BQ41" s="637" t="s">
        <v>102</v>
      </c>
      <c r="BR41" s="637" t="s">
        <v>102</v>
      </c>
      <c r="BS41" s="637" t="s">
        <v>102</v>
      </c>
      <c r="BT41" s="637" t="s">
        <v>102</v>
      </c>
      <c r="BU41" s="637">
        <v>10.1629</v>
      </c>
      <c r="BV41" s="637">
        <v>13.5944</v>
      </c>
      <c r="BW41" s="637">
        <v>12.8552</v>
      </c>
      <c r="BX41" s="637">
        <v>15.1297</v>
      </c>
      <c r="BY41" s="637" t="s">
        <v>102</v>
      </c>
      <c r="BZ41" s="643">
        <v>10.1629</v>
      </c>
      <c r="CA41" s="643">
        <v>14.0243</v>
      </c>
      <c r="CB41" s="638">
        <v>13.1875</v>
      </c>
      <c r="CE41" s="851" t="s">
        <v>837</v>
      </c>
      <c r="CF41" s="637" t="s">
        <v>102</v>
      </c>
      <c r="CG41" s="637" t="s">
        <v>102</v>
      </c>
      <c r="CH41" s="637" t="s">
        <v>102</v>
      </c>
      <c r="CI41" s="637" t="s">
        <v>102</v>
      </c>
      <c r="CJ41" s="637" t="s">
        <v>102</v>
      </c>
      <c r="CK41" s="637" t="s">
        <v>102</v>
      </c>
      <c r="CL41" s="637">
        <v>0.34060000000000001</v>
      </c>
      <c r="CM41" s="637">
        <v>0.27829999999999999</v>
      </c>
      <c r="CN41" s="637">
        <v>0.41980000000000001</v>
      </c>
      <c r="CO41" s="637">
        <v>0.59540000000000004</v>
      </c>
      <c r="CP41" s="637" t="s">
        <v>102</v>
      </c>
      <c r="CQ41" s="643">
        <v>0.34060000000000001</v>
      </c>
      <c r="CR41" s="643">
        <v>0.40239999999999998</v>
      </c>
      <c r="CS41" s="638">
        <v>0.38900000000000001</v>
      </c>
      <c r="CU41" s="851" t="s">
        <v>837</v>
      </c>
      <c r="CV41" s="637" t="s">
        <v>102</v>
      </c>
      <c r="CW41" s="637" t="s">
        <v>102</v>
      </c>
      <c r="CX41" s="637" t="s">
        <v>102</v>
      </c>
      <c r="CY41" s="637" t="s">
        <v>102</v>
      </c>
      <c r="CZ41" s="637" t="s">
        <v>102</v>
      </c>
      <c r="DA41" s="637" t="s">
        <v>102</v>
      </c>
      <c r="DB41" s="637">
        <v>2.9134000000000002</v>
      </c>
      <c r="DC41" s="637">
        <v>4.0250000000000004</v>
      </c>
      <c r="DD41" s="637">
        <v>2.5249000000000001</v>
      </c>
      <c r="DE41" s="637">
        <v>1.3332999999999999</v>
      </c>
      <c r="DF41" s="637" t="s">
        <v>102</v>
      </c>
      <c r="DG41" s="643">
        <v>2.9134000000000002</v>
      </c>
      <c r="DH41" s="643">
        <v>2.9352999999999998</v>
      </c>
      <c r="DI41" s="638">
        <v>2.9306000000000001</v>
      </c>
    </row>
    <row r="42" spans="2:113" s="571" customFormat="1" ht="15.75" customHeight="1" x14ac:dyDescent="0.25">
      <c r="B42" s="981" t="s">
        <v>980</v>
      </c>
      <c r="C42" s="982"/>
      <c r="D42" s="982"/>
      <c r="E42" s="982"/>
      <c r="F42" s="982"/>
      <c r="G42" s="982"/>
      <c r="H42" s="982"/>
      <c r="I42" s="982"/>
      <c r="J42" s="982"/>
      <c r="K42" s="982"/>
      <c r="L42" s="982"/>
      <c r="M42" s="982"/>
      <c r="N42" s="983"/>
      <c r="O42" s="983"/>
      <c r="P42" s="984"/>
      <c r="R42" s="981" t="s">
        <v>980</v>
      </c>
      <c r="S42" s="982"/>
      <c r="T42" s="982"/>
      <c r="U42" s="982"/>
      <c r="V42" s="982"/>
      <c r="W42" s="982"/>
      <c r="X42" s="982"/>
      <c r="Y42" s="982"/>
      <c r="Z42" s="982"/>
      <c r="AA42" s="982"/>
      <c r="AB42" s="982"/>
      <c r="AC42" s="982"/>
      <c r="AD42" s="983"/>
      <c r="AE42" s="983"/>
      <c r="AF42" s="984"/>
      <c r="AG42" s="632"/>
      <c r="AH42" s="981" t="s">
        <v>980</v>
      </c>
      <c r="AI42" s="982"/>
      <c r="AJ42" s="982"/>
      <c r="AK42" s="982"/>
      <c r="AL42" s="982"/>
      <c r="AM42" s="982"/>
      <c r="AN42" s="982"/>
      <c r="AO42" s="982"/>
      <c r="AP42" s="982"/>
      <c r="AQ42" s="982"/>
      <c r="AR42" s="982"/>
      <c r="AS42" s="982"/>
      <c r="AT42" s="983"/>
      <c r="AU42" s="983"/>
      <c r="AV42" s="984"/>
      <c r="AX42" s="981" t="s">
        <v>980</v>
      </c>
      <c r="AY42" s="986"/>
      <c r="AZ42" s="986"/>
      <c r="BA42" s="986"/>
      <c r="BB42" s="986"/>
      <c r="BC42" s="986"/>
      <c r="BD42" s="986"/>
      <c r="BE42" s="986"/>
      <c r="BF42" s="986"/>
      <c r="BG42" s="986"/>
      <c r="BH42" s="986"/>
      <c r="BI42" s="986"/>
      <c r="BJ42" s="987"/>
      <c r="BK42" s="987"/>
      <c r="BL42" s="988"/>
      <c r="BN42" s="981" t="s">
        <v>980</v>
      </c>
      <c r="BO42" s="986"/>
      <c r="BP42" s="986"/>
      <c r="BQ42" s="986"/>
      <c r="BR42" s="986"/>
      <c r="BS42" s="986"/>
      <c r="BT42" s="986"/>
      <c r="BU42" s="986"/>
      <c r="BV42" s="986"/>
      <c r="BW42" s="986"/>
      <c r="BX42" s="986"/>
      <c r="BY42" s="986"/>
      <c r="BZ42" s="987"/>
      <c r="CA42" s="987"/>
      <c r="CB42" s="988"/>
      <c r="CE42" s="981" t="s">
        <v>980</v>
      </c>
      <c r="CF42" s="986"/>
      <c r="CG42" s="986"/>
      <c r="CH42" s="986"/>
      <c r="CI42" s="986"/>
      <c r="CJ42" s="986"/>
      <c r="CK42" s="986"/>
      <c r="CL42" s="986"/>
      <c r="CM42" s="986"/>
      <c r="CN42" s="986"/>
      <c r="CO42" s="986"/>
      <c r="CP42" s="986"/>
      <c r="CQ42" s="987"/>
      <c r="CR42" s="987"/>
      <c r="CS42" s="988"/>
      <c r="CU42" s="981" t="s">
        <v>980</v>
      </c>
      <c r="CV42" s="986"/>
      <c r="CW42" s="986"/>
      <c r="CX42" s="986"/>
      <c r="CY42" s="986"/>
      <c r="CZ42" s="986"/>
      <c r="DA42" s="986"/>
      <c r="DB42" s="986"/>
      <c r="DC42" s="986"/>
      <c r="DD42" s="986"/>
      <c r="DE42" s="986"/>
      <c r="DF42" s="986"/>
      <c r="DG42" s="987"/>
      <c r="DH42" s="987"/>
      <c r="DI42" s="988"/>
    </row>
    <row r="43" spans="2:113" s="465" customFormat="1" ht="15.75" customHeight="1" x14ac:dyDescent="0.25">
      <c r="B43" s="853" t="s">
        <v>505</v>
      </c>
      <c r="C43" s="854">
        <v>673.69569999999999</v>
      </c>
      <c r="D43" s="854">
        <v>766.20820000000003</v>
      </c>
      <c r="E43" s="854">
        <v>538.77779999999996</v>
      </c>
      <c r="F43" s="854">
        <v>664.97190000000001</v>
      </c>
      <c r="G43" s="854">
        <v>766.09230000000002</v>
      </c>
      <c r="H43" s="854">
        <v>894.72919999999999</v>
      </c>
      <c r="I43" s="854">
        <v>1019.4611</v>
      </c>
      <c r="J43" s="854">
        <v>1161.1239</v>
      </c>
      <c r="K43" s="854">
        <v>1359.5473999999999</v>
      </c>
      <c r="L43" s="854">
        <v>1454.7155</v>
      </c>
      <c r="M43" s="854">
        <v>1650.4684999999999</v>
      </c>
      <c r="N43" s="855">
        <v>903.96280000000002</v>
      </c>
      <c r="O43" s="855">
        <v>1494.5618999999999</v>
      </c>
      <c r="P43" s="856">
        <v>1404.6131</v>
      </c>
      <c r="R43" s="853" t="s">
        <v>505</v>
      </c>
      <c r="S43" s="854">
        <v>673.69569999999999</v>
      </c>
      <c r="T43" s="854">
        <v>765.42849999999999</v>
      </c>
      <c r="U43" s="854">
        <v>538.67110000000002</v>
      </c>
      <c r="V43" s="854">
        <v>664.48130000000003</v>
      </c>
      <c r="W43" s="854">
        <v>764.71100000000001</v>
      </c>
      <c r="X43" s="854">
        <v>892.12940000000003</v>
      </c>
      <c r="Y43" s="854">
        <v>1016.8244999999999</v>
      </c>
      <c r="Z43" s="854">
        <v>1158.0811000000001</v>
      </c>
      <c r="AA43" s="854">
        <v>1357.9141999999999</v>
      </c>
      <c r="AB43" s="854">
        <v>1453.3954000000001</v>
      </c>
      <c r="AC43" s="854">
        <v>1648.7505000000001</v>
      </c>
      <c r="AD43" s="855">
        <v>901.87360000000001</v>
      </c>
      <c r="AE43" s="855">
        <v>1492.7707</v>
      </c>
      <c r="AF43" s="856">
        <v>1402.7764999999999</v>
      </c>
      <c r="AG43" s="632"/>
      <c r="AH43" s="853" t="s">
        <v>505</v>
      </c>
      <c r="AI43" s="868">
        <v>48.323799999999999</v>
      </c>
      <c r="AJ43" s="868">
        <v>37.448399999999999</v>
      </c>
      <c r="AK43" s="868">
        <v>36.767499999999998</v>
      </c>
      <c r="AL43" s="868">
        <v>34.598500000000001</v>
      </c>
      <c r="AM43" s="868">
        <v>32.362299999999998</v>
      </c>
      <c r="AN43" s="868">
        <v>30.058499999999999</v>
      </c>
      <c r="AO43" s="868">
        <v>27.3706</v>
      </c>
      <c r="AP43" s="868">
        <v>25.178100000000001</v>
      </c>
      <c r="AQ43" s="868">
        <v>24.0185</v>
      </c>
      <c r="AR43" s="868">
        <v>22.644400000000001</v>
      </c>
      <c r="AS43" s="868">
        <v>17.322900000000001</v>
      </c>
      <c r="AT43" s="869">
        <v>29.273800000000001</v>
      </c>
      <c r="AU43" s="869">
        <v>20.270299999999999</v>
      </c>
      <c r="AV43" s="870">
        <v>21.152799999999999</v>
      </c>
      <c r="AX43" s="853" t="s">
        <v>505</v>
      </c>
      <c r="AY43" s="888">
        <v>19.5214</v>
      </c>
      <c r="AZ43" s="888">
        <v>29.177800000000001</v>
      </c>
      <c r="BA43" s="888">
        <v>36.704599999999999</v>
      </c>
      <c r="BB43" s="888">
        <v>46.566200000000002</v>
      </c>
      <c r="BC43" s="888">
        <v>53.561199999999999</v>
      </c>
      <c r="BD43" s="888">
        <v>55.355800000000002</v>
      </c>
      <c r="BE43" s="888">
        <v>58.986699999999999</v>
      </c>
      <c r="BF43" s="888">
        <v>61.320999999999998</v>
      </c>
      <c r="BG43" s="888">
        <v>62.888800000000003</v>
      </c>
      <c r="BH43" s="888">
        <v>61.854999999999997</v>
      </c>
      <c r="BI43" s="888">
        <v>49.333300000000001</v>
      </c>
      <c r="BJ43" s="889">
        <v>56.1982</v>
      </c>
      <c r="BK43" s="889">
        <v>55.2089</v>
      </c>
      <c r="BL43" s="890">
        <v>55.305900000000001</v>
      </c>
      <c r="BN43" s="853" t="s">
        <v>505</v>
      </c>
      <c r="BO43" s="888">
        <v>5.2918000000000003</v>
      </c>
      <c r="BP43" s="888">
        <v>12.085900000000001</v>
      </c>
      <c r="BQ43" s="888">
        <v>11.759</v>
      </c>
      <c r="BR43" s="888">
        <v>8.6013999999999999</v>
      </c>
      <c r="BS43" s="888">
        <v>6.9436</v>
      </c>
      <c r="BT43" s="888">
        <v>8.7394999999999996</v>
      </c>
      <c r="BU43" s="888">
        <v>8.9966000000000008</v>
      </c>
      <c r="BV43" s="888">
        <v>9.3373000000000008</v>
      </c>
      <c r="BW43" s="888">
        <v>9.2662999999999993</v>
      </c>
      <c r="BX43" s="888">
        <v>10.951599999999999</v>
      </c>
      <c r="BY43" s="888">
        <v>27.708400000000001</v>
      </c>
      <c r="BZ43" s="889">
        <v>8.6759000000000004</v>
      </c>
      <c r="CA43" s="889">
        <v>19.569500000000001</v>
      </c>
      <c r="CB43" s="890">
        <v>18.501799999999999</v>
      </c>
      <c r="CE43" s="853" t="s">
        <v>505</v>
      </c>
      <c r="CF43" s="888">
        <v>0.39560000000000001</v>
      </c>
      <c r="CG43" s="888">
        <v>0.99270000000000003</v>
      </c>
      <c r="CH43" s="888">
        <v>1.2857000000000001</v>
      </c>
      <c r="CI43" s="888">
        <v>1.5508999999999999</v>
      </c>
      <c r="CJ43" s="888">
        <v>1.3854</v>
      </c>
      <c r="CK43" s="888">
        <v>1.4974000000000001</v>
      </c>
      <c r="CL43" s="888">
        <v>1.5032000000000001</v>
      </c>
      <c r="CM43" s="888">
        <v>1.2507999999999999</v>
      </c>
      <c r="CN43" s="888">
        <v>1.4238</v>
      </c>
      <c r="CO43" s="888">
        <v>2.1265999999999998</v>
      </c>
      <c r="CP43" s="888">
        <v>1.8273999999999999</v>
      </c>
      <c r="CQ43" s="889">
        <v>1.4888999999999999</v>
      </c>
      <c r="CR43" s="889">
        <v>1.7341</v>
      </c>
      <c r="CS43" s="890">
        <v>1.71</v>
      </c>
      <c r="CU43" s="853" t="s">
        <v>505</v>
      </c>
      <c r="CV43" s="888">
        <v>26.467300000000002</v>
      </c>
      <c r="CW43" s="888">
        <v>20.295200000000001</v>
      </c>
      <c r="CX43" s="888">
        <v>13.4832</v>
      </c>
      <c r="CY43" s="888">
        <v>8.6830999999999996</v>
      </c>
      <c r="CZ43" s="888">
        <v>5.7474999999999996</v>
      </c>
      <c r="DA43" s="888">
        <v>4.3487999999999998</v>
      </c>
      <c r="DB43" s="888">
        <v>3.1429</v>
      </c>
      <c r="DC43" s="888">
        <v>2.9127000000000001</v>
      </c>
      <c r="DD43" s="888">
        <v>2.4026000000000001</v>
      </c>
      <c r="DE43" s="888">
        <v>2.4224999999999999</v>
      </c>
      <c r="DF43" s="888">
        <v>3.8079999999999998</v>
      </c>
      <c r="DG43" s="889">
        <v>4.3632</v>
      </c>
      <c r="DH43" s="889">
        <v>3.2172000000000001</v>
      </c>
      <c r="DI43" s="890">
        <v>3.3294999999999999</v>
      </c>
    </row>
    <row r="44" spans="2:113" s="571" customFormat="1" ht="15.75" customHeight="1" x14ac:dyDescent="0.25">
      <c r="B44" s="857" t="s">
        <v>475</v>
      </c>
      <c r="C44" s="858">
        <v>1066.7843</v>
      </c>
      <c r="D44" s="858">
        <v>714.06410000000005</v>
      </c>
      <c r="E44" s="858">
        <v>604.30960000000005</v>
      </c>
      <c r="F44" s="858">
        <v>640.97709999999995</v>
      </c>
      <c r="G44" s="858">
        <v>755.20420000000001</v>
      </c>
      <c r="H44" s="858">
        <v>897.89110000000005</v>
      </c>
      <c r="I44" s="858">
        <v>1019.5068</v>
      </c>
      <c r="J44" s="858">
        <v>1187.5944999999999</v>
      </c>
      <c r="K44" s="858">
        <v>1270.1668</v>
      </c>
      <c r="L44" s="858">
        <v>1350.9170999999999</v>
      </c>
      <c r="M44" s="858">
        <v>1300.2619</v>
      </c>
      <c r="N44" s="859">
        <v>813.08989999999994</v>
      </c>
      <c r="O44" s="859">
        <v>1268.8955000000001</v>
      </c>
      <c r="P44" s="860">
        <v>1065.8144</v>
      </c>
      <c r="R44" s="857" t="s">
        <v>475</v>
      </c>
      <c r="S44" s="858">
        <v>1066.2819999999999</v>
      </c>
      <c r="T44" s="858">
        <v>713.84180000000003</v>
      </c>
      <c r="U44" s="858">
        <v>603.56399999999996</v>
      </c>
      <c r="V44" s="858">
        <v>639.41840000000002</v>
      </c>
      <c r="W44" s="858">
        <v>752.35109999999997</v>
      </c>
      <c r="X44" s="858">
        <v>893.06079999999997</v>
      </c>
      <c r="Y44" s="858">
        <v>1013.4604</v>
      </c>
      <c r="Z44" s="858">
        <v>1183.0471</v>
      </c>
      <c r="AA44" s="858">
        <v>1265.0418999999999</v>
      </c>
      <c r="AB44" s="858">
        <v>1346.7644</v>
      </c>
      <c r="AC44" s="858">
        <v>1296.2279000000001</v>
      </c>
      <c r="AD44" s="859">
        <v>809.51559999999995</v>
      </c>
      <c r="AE44" s="859">
        <v>1264.2131999999999</v>
      </c>
      <c r="AF44" s="860">
        <v>1061.6258</v>
      </c>
      <c r="AG44" s="632"/>
      <c r="AH44" s="857" t="s">
        <v>475</v>
      </c>
      <c r="AI44" s="871">
        <v>37.717199999999998</v>
      </c>
      <c r="AJ44" s="871">
        <v>35.258499999999998</v>
      </c>
      <c r="AK44" s="871">
        <v>34.7179</v>
      </c>
      <c r="AL44" s="871">
        <v>33.017600000000002</v>
      </c>
      <c r="AM44" s="871">
        <v>31.817299999999999</v>
      </c>
      <c r="AN44" s="871">
        <v>29.438700000000001</v>
      </c>
      <c r="AO44" s="871">
        <v>27.4801</v>
      </c>
      <c r="AP44" s="871">
        <v>24.8659</v>
      </c>
      <c r="AQ44" s="871">
        <v>24.019400000000001</v>
      </c>
      <c r="AR44" s="871">
        <v>20.7288</v>
      </c>
      <c r="AS44" s="871">
        <v>24.030100000000001</v>
      </c>
      <c r="AT44" s="872">
        <v>30.2407</v>
      </c>
      <c r="AU44" s="872">
        <v>23.418199999999999</v>
      </c>
      <c r="AV44" s="873">
        <v>25.737100000000002</v>
      </c>
      <c r="AX44" s="857" t="s">
        <v>475</v>
      </c>
      <c r="AY44" s="885">
        <v>28.1206</v>
      </c>
      <c r="AZ44" s="885">
        <v>29.671099999999999</v>
      </c>
      <c r="BA44" s="885">
        <v>35.676200000000001</v>
      </c>
      <c r="BB44" s="885">
        <v>46.527200000000001</v>
      </c>
      <c r="BC44" s="885">
        <v>52.415199999999999</v>
      </c>
      <c r="BD44" s="885">
        <v>55.6937</v>
      </c>
      <c r="BE44" s="885">
        <v>58.826099999999997</v>
      </c>
      <c r="BF44" s="885">
        <v>60.3386</v>
      </c>
      <c r="BG44" s="885">
        <v>60.694499999999998</v>
      </c>
      <c r="BH44" s="885">
        <v>62.192</v>
      </c>
      <c r="BI44" s="885">
        <v>58.236899999999999</v>
      </c>
      <c r="BJ44" s="886">
        <v>53.123399999999997</v>
      </c>
      <c r="BK44" s="886">
        <v>60.824300000000001</v>
      </c>
      <c r="BL44" s="887">
        <v>58.206800000000001</v>
      </c>
      <c r="BN44" s="857" t="s">
        <v>475</v>
      </c>
      <c r="BO44" s="885">
        <v>10.6181</v>
      </c>
      <c r="BP44" s="885">
        <v>13.961499999999999</v>
      </c>
      <c r="BQ44" s="885">
        <v>15.2539</v>
      </c>
      <c r="BR44" s="885">
        <v>9.7303999999999995</v>
      </c>
      <c r="BS44" s="885">
        <v>8.1402000000000001</v>
      </c>
      <c r="BT44" s="885">
        <v>8.4755000000000003</v>
      </c>
      <c r="BU44" s="885">
        <v>8.7012</v>
      </c>
      <c r="BV44" s="885">
        <v>10.0444</v>
      </c>
      <c r="BW44" s="885">
        <v>10.4459</v>
      </c>
      <c r="BX44" s="885">
        <v>12.2018</v>
      </c>
      <c r="BY44" s="885">
        <v>13.2719</v>
      </c>
      <c r="BZ44" s="886">
        <v>9.0898000000000003</v>
      </c>
      <c r="CA44" s="886">
        <v>10.9533</v>
      </c>
      <c r="CB44" s="887">
        <v>10.319900000000001</v>
      </c>
      <c r="CE44" s="857" t="s">
        <v>475</v>
      </c>
      <c r="CF44" s="885">
        <v>0.89180000000000004</v>
      </c>
      <c r="CG44" s="885">
        <v>1.3638999999999999</v>
      </c>
      <c r="CH44" s="885">
        <v>1.6214999999999999</v>
      </c>
      <c r="CI44" s="885">
        <v>1.7865</v>
      </c>
      <c r="CJ44" s="885">
        <v>1.988</v>
      </c>
      <c r="CK44" s="885">
        <v>1.7494000000000001</v>
      </c>
      <c r="CL44" s="885">
        <v>1.6707000000000001</v>
      </c>
      <c r="CM44" s="885">
        <v>1.5259</v>
      </c>
      <c r="CN44" s="885">
        <v>1.8442000000000001</v>
      </c>
      <c r="CO44" s="885">
        <v>1.9444999999999999</v>
      </c>
      <c r="CP44" s="885">
        <v>1.3664000000000001</v>
      </c>
      <c r="CQ44" s="886">
        <v>1.764</v>
      </c>
      <c r="CR44" s="886">
        <v>1.7609999999999999</v>
      </c>
      <c r="CS44" s="887">
        <v>1.762</v>
      </c>
      <c r="CU44" s="857" t="s">
        <v>475</v>
      </c>
      <c r="CV44" s="885">
        <v>22.652200000000001</v>
      </c>
      <c r="CW44" s="885">
        <v>19.745000000000001</v>
      </c>
      <c r="CX44" s="885">
        <v>12.730499999999999</v>
      </c>
      <c r="CY44" s="885">
        <v>8.9382999999999999</v>
      </c>
      <c r="CZ44" s="885">
        <v>5.6393000000000004</v>
      </c>
      <c r="DA44" s="885">
        <v>4.6426999999999996</v>
      </c>
      <c r="DB44" s="885">
        <v>3.3218000000000001</v>
      </c>
      <c r="DC44" s="885">
        <v>3.2252000000000001</v>
      </c>
      <c r="DD44" s="885">
        <v>2.9961000000000002</v>
      </c>
      <c r="DE44" s="885">
        <v>2.9329000000000001</v>
      </c>
      <c r="DF44" s="885">
        <v>3.0947</v>
      </c>
      <c r="DG44" s="886">
        <v>5.7821999999999996</v>
      </c>
      <c r="DH44" s="886">
        <v>3.0430999999999999</v>
      </c>
      <c r="DI44" s="887">
        <v>3.9741</v>
      </c>
    </row>
    <row r="45" spans="2:113" s="465" customFormat="1" ht="15.75" customHeight="1" x14ac:dyDescent="0.25">
      <c r="B45" s="866" t="s">
        <v>97</v>
      </c>
      <c r="C45" s="854">
        <v>1008.2046</v>
      </c>
      <c r="D45" s="854">
        <v>757.60130000000004</v>
      </c>
      <c r="E45" s="854">
        <v>656.95479999999998</v>
      </c>
      <c r="F45" s="854">
        <v>680.28989999999999</v>
      </c>
      <c r="G45" s="854">
        <v>792.20640000000003</v>
      </c>
      <c r="H45" s="854">
        <v>905.59550000000002</v>
      </c>
      <c r="I45" s="854">
        <v>992.76559999999995</v>
      </c>
      <c r="J45" s="854">
        <v>1128.4691</v>
      </c>
      <c r="K45" s="854">
        <v>1255.2972</v>
      </c>
      <c r="L45" s="867" t="s">
        <v>102</v>
      </c>
      <c r="M45" s="867" t="s">
        <v>102</v>
      </c>
      <c r="N45" s="855">
        <v>782.3777</v>
      </c>
      <c r="O45" s="855">
        <v>1146.2827</v>
      </c>
      <c r="P45" s="856">
        <v>820.51120000000003</v>
      </c>
      <c r="R45" s="866" t="s">
        <v>97</v>
      </c>
      <c r="S45" s="854">
        <v>1006.9646</v>
      </c>
      <c r="T45" s="854">
        <v>756.95360000000005</v>
      </c>
      <c r="U45" s="854">
        <v>656.27030000000002</v>
      </c>
      <c r="V45" s="854">
        <v>678.7921</v>
      </c>
      <c r="W45" s="854">
        <v>789.05679999999995</v>
      </c>
      <c r="X45" s="854">
        <v>899.83270000000005</v>
      </c>
      <c r="Y45" s="854">
        <v>987.6114</v>
      </c>
      <c r="Z45" s="854">
        <v>1121.7276999999999</v>
      </c>
      <c r="AA45" s="854">
        <v>1253.3037999999999</v>
      </c>
      <c r="AB45" s="867" t="s">
        <v>102</v>
      </c>
      <c r="AC45" s="867" t="s">
        <v>102</v>
      </c>
      <c r="AD45" s="855">
        <v>779.59730000000002</v>
      </c>
      <c r="AE45" s="855">
        <v>1140.2082</v>
      </c>
      <c r="AF45" s="856">
        <v>817.38559999999995</v>
      </c>
      <c r="AG45" s="632"/>
      <c r="AH45" s="866" t="s">
        <v>97</v>
      </c>
      <c r="AI45" s="868">
        <v>38.903300000000002</v>
      </c>
      <c r="AJ45" s="868">
        <v>37.159599999999998</v>
      </c>
      <c r="AK45" s="868">
        <v>35.237400000000001</v>
      </c>
      <c r="AL45" s="868">
        <v>33.780700000000003</v>
      </c>
      <c r="AM45" s="868">
        <v>32.5884</v>
      </c>
      <c r="AN45" s="868">
        <v>30.552900000000001</v>
      </c>
      <c r="AO45" s="868">
        <v>28.421500000000002</v>
      </c>
      <c r="AP45" s="868">
        <v>26.741800000000001</v>
      </c>
      <c r="AQ45" s="868">
        <v>26.286200000000001</v>
      </c>
      <c r="AR45" s="874" t="s">
        <v>102</v>
      </c>
      <c r="AS45" s="874" t="s">
        <v>102</v>
      </c>
      <c r="AT45" s="869">
        <v>32.253300000000003</v>
      </c>
      <c r="AU45" s="869">
        <v>26.671800000000001</v>
      </c>
      <c r="AV45" s="870">
        <v>31.436199999999999</v>
      </c>
      <c r="AX45" s="866" t="s">
        <v>97</v>
      </c>
      <c r="AY45" s="888">
        <v>23.4057</v>
      </c>
      <c r="AZ45" s="888">
        <v>28.591000000000001</v>
      </c>
      <c r="BA45" s="888">
        <v>35.550800000000002</v>
      </c>
      <c r="BB45" s="888">
        <v>44.417999999999999</v>
      </c>
      <c r="BC45" s="888">
        <v>50.452800000000003</v>
      </c>
      <c r="BD45" s="888">
        <v>52.734699999999997</v>
      </c>
      <c r="BE45" s="888">
        <v>55.588099999999997</v>
      </c>
      <c r="BF45" s="888">
        <v>57.682000000000002</v>
      </c>
      <c r="BG45" s="888">
        <v>59.777799999999999</v>
      </c>
      <c r="BH45" s="891" t="s">
        <v>102</v>
      </c>
      <c r="BI45" s="891" t="s">
        <v>102</v>
      </c>
      <c r="BJ45" s="889">
        <v>47.480699999999999</v>
      </c>
      <c r="BK45" s="889">
        <v>58.004399999999997</v>
      </c>
      <c r="BL45" s="890">
        <v>49.021299999999997</v>
      </c>
      <c r="BN45" s="866" t="s">
        <v>97</v>
      </c>
      <c r="BO45" s="888">
        <v>12.5603</v>
      </c>
      <c r="BP45" s="888">
        <v>14.0296</v>
      </c>
      <c r="BQ45" s="888">
        <v>14.974399999999999</v>
      </c>
      <c r="BR45" s="888">
        <v>10.766999999999999</v>
      </c>
      <c r="BS45" s="888">
        <v>9.0360999999999994</v>
      </c>
      <c r="BT45" s="888">
        <v>9.0837000000000003</v>
      </c>
      <c r="BU45" s="888">
        <v>9.9616000000000007</v>
      </c>
      <c r="BV45" s="888">
        <v>10.320399999999999</v>
      </c>
      <c r="BW45" s="888">
        <v>9.8748000000000005</v>
      </c>
      <c r="BX45" s="891" t="s">
        <v>102</v>
      </c>
      <c r="BY45" s="891" t="s">
        <v>102</v>
      </c>
      <c r="BZ45" s="889">
        <v>10.599600000000001</v>
      </c>
      <c r="CA45" s="889">
        <v>10.251899999999999</v>
      </c>
      <c r="CB45" s="890">
        <v>10.5487</v>
      </c>
      <c r="CE45" s="866" t="s">
        <v>97</v>
      </c>
      <c r="CF45" s="888">
        <v>1.2687999999999999</v>
      </c>
      <c r="CG45" s="888">
        <v>1.4993000000000001</v>
      </c>
      <c r="CH45" s="888">
        <v>1.7175</v>
      </c>
      <c r="CI45" s="888">
        <v>1.9179999999999999</v>
      </c>
      <c r="CJ45" s="888">
        <v>2.0381999999999998</v>
      </c>
      <c r="CK45" s="888">
        <v>1.8915</v>
      </c>
      <c r="CL45" s="888">
        <v>1.9887999999999999</v>
      </c>
      <c r="CM45" s="888">
        <v>1.7751999999999999</v>
      </c>
      <c r="CN45" s="888">
        <v>1.6614</v>
      </c>
      <c r="CO45" s="891" t="s">
        <v>102</v>
      </c>
      <c r="CP45" s="891" t="s">
        <v>102</v>
      </c>
      <c r="CQ45" s="889">
        <v>1.9124000000000001</v>
      </c>
      <c r="CR45" s="889">
        <v>1.7577</v>
      </c>
      <c r="CS45" s="890">
        <v>1.8897999999999999</v>
      </c>
      <c r="CU45" s="866" t="s">
        <v>97</v>
      </c>
      <c r="CV45" s="888">
        <v>23.861799999999999</v>
      </c>
      <c r="CW45" s="888">
        <v>18.720500000000001</v>
      </c>
      <c r="CX45" s="888">
        <v>12.5199</v>
      </c>
      <c r="CY45" s="888">
        <v>9.1163000000000007</v>
      </c>
      <c r="CZ45" s="888">
        <v>5.8844000000000003</v>
      </c>
      <c r="DA45" s="888">
        <v>5.7370999999999999</v>
      </c>
      <c r="DB45" s="888">
        <v>4.04</v>
      </c>
      <c r="DC45" s="888">
        <v>3.4805000000000001</v>
      </c>
      <c r="DD45" s="888">
        <v>2.3997000000000002</v>
      </c>
      <c r="DE45" s="891" t="s">
        <v>102</v>
      </c>
      <c r="DF45" s="891" t="s">
        <v>102</v>
      </c>
      <c r="DG45" s="889">
        <v>7.7538999999999998</v>
      </c>
      <c r="DH45" s="889">
        <v>3.3142999999999998</v>
      </c>
      <c r="DI45" s="890">
        <v>7.1039000000000003</v>
      </c>
    </row>
    <row r="46" spans="2:113" s="571" customFormat="1" ht="15.75" customHeight="1" x14ac:dyDescent="0.25">
      <c r="B46" s="861" t="s">
        <v>96</v>
      </c>
      <c r="C46" s="862">
        <v>990.10599999999999</v>
      </c>
      <c r="D46" s="862">
        <v>735.38869999999997</v>
      </c>
      <c r="E46" s="862">
        <v>694.0779</v>
      </c>
      <c r="F46" s="862">
        <v>880.64760000000001</v>
      </c>
      <c r="G46" s="862">
        <v>1135.5364</v>
      </c>
      <c r="H46" s="862">
        <v>1283.7448999999999</v>
      </c>
      <c r="I46" s="862">
        <v>1214.7066</v>
      </c>
      <c r="J46" s="862">
        <v>1202.0069000000001</v>
      </c>
      <c r="K46" s="862" t="s">
        <v>102</v>
      </c>
      <c r="L46" s="863" t="s">
        <v>102</v>
      </c>
      <c r="M46" s="863" t="s">
        <v>102</v>
      </c>
      <c r="N46" s="864">
        <v>944.51310000000001</v>
      </c>
      <c r="O46" s="864">
        <v>1202.0069000000001</v>
      </c>
      <c r="P46" s="865">
        <v>956.9597</v>
      </c>
      <c r="R46" s="861" t="s">
        <v>96</v>
      </c>
      <c r="S46" s="862">
        <v>990.1001</v>
      </c>
      <c r="T46" s="862">
        <v>735.10919999999999</v>
      </c>
      <c r="U46" s="862">
        <v>693.68799999999999</v>
      </c>
      <c r="V46" s="862">
        <v>879.16579999999999</v>
      </c>
      <c r="W46" s="862">
        <v>1131.4472000000001</v>
      </c>
      <c r="X46" s="862">
        <v>1277.7453</v>
      </c>
      <c r="Y46" s="862">
        <v>1208.4059999999999</v>
      </c>
      <c r="Z46" s="862">
        <v>1197.2734</v>
      </c>
      <c r="AA46" s="862" t="s">
        <v>102</v>
      </c>
      <c r="AB46" s="863" t="s">
        <v>102</v>
      </c>
      <c r="AC46" s="863" t="s">
        <v>102</v>
      </c>
      <c r="AD46" s="864">
        <v>942.0548</v>
      </c>
      <c r="AE46" s="864">
        <v>1197.2734</v>
      </c>
      <c r="AF46" s="865">
        <v>954.39139999999998</v>
      </c>
      <c r="AG46" s="632"/>
      <c r="AH46" s="861" t="s">
        <v>96</v>
      </c>
      <c r="AI46" s="875">
        <v>39.680599999999998</v>
      </c>
      <c r="AJ46" s="875">
        <v>37.940899999999999</v>
      </c>
      <c r="AK46" s="875">
        <v>34.776400000000002</v>
      </c>
      <c r="AL46" s="875">
        <v>33.622900000000001</v>
      </c>
      <c r="AM46" s="875">
        <v>31.9192</v>
      </c>
      <c r="AN46" s="875">
        <v>33.151400000000002</v>
      </c>
      <c r="AO46" s="875">
        <v>30.912299999999998</v>
      </c>
      <c r="AP46" s="875">
        <v>26.2422</v>
      </c>
      <c r="AQ46" s="875" t="s">
        <v>102</v>
      </c>
      <c r="AR46" s="876" t="s">
        <v>102</v>
      </c>
      <c r="AS46" s="876" t="s">
        <v>102</v>
      </c>
      <c r="AT46" s="877">
        <v>33.420200000000001</v>
      </c>
      <c r="AU46" s="877">
        <v>26.2422</v>
      </c>
      <c r="AV46" s="878">
        <v>32.984400000000001</v>
      </c>
      <c r="AX46" s="861" t="s">
        <v>96</v>
      </c>
      <c r="AY46" s="892">
        <v>21.0214</v>
      </c>
      <c r="AZ46" s="892">
        <v>27.507300000000001</v>
      </c>
      <c r="BA46" s="892">
        <v>33.485799999999998</v>
      </c>
      <c r="BB46" s="892">
        <v>41.578600000000002</v>
      </c>
      <c r="BC46" s="892">
        <v>44.470399999999998</v>
      </c>
      <c r="BD46" s="892">
        <v>47.934199999999997</v>
      </c>
      <c r="BE46" s="892">
        <v>51.1417</v>
      </c>
      <c r="BF46" s="892">
        <v>56.040199999999999</v>
      </c>
      <c r="BG46" s="892" t="s">
        <v>102</v>
      </c>
      <c r="BH46" s="893" t="s">
        <v>102</v>
      </c>
      <c r="BI46" s="893" t="s">
        <v>102</v>
      </c>
      <c r="BJ46" s="894">
        <v>41.881100000000004</v>
      </c>
      <c r="BK46" s="894">
        <v>56.040199999999999</v>
      </c>
      <c r="BL46" s="895">
        <v>42.740699999999997</v>
      </c>
      <c r="BN46" s="861" t="s">
        <v>96</v>
      </c>
      <c r="BO46" s="892">
        <v>12.562900000000001</v>
      </c>
      <c r="BP46" s="892">
        <v>14.225099999999999</v>
      </c>
      <c r="BQ46" s="892">
        <v>17.011399999999998</v>
      </c>
      <c r="BR46" s="892">
        <v>13.7699</v>
      </c>
      <c r="BS46" s="892">
        <v>15.9068</v>
      </c>
      <c r="BT46" s="892">
        <v>12.6191</v>
      </c>
      <c r="BU46" s="892">
        <v>11.923400000000001</v>
      </c>
      <c r="BV46" s="892">
        <v>10.8391</v>
      </c>
      <c r="BW46" s="892" t="s">
        <v>102</v>
      </c>
      <c r="BX46" s="893" t="s">
        <v>102</v>
      </c>
      <c r="BY46" s="893" t="s">
        <v>102</v>
      </c>
      <c r="BZ46" s="894">
        <v>14.122400000000001</v>
      </c>
      <c r="CA46" s="894">
        <v>10.8391</v>
      </c>
      <c r="CB46" s="895">
        <v>13.9231</v>
      </c>
      <c r="CE46" s="861" t="s">
        <v>96</v>
      </c>
      <c r="CF46" s="892">
        <v>1.2565</v>
      </c>
      <c r="CG46" s="892">
        <v>1.6168</v>
      </c>
      <c r="CH46" s="892">
        <v>2.2168000000000001</v>
      </c>
      <c r="CI46" s="892">
        <v>1.9282999999999999</v>
      </c>
      <c r="CJ46" s="892">
        <v>2.1520999999999999</v>
      </c>
      <c r="CK46" s="892">
        <v>1.6062000000000001</v>
      </c>
      <c r="CL46" s="892">
        <v>2.0648</v>
      </c>
      <c r="CM46" s="892">
        <v>1.9470000000000001</v>
      </c>
      <c r="CN46" s="892" t="s">
        <v>102</v>
      </c>
      <c r="CO46" s="893" t="s">
        <v>102</v>
      </c>
      <c r="CP46" s="893" t="s">
        <v>102</v>
      </c>
      <c r="CQ46" s="894">
        <v>1.9544999999999999</v>
      </c>
      <c r="CR46" s="894">
        <v>1.9470000000000001</v>
      </c>
      <c r="CS46" s="895">
        <v>1.954</v>
      </c>
      <c r="CU46" s="861" t="s">
        <v>96</v>
      </c>
      <c r="CV46" s="892">
        <v>25.4786</v>
      </c>
      <c r="CW46" s="892">
        <v>18.709900000000001</v>
      </c>
      <c r="CX46" s="892">
        <v>12.509600000000001</v>
      </c>
      <c r="CY46" s="892">
        <v>9.1003000000000007</v>
      </c>
      <c r="CZ46" s="892">
        <v>5.5514999999999999</v>
      </c>
      <c r="DA46" s="892">
        <v>4.6891999999999996</v>
      </c>
      <c r="DB46" s="892">
        <v>3.9578000000000002</v>
      </c>
      <c r="DC46" s="892">
        <v>4.9314999999999998</v>
      </c>
      <c r="DD46" s="892" t="s">
        <v>102</v>
      </c>
      <c r="DE46" s="893" t="s">
        <v>102</v>
      </c>
      <c r="DF46" s="893" t="s">
        <v>102</v>
      </c>
      <c r="DG46" s="894">
        <v>8.6218000000000004</v>
      </c>
      <c r="DH46" s="894">
        <v>4.9314999999999998</v>
      </c>
      <c r="DI46" s="895">
        <v>8.3978000000000002</v>
      </c>
    </row>
    <row r="47" spans="2:113" s="628" customFormat="1" x14ac:dyDescent="0.2">
      <c r="B47" s="37" t="s">
        <v>270</v>
      </c>
      <c r="C47" s="626"/>
      <c r="D47" s="626"/>
      <c r="E47" s="626"/>
      <c r="F47" s="626"/>
      <c r="G47" s="626"/>
      <c r="H47" s="626"/>
      <c r="I47" s="626"/>
      <c r="J47" s="626"/>
      <c r="K47" s="626"/>
      <c r="L47" s="626"/>
      <c r="M47" s="626"/>
      <c r="N47" s="626"/>
      <c r="O47" s="626"/>
      <c r="P47" s="627"/>
      <c r="R47" s="37" t="s">
        <v>270</v>
      </c>
      <c r="S47" s="626"/>
      <c r="T47" s="626"/>
      <c r="U47" s="626"/>
      <c r="V47" s="626"/>
      <c r="W47" s="626"/>
      <c r="X47" s="626"/>
      <c r="Y47" s="626"/>
      <c r="Z47" s="626"/>
      <c r="AA47" s="626"/>
      <c r="AB47" s="626"/>
      <c r="AC47" s="626"/>
      <c r="AD47" s="626"/>
      <c r="AE47" s="626"/>
      <c r="AF47" s="627"/>
      <c r="AG47" s="629"/>
      <c r="AH47" s="37" t="s">
        <v>270</v>
      </c>
      <c r="AI47" s="626"/>
      <c r="AJ47" s="626"/>
      <c r="AK47" s="626"/>
      <c r="AL47" s="626"/>
      <c r="AM47" s="626"/>
      <c r="AN47" s="626"/>
      <c r="AO47" s="626"/>
      <c r="AP47" s="626"/>
      <c r="AQ47" s="626"/>
      <c r="AR47" s="626"/>
      <c r="AS47" s="626"/>
      <c r="AT47" s="626"/>
      <c r="AU47" s="626"/>
      <c r="AV47" s="627"/>
      <c r="AX47" s="37" t="s">
        <v>270</v>
      </c>
      <c r="AY47" s="626"/>
      <c r="AZ47" s="626"/>
      <c r="BA47" s="626"/>
      <c r="BB47" s="626"/>
      <c r="BC47" s="626"/>
      <c r="BD47" s="626"/>
      <c r="BE47" s="626"/>
      <c r="BF47" s="626"/>
      <c r="BG47" s="626"/>
      <c r="BH47" s="626"/>
      <c r="BI47" s="626"/>
      <c r="BJ47" s="626"/>
      <c r="BK47" s="626"/>
      <c r="BL47" s="627"/>
      <c r="BN47" s="37" t="s">
        <v>270</v>
      </c>
      <c r="BO47" s="626"/>
      <c r="BP47" s="626"/>
      <c r="BQ47" s="626"/>
      <c r="BR47" s="626"/>
      <c r="BS47" s="626"/>
      <c r="BT47" s="626"/>
      <c r="BU47" s="626"/>
      <c r="BV47" s="626"/>
      <c r="BW47" s="626"/>
      <c r="BX47" s="626"/>
      <c r="BY47" s="626"/>
      <c r="BZ47" s="626"/>
      <c r="CA47" s="626"/>
      <c r="CB47" s="627"/>
      <c r="CE47" s="37" t="s">
        <v>270</v>
      </c>
      <c r="CF47" s="626"/>
      <c r="CG47" s="626"/>
      <c r="CH47" s="626"/>
      <c r="CI47" s="626"/>
      <c r="CJ47" s="626"/>
      <c r="CK47" s="626"/>
      <c r="CL47" s="626"/>
      <c r="CM47" s="626"/>
      <c r="CN47" s="626"/>
      <c r="CO47" s="626"/>
      <c r="CP47" s="626"/>
      <c r="CQ47" s="626"/>
      <c r="CR47" s="626"/>
      <c r="CS47" s="627"/>
      <c r="CU47" s="37" t="s">
        <v>270</v>
      </c>
      <c r="CV47" s="626"/>
      <c r="CW47" s="626"/>
      <c r="CX47" s="626"/>
      <c r="CY47" s="626"/>
      <c r="CZ47" s="626"/>
      <c r="DA47" s="626"/>
      <c r="DB47" s="626"/>
      <c r="DC47" s="626"/>
      <c r="DD47" s="626"/>
      <c r="DE47" s="626"/>
      <c r="DF47" s="626"/>
      <c r="DG47" s="626"/>
      <c r="DH47" s="626"/>
      <c r="DI47" s="627"/>
    </row>
    <row r="48" spans="2:113" s="287" customFormat="1" x14ac:dyDescent="0.2">
      <c r="B48" s="37" t="s">
        <v>506</v>
      </c>
      <c r="C48" s="626"/>
      <c r="D48" s="626"/>
      <c r="E48" s="626"/>
      <c r="F48" s="626"/>
      <c r="G48" s="626"/>
      <c r="H48" s="626"/>
      <c r="I48" s="626"/>
      <c r="J48" s="626"/>
      <c r="K48" s="626"/>
      <c r="L48" s="626"/>
      <c r="M48" s="626"/>
      <c r="N48" s="626"/>
      <c r="O48" s="626"/>
      <c r="P48" s="627"/>
      <c r="R48" s="37" t="s">
        <v>506</v>
      </c>
      <c r="S48" s="626"/>
      <c r="T48" s="626"/>
      <c r="U48" s="626"/>
      <c r="V48" s="626"/>
      <c r="W48" s="626"/>
      <c r="X48" s="626"/>
      <c r="Y48" s="626"/>
      <c r="Z48" s="626"/>
      <c r="AA48" s="626"/>
      <c r="AB48" s="626"/>
      <c r="AC48" s="626"/>
      <c r="AD48" s="626"/>
      <c r="AE48" s="626"/>
      <c r="AF48" s="627"/>
      <c r="AG48" s="629"/>
      <c r="AH48" s="37" t="s">
        <v>506</v>
      </c>
      <c r="AI48" s="626"/>
      <c r="AJ48" s="626"/>
      <c r="AK48" s="626"/>
      <c r="AL48" s="626"/>
      <c r="AM48" s="626"/>
      <c r="AN48" s="626"/>
      <c r="AO48" s="626"/>
      <c r="AP48" s="626"/>
      <c r="AQ48" s="626"/>
      <c r="AR48" s="626"/>
      <c r="AS48" s="626"/>
      <c r="AT48" s="626"/>
      <c r="AU48" s="626"/>
      <c r="AV48" s="627"/>
      <c r="AX48" s="37" t="s">
        <v>506</v>
      </c>
      <c r="AY48" s="626"/>
      <c r="AZ48" s="626"/>
      <c r="BA48" s="626"/>
      <c r="BB48" s="626"/>
      <c r="BC48" s="626"/>
      <c r="BD48" s="626"/>
      <c r="BE48" s="626"/>
      <c r="BF48" s="626"/>
      <c r="BG48" s="626"/>
      <c r="BH48" s="626"/>
      <c r="BI48" s="626"/>
      <c r="BJ48" s="626"/>
      <c r="BK48" s="626"/>
      <c r="BL48" s="627"/>
      <c r="BN48" s="37" t="s">
        <v>506</v>
      </c>
      <c r="BO48" s="626"/>
      <c r="BP48" s="626"/>
      <c r="BQ48" s="626"/>
      <c r="BR48" s="626"/>
      <c r="BS48" s="626"/>
      <c r="BT48" s="626"/>
      <c r="BU48" s="626"/>
      <c r="BV48" s="626"/>
      <c r="BW48" s="626"/>
      <c r="BX48" s="626"/>
      <c r="BY48" s="626"/>
      <c r="BZ48" s="626"/>
      <c r="CA48" s="626"/>
      <c r="CB48" s="627"/>
      <c r="CE48" s="37" t="s">
        <v>506</v>
      </c>
      <c r="CF48" s="626"/>
      <c r="CG48" s="626"/>
      <c r="CH48" s="626"/>
      <c r="CI48" s="626"/>
      <c r="CJ48" s="626"/>
      <c r="CK48" s="626"/>
      <c r="CL48" s="626"/>
      <c r="CM48" s="626"/>
      <c r="CN48" s="626"/>
      <c r="CO48" s="626"/>
      <c r="CP48" s="626"/>
      <c r="CQ48" s="626"/>
      <c r="CR48" s="626"/>
      <c r="CS48" s="627"/>
      <c r="CU48" s="37" t="s">
        <v>506</v>
      </c>
      <c r="CV48" s="626"/>
      <c r="CW48" s="626"/>
      <c r="CX48" s="626"/>
      <c r="CY48" s="626"/>
      <c r="CZ48" s="626"/>
      <c r="DA48" s="626"/>
      <c r="DB48" s="626"/>
      <c r="DC48" s="626"/>
      <c r="DD48" s="626"/>
      <c r="DE48" s="626"/>
      <c r="DF48" s="626"/>
      <c r="DG48" s="626"/>
      <c r="DH48" s="626"/>
      <c r="DI48" s="627"/>
    </row>
    <row r="49" spans="2:113" s="287" customFormat="1" ht="12" x14ac:dyDescent="0.2">
      <c r="B49" s="287" t="s">
        <v>476</v>
      </c>
      <c r="C49" s="630"/>
      <c r="D49" s="630"/>
      <c r="E49" s="630"/>
      <c r="F49" s="630"/>
      <c r="G49" s="630"/>
      <c r="H49" s="630"/>
      <c r="I49" s="630"/>
      <c r="J49" s="630"/>
      <c r="K49" s="630"/>
      <c r="L49" s="630"/>
      <c r="M49" s="630"/>
      <c r="N49" s="630"/>
      <c r="O49" s="630"/>
      <c r="P49" s="631"/>
      <c r="R49" s="287" t="s">
        <v>476</v>
      </c>
      <c r="S49" s="630"/>
      <c r="T49" s="630"/>
      <c r="U49" s="630"/>
      <c r="V49" s="630"/>
      <c r="W49" s="630"/>
      <c r="X49" s="630"/>
      <c r="Y49" s="630"/>
      <c r="Z49" s="630"/>
      <c r="AA49" s="630"/>
      <c r="AB49" s="630"/>
      <c r="AC49" s="630"/>
      <c r="AD49" s="630"/>
      <c r="AE49" s="630"/>
      <c r="AF49" s="631"/>
      <c r="AG49" s="629"/>
      <c r="AH49" s="287" t="s">
        <v>476</v>
      </c>
      <c r="AI49" s="630"/>
      <c r="AJ49" s="630"/>
      <c r="AK49" s="630"/>
      <c r="AL49" s="630"/>
      <c r="AM49" s="630"/>
      <c r="AN49" s="630"/>
      <c r="AO49" s="630"/>
      <c r="AP49" s="630"/>
      <c r="AQ49" s="630"/>
      <c r="AR49" s="630"/>
      <c r="AS49" s="630"/>
      <c r="AT49" s="630"/>
      <c r="AU49" s="630"/>
      <c r="AV49" s="631"/>
      <c r="AX49" s="287" t="s">
        <v>476</v>
      </c>
      <c r="AY49" s="630"/>
      <c r="AZ49" s="630"/>
      <c r="BA49" s="630"/>
      <c r="BB49" s="630"/>
      <c r="BC49" s="630"/>
      <c r="BD49" s="630"/>
      <c r="BE49" s="630"/>
      <c r="BF49" s="630"/>
      <c r="BG49" s="630"/>
      <c r="BH49" s="630"/>
      <c r="BI49" s="630"/>
      <c r="BJ49" s="630"/>
      <c r="BK49" s="630"/>
      <c r="BL49" s="631"/>
      <c r="BN49" s="287" t="s">
        <v>476</v>
      </c>
      <c r="BO49" s="630"/>
      <c r="BP49" s="630"/>
      <c r="BQ49" s="630"/>
      <c r="BR49" s="630"/>
      <c r="BS49" s="630"/>
      <c r="BT49" s="630"/>
      <c r="BU49" s="630"/>
      <c r="BV49" s="630"/>
      <c r="BW49" s="630"/>
      <c r="BX49" s="630"/>
      <c r="BY49" s="630"/>
      <c r="BZ49" s="630"/>
      <c r="CA49" s="630"/>
      <c r="CB49" s="631"/>
      <c r="CE49" s="287" t="s">
        <v>476</v>
      </c>
      <c r="CF49" s="630"/>
      <c r="CG49" s="630"/>
      <c r="CH49" s="630"/>
      <c r="CI49" s="630"/>
      <c r="CJ49" s="630"/>
      <c r="CK49" s="630"/>
      <c r="CL49" s="630"/>
      <c r="CM49" s="630"/>
      <c r="CN49" s="630"/>
      <c r="CO49" s="630"/>
      <c r="CP49" s="630"/>
      <c r="CQ49" s="630"/>
      <c r="CR49" s="630"/>
      <c r="CS49" s="631"/>
      <c r="CU49" s="287" t="s">
        <v>476</v>
      </c>
      <c r="CV49" s="630"/>
      <c r="CW49" s="630"/>
      <c r="CX49" s="630"/>
      <c r="CY49" s="630"/>
      <c r="CZ49" s="630"/>
      <c r="DA49" s="630"/>
      <c r="DB49" s="630"/>
      <c r="DC49" s="630"/>
      <c r="DD49" s="630"/>
      <c r="DE49" s="630"/>
      <c r="DF49" s="630"/>
      <c r="DG49" s="630"/>
      <c r="DH49" s="630"/>
      <c r="DI49" s="631"/>
    </row>
    <row r="50" spans="2:113" s="287" customFormat="1" ht="12" x14ac:dyDescent="0.2">
      <c r="B50" s="289" t="s">
        <v>890</v>
      </c>
      <c r="C50" s="630"/>
      <c r="D50" s="630"/>
      <c r="E50" s="630"/>
      <c r="F50" s="630"/>
      <c r="G50" s="630"/>
      <c r="H50" s="630"/>
      <c r="I50" s="630"/>
      <c r="J50" s="630"/>
      <c r="K50" s="630"/>
      <c r="L50" s="630"/>
      <c r="M50" s="630"/>
      <c r="N50" s="630"/>
      <c r="O50" s="630"/>
      <c r="P50" s="631"/>
      <c r="R50" s="289" t="s">
        <v>890</v>
      </c>
      <c r="S50" s="630"/>
      <c r="T50" s="630"/>
      <c r="U50" s="630"/>
      <c r="V50" s="630"/>
      <c r="W50" s="630"/>
      <c r="X50" s="630"/>
      <c r="Y50" s="630"/>
      <c r="Z50" s="630"/>
      <c r="AA50" s="630"/>
      <c r="AB50" s="630"/>
      <c r="AC50" s="630"/>
      <c r="AD50" s="630"/>
      <c r="AE50" s="630"/>
      <c r="AF50" s="630"/>
      <c r="AH50" s="289" t="s">
        <v>890</v>
      </c>
      <c r="AI50" s="630"/>
      <c r="AJ50" s="630"/>
      <c r="AK50" s="630"/>
      <c r="AL50" s="630"/>
      <c r="AM50" s="630"/>
      <c r="AN50" s="630"/>
      <c r="AO50" s="630"/>
      <c r="AP50" s="630"/>
      <c r="AQ50" s="630"/>
      <c r="AR50" s="630"/>
      <c r="AS50" s="630"/>
      <c r="AT50" s="630"/>
      <c r="AU50" s="630"/>
      <c r="AV50" s="631"/>
      <c r="AX50" s="289" t="s">
        <v>890</v>
      </c>
      <c r="AY50" s="630"/>
      <c r="AZ50" s="630"/>
      <c r="BA50" s="630"/>
      <c r="BB50" s="630"/>
      <c r="BC50" s="630"/>
      <c r="BD50" s="630"/>
      <c r="BE50" s="630"/>
      <c r="BF50" s="630"/>
      <c r="BG50" s="630"/>
      <c r="BH50" s="630"/>
      <c r="BI50" s="630"/>
      <c r="BJ50" s="630"/>
      <c r="BK50" s="630"/>
      <c r="BL50" s="631"/>
      <c r="BN50" s="289" t="s">
        <v>890</v>
      </c>
      <c r="BO50" s="630"/>
      <c r="BP50" s="630"/>
      <c r="BQ50" s="630"/>
      <c r="BR50" s="630"/>
      <c r="BS50" s="630"/>
      <c r="BT50" s="630"/>
      <c r="BU50" s="630"/>
      <c r="BV50" s="630"/>
      <c r="BW50" s="630"/>
      <c r="BX50" s="630"/>
      <c r="BY50" s="630"/>
      <c r="BZ50" s="630"/>
      <c r="CA50" s="630"/>
      <c r="CB50" s="631"/>
      <c r="CE50" s="289" t="s">
        <v>890</v>
      </c>
      <c r="CF50" s="630"/>
      <c r="CG50" s="630"/>
      <c r="CH50" s="630"/>
      <c r="CI50" s="630"/>
      <c r="CJ50" s="630"/>
      <c r="CK50" s="630"/>
      <c r="CL50" s="630"/>
      <c r="CM50" s="630"/>
      <c r="CN50" s="630"/>
      <c r="CO50" s="630"/>
      <c r="CP50" s="630"/>
      <c r="CQ50" s="630"/>
      <c r="CR50" s="630"/>
      <c r="CS50" s="631"/>
      <c r="CU50" s="289" t="s">
        <v>890</v>
      </c>
      <c r="CV50" s="630"/>
      <c r="CW50" s="630"/>
      <c r="CX50" s="630"/>
      <c r="CY50" s="630"/>
      <c r="CZ50" s="630"/>
      <c r="DA50" s="630"/>
      <c r="DB50" s="630"/>
      <c r="DC50" s="630"/>
      <c r="DD50" s="630"/>
      <c r="DE50" s="630"/>
      <c r="DF50" s="630"/>
      <c r="DG50" s="630"/>
      <c r="DH50" s="630"/>
      <c r="DI50" s="631"/>
    </row>
    <row r="51" spans="2:113" x14ac:dyDescent="0.2">
      <c r="C51" s="53"/>
      <c r="D51" s="53"/>
      <c r="E51" s="53"/>
      <c r="F51" s="53"/>
      <c r="G51" s="53"/>
      <c r="H51" s="53"/>
      <c r="I51" s="53"/>
      <c r="J51" s="53"/>
      <c r="K51" s="53"/>
      <c r="L51" s="53"/>
      <c r="M51" s="53"/>
      <c r="N51" s="53"/>
      <c r="O51" s="53"/>
      <c r="P51" s="90"/>
      <c r="AI51" s="53"/>
      <c r="AJ51" s="53"/>
      <c r="AK51" s="53"/>
      <c r="AL51" s="53"/>
      <c r="AM51" s="53"/>
      <c r="AN51" s="53"/>
      <c r="AO51" s="53"/>
      <c r="AP51" s="53"/>
      <c r="AQ51" s="53"/>
      <c r="AR51" s="53"/>
      <c r="AS51" s="53"/>
      <c r="AT51" s="53"/>
      <c r="AU51" s="53"/>
      <c r="AV51" s="90"/>
      <c r="AY51" s="53"/>
      <c r="AZ51" s="53"/>
      <c r="BA51" s="53"/>
      <c r="BB51" s="53"/>
      <c r="BC51" s="53"/>
      <c r="BD51" s="53"/>
      <c r="BE51" s="53"/>
      <c r="BF51" s="53"/>
      <c r="BG51" s="53"/>
      <c r="BH51" s="53"/>
      <c r="BI51" s="53"/>
      <c r="BJ51" s="53"/>
      <c r="BK51" s="53"/>
      <c r="BL51" s="90"/>
      <c r="BO51" s="53"/>
      <c r="BP51" s="53"/>
      <c r="BQ51" s="53"/>
      <c r="BR51" s="53"/>
      <c r="BS51" s="53"/>
      <c r="BT51" s="53"/>
      <c r="BU51" s="53"/>
      <c r="BV51" s="53"/>
      <c r="BW51" s="53"/>
      <c r="BX51" s="53"/>
      <c r="BY51" s="53"/>
      <c r="BZ51" s="53"/>
      <c r="CA51" s="53"/>
      <c r="CB51" s="90"/>
      <c r="CF51" s="53"/>
      <c r="CG51" s="53"/>
      <c r="CH51" s="53"/>
      <c r="CI51" s="53"/>
      <c r="CJ51" s="53"/>
      <c r="CK51" s="53"/>
      <c r="CL51" s="53"/>
      <c r="CM51" s="53"/>
      <c r="CN51" s="53"/>
      <c r="CO51" s="53"/>
      <c r="CP51" s="53"/>
      <c r="CQ51" s="53"/>
      <c r="CR51" s="53"/>
      <c r="CS51" s="90"/>
      <c r="CV51" s="53"/>
      <c r="CW51" s="53"/>
      <c r="CX51" s="53"/>
      <c r="CY51" s="53"/>
      <c r="CZ51" s="53"/>
      <c r="DA51" s="53"/>
      <c r="DB51" s="53"/>
      <c r="DC51" s="53"/>
      <c r="DD51" s="53"/>
      <c r="DE51" s="53"/>
      <c r="DF51" s="53"/>
      <c r="DG51" s="53"/>
      <c r="DH51" s="53"/>
      <c r="DI51" s="90"/>
    </row>
    <row r="52" spans="2:113" x14ac:dyDescent="0.2">
      <c r="P52"/>
    </row>
    <row r="53" spans="2:113" x14ac:dyDescent="0.2">
      <c r="P53"/>
    </row>
    <row r="54" spans="2:113" x14ac:dyDescent="0.2">
      <c r="P54"/>
    </row>
    <row r="55" spans="2:113" x14ac:dyDescent="0.2">
      <c r="P55"/>
    </row>
  </sheetData>
  <phoneticPr fontId="2" type="noConversion"/>
  <pageMargins left="0.39370078740157483" right="0.39370078740157483" top="0.78740157480314965" bottom="0.78740157480314965" header="0.39370078740157483" footer="0.39370078740157483"/>
  <pageSetup paperSize="9" scale="68" firstPageNumber="66" fitToWidth="7" orientation="landscape" useFirstPageNumber="1" r:id="rId1"/>
  <headerFooter alignWithMargins="0">
    <oddHeader>&amp;R&amp;12Les finances des communes en 2022</oddHeader>
    <oddFooter>&amp;L&amp;12Direction Générale des Collectivités Locales / DESL&amp;C&amp;12&amp;P&amp;R&amp;12Mise en ligne  : janvier 2024</oddFooter>
  </headerFooter>
  <colBreaks count="1" manualBreakCount="1">
    <brk id="32" max="49"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X58"/>
  <sheetViews>
    <sheetView zoomScaleNormal="100" zoomScaleSheetLayoutView="70" zoomScalePageLayoutView="85" workbookViewId="0"/>
  </sheetViews>
  <sheetFormatPr baseColWidth="10" defaultRowHeight="12.75" x14ac:dyDescent="0.2"/>
  <cols>
    <col min="1" max="1" width="3.140625" customWidth="1"/>
    <col min="2" max="2" width="31" customWidth="1"/>
    <col min="14" max="15" width="13.42578125" customWidth="1"/>
    <col min="16" max="16" width="11.42578125" style="94"/>
    <col min="17" max="17" width="3.140625" customWidth="1"/>
    <col min="18" max="18" width="31.5703125" customWidth="1"/>
    <col min="30" max="31" width="13.42578125" customWidth="1"/>
    <col min="32" max="32" width="11.42578125" style="94"/>
    <col min="33" max="33" width="3.140625" customWidth="1"/>
    <col min="34" max="34" width="29.7109375" customWidth="1"/>
    <col min="46" max="47" width="13.42578125" customWidth="1"/>
    <col min="48" max="48" width="11.42578125" style="94"/>
    <col min="49" max="49" width="3.140625" customWidth="1"/>
    <col min="50" max="50" width="28.28515625" customWidth="1"/>
    <col min="62" max="63" width="13.42578125" customWidth="1"/>
    <col min="64" max="64" width="11.42578125" style="94"/>
    <col min="65" max="65" width="3.85546875" customWidth="1"/>
    <col min="66" max="66" width="28.28515625" customWidth="1"/>
    <col min="78" max="79" width="13.42578125" customWidth="1"/>
    <col min="80" max="80" width="11.42578125" style="94"/>
    <col min="81" max="81" width="3.140625" customWidth="1"/>
    <col min="82" max="82" width="27.140625" customWidth="1"/>
    <col min="94" max="95" width="13.42578125" customWidth="1"/>
    <col min="96" max="96" width="11.42578125" style="94"/>
    <col min="97" max="97" width="3.140625" customWidth="1"/>
    <col min="98" max="98" width="28.7109375" customWidth="1"/>
    <col min="110" max="111" width="13.42578125" customWidth="1"/>
    <col min="112" max="112" width="11.42578125" style="94"/>
    <col min="113" max="113" width="3.140625" customWidth="1"/>
    <col min="114" max="114" width="29" customWidth="1"/>
    <col min="126" max="126" width="13.42578125" customWidth="1"/>
    <col min="127" max="127" width="13.42578125" style="94" customWidth="1"/>
  </cols>
  <sheetData>
    <row r="1" spans="1:128" ht="20.25" x14ac:dyDescent="0.3">
      <c r="A1" s="121" t="s">
        <v>981</v>
      </c>
      <c r="B1" s="69"/>
      <c r="C1" s="103"/>
      <c r="D1" s="103"/>
      <c r="E1" s="103"/>
      <c r="F1" s="103"/>
      <c r="G1" s="103"/>
      <c r="H1" s="103"/>
      <c r="I1" s="103"/>
      <c r="J1" s="103"/>
      <c r="K1" s="103"/>
      <c r="L1" s="103"/>
      <c r="M1" s="103"/>
      <c r="N1" s="103"/>
      <c r="O1" s="103"/>
      <c r="P1" s="122"/>
      <c r="Q1" s="102"/>
      <c r="R1" s="69"/>
      <c r="S1" s="103"/>
      <c r="T1" s="103"/>
      <c r="U1" s="103"/>
      <c r="V1" s="103"/>
      <c r="W1" s="103"/>
      <c r="X1" s="103"/>
      <c r="Y1" s="103"/>
      <c r="Z1" s="103"/>
      <c r="AA1" s="103"/>
      <c r="AB1" s="103"/>
      <c r="AC1" s="103"/>
      <c r="AD1" s="103"/>
      <c r="AE1" s="103"/>
      <c r="AF1" s="122"/>
      <c r="AG1" s="102"/>
      <c r="AH1" s="69"/>
      <c r="AI1" s="103"/>
      <c r="AJ1" s="103"/>
      <c r="AK1" s="103"/>
      <c r="AL1" s="103"/>
      <c r="AM1" s="103"/>
      <c r="AN1" s="103"/>
      <c r="AO1" s="103"/>
      <c r="AP1" s="103"/>
      <c r="AQ1" s="103"/>
      <c r="AR1" s="103"/>
      <c r="AS1" s="103"/>
      <c r="AT1" s="103"/>
      <c r="AU1" s="103"/>
      <c r="AV1" s="122"/>
      <c r="AW1" s="102"/>
      <c r="AX1" s="69"/>
      <c r="AY1" s="103"/>
      <c r="AZ1" s="103"/>
      <c r="BA1" s="103"/>
      <c r="BB1" s="103"/>
      <c r="BC1" s="103"/>
      <c r="BD1" s="103"/>
      <c r="BE1" s="103"/>
      <c r="BF1" s="103"/>
      <c r="BG1" s="103"/>
      <c r="BH1" s="103"/>
      <c r="BI1" s="103"/>
      <c r="BJ1" s="103"/>
      <c r="BK1" s="103"/>
      <c r="BL1" s="124"/>
      <c r="BM1" s="102"/>
      <c r="BN1" s="69"/>
      <c r="BO1" s="103"/>
      <c r="BP1" s="103"/>
      <c r="BQ1" s="103"/>
      <c r="BR1" s="103"/>
      <c r="BS1" s="103"/>
      <c r="BT1" s="103"/>
      <c r="BU1" s="103"/>
      <c r="BV1" s="103"/>
      <c r="BW1" s="103"/>
      <c r="BX1" s="103"/>
      <c r="BY1" s="103"/>
      <c r="BZ1" s="103"/>
      <c r="CA1" s="103"/>
      <c r="CB1" s="122"/>
      <c r="CC1" s="102"/>
      <c r="CD1" s="69"/>
      <c r="CE1" s="103"/>
      <c r="CF1" s="103"/>
      <c r="CG1" s="103"/>
      <c r="CH1" s="103"/>
      <c r="CI1" s="103"/>
      <c r="CJ1" s="103"/>
      <c r="CK1" s="103"/>
      <c r="CL1" s="103"/>
      <c r="CM1" s="103"/>
      <c r="CN1" s="103"/>
      <c r="CO1" s="103"/>
      <c r="CP1" s="103"/>
      <c r="CQ1" s="103"/>
      <c r="CR1" s="122"/>
      <c r="CS1" s="102"/>
      <c r="CT1" s="69"/>
      <c r="CU1" s="103"/>
      <c r="CV1" s="103"/>
      <c r="CW1" s="103"/>
      <c r="CX1" s="103"/>
      <c r="CY1" s="103"/>
      <c r="CZ1" s="103"/>
      <c r="DA1" s="103"/>
      <c r="DB1" s="103"/>
      <c r="DC1" s="103"/>
      <c r="DD1" s="103"/>
      <c r="DE1" s="103"/>
      <c r="DF1" s="103"/>
      <c r="DG1" s="103"/>
      <c r="DH1" s="122"/>
      <c r="DI1" s="102"/>
      <c r="DJ1" s="69"/>
      <c r="DK1" s="105"/>
      <c r="DL1" s="105"/>
      <c r="DM1" s="105"/>
      <c r="DN1" s="105"/>
      <c r="DO1" s="105"/>
      <c r="DP1" s="105"/>
      <c r="DQ1" s="105"/>
      <c r="DR1" s="105"/>
      <c r="DS1" s="105"/>
      <c r="DT1" s="105"/>
      <c r="DU1" s="105"/>
      <c r="DV1" s="105"/>
      <c r="DW1" s="124"/>
      <c r="DX1" s="102"/>
    </row>
    <row r="2" spans="1:128" ht="16.5" x14ac:dyDescent="0.25">
      <c r="A2" s="13"/>
      <c r="B2" s="13"/>
      <c r="C2" s="72"/>
      <c r="D2" s="72"/>
      <c r="E2" s="72"/>
      <c r="F2" s="72"/>
      <c r="G2" s="72"/>
      <c r="H2" s="72"/>
      <c r="I2" s="72"/>
      <c r="J2" s="72"/>
      <c r="K2" s="72"/>
      <c r="L2" s="72"/>
      <c r="M2" s="72"/>
      <c r="N2" s="72"/>
      <c r="O2" s="72"/>
      <c r="P2" s="95"/>
      <c r="Q2" s="13"/>
      <c r="R2" s="13"/>
      <c r="S2" s="72"/>
      <c r="T2" s="72"/>
      <c r="U2" s="72"/>
      <c r="V2" s="72"/>
      <c r="W2" s="72"/>
      <c r="X2" s="72"/>
      <c r="Y2" s="72"/>
      <c r="Z2" s="72"/>
      <c r="AA2" s="72"/>
      <c r="AB2" s="72"/>
      <c r="AC2" s="72"/>
      <c r="AD2" s="72"/>
      <c r="AE2" s="72"/>
      <c r="AF2" s="95"/>
      <c r="AG2" s="13"/>
      <c r="AH2" s="13"/>
      <c r="AI2" s="72"/>
      <c r="AJ2" s="72"/>
      <c r="AK2" s="72"/>
      <c r="AL2" s="72"/>
      <c r="AM2" s="72"/>
      <c r="AN2" s="72"/>
      <c r="AO2" s="72"/>
      <c r="AP2" s="72"/>
      <c r="AQ2" s="72"/>
      <c r="AR2" s="72"/>
      <c r="AS2" s="72"/>
      <c r="AT2" s="72"/>
      <c r="AU2" s="72"/>
      <c r="AV2" s="95"/>
      <c r="AW2" s="13"/>
      <c r="AX2" s="13"/>
      <c r="AY2" s="72"/>
      <c r="AZ2" s="72"/>
      <c r="BA2" s="72"/>
      <c r="BB2" s="72"/>
      <c r="BC2" s="72"/>
      <c r="BD2" s="72"/>
      <c r="BE2" s="72"/>
      <c r="BF2" s="72"/>
      <c r="BG2" s="72"/>
      <c r="BH2" s="72"/>
      <c r="BI2" s="72"/>
      <c r="BJ2" s="72"/>
      <c r="BK2" s="72"/>
      <c r="BL2" s="90"/>
      <c r="BM2" s="13"/>
      <c r="BN2" s="13"/>
      <c r="BO2" s="72"/>
      <c r="BP2" s="72"/>
      <c r="BQ2" s="72"/>
      <c r="BR2" s="72"/>
      <c r="BS2" s="72"/>
      <c r="BT2" s="72"/>
      <c r="BU2" s="72"/>
      <c r="BV2" s="72"/>
      <c r="BW2" s="72"/>
      <c r="BX2" s="72"/>
      <c r="BY2" s="72"/>
      <c r="BZ2" s="72"/>
      <c r="CA2" s="72"/>
      <c r="CB2" s="95"/>
      <c r="CC2" s="13"/>
      <c r="CD2" s="13"/>
      <c r="CE2" s="72"/>
      <c r="CF2" s="72"/>
      <c r="CG2" s="72"/>
      <c r="CH2" s="72"/>
      <c r="CI2" s="72"/>
      <c r="CJ2" s="72"/>
      <c r="CK2" s="72"/>
      <c r="CL2" s="72"/>
      <c r="CM2" s="72"/>
      <c r="CN2" s="72"/>
      <c r="CO2" s="72"/>
      <c r="CP2" s="72"/>
      <c r="CQ2" s="72"/>
      <c r="CR2" s="95"/>
      <c r="CS2" s="106" t="s">
        <v>334</v>
      </c>
      <c r="CT2" s="106"/>
      <c r="CU2" s="107"/>
      <c r="CV2" s="107"/>
      <c r="CW2" s="107"/>
      <c r="CX2" s="107"/>
      <c r="CY2" s="107"/>
      <c r="CZ2" s="107"/>
      <c r="DA2" s="107"/>
      <c r="DB2" s="107"/>
      <c r="DC2" s="107"/>
      <c r="DD2" s="107"/>
      <c r="DE2" s="107"/>
      <c r="DF2" s="107"/>
      <c r="DG2" s="107"/>
      <c r="DH2" s="123"/>
      <c r="DI2" s="13"/>
      <c r="DJ2" s="13"/>
      <c r="DK2" s="52"/>
      <c r="DL2" s="52"/>
      <c r="DM2" s="52"/>
      <c r="DN2" s="52"/>
      <c r="DO2" s="52"/>
      <c r="DP2" s="52"/>
      <c r="DQ2" s="52"/>
      <c r="DR2" s="52"/>
      <c r="DS2" s="52"/>
      <c r="DT2" s="52"/>
      <c r="DU2" s="52"/>
      <c r="DV2" s="52"/>
      <c r="DW2" s="90"/>
    </row>
    <row r="3" spans="1:128" ht="16.5" x14ac:dyDescent="0.25">
      <c r="A3" s="54" t="s">
        <v>305</v>
      </c>
      <c r="B3" s="54"/>
      <c r="C3" s="73"/>
      <c r="D3" s="73"/>
      <c r="E3" s="73"/>
      <c r="F3" s="73"/>
      <c r="G3" s="73"/>
      <c r="H3" s="73"/>
      <c r="I3" s="73"/>
      <c r="J3" s="73"/>
      <c r="K3" s="73"/>
      <c r="L3" s="73"/>
      <c r="M3" s="73"/>
      <c r="N3" s="73"/>
      <c r="O3" s="73"/>
      <c r="P3" s="96"/>
      <c r="Q3" s="54" t="s">
        <v>306</v>
      </c>
      <c r="R3" s="54"/>
      <c r="S3" s="73"/>
      <c r="T3" s="73"/>
      <c r="U3" s="73"/>
      <c r="V3" s="73"/>
      <c r="W3" s="73"/>
      <c r="X3" s="73"/>
      <c r="Y3" s="73"/>
      <c r="Z3" s="73"/>
      <c r="AA3" s="73"/>
      <c r="AB3" s="73"/>
      <c r="AC3" s="73"/>
      <c r="AD3" s="73"/>
      <c r="AE3" s="73"/>
      <c r="AF3" s="96"/>
      <c r="AG3" s="54" t="s">
        <v>330</v>
      </c>
      <c r="AH3" s="54"/>
      <c r="AI3" s="73"/>
      <c r="AJ3" s="73"/>
      <c r="AK3" s="73"/>
      <c r="AL3" s="73"/>
      <c r="AM3" s="73"/>
      <c r="AN3" s="73"/>
      <c r="AO3" s="73"/>
      <c r="AP3" s="73"/>
      <c r="AQ3" s="73"/>
      <c r="AR3" s="73"/>
      <c r="AS3" s="73"/>
      <c r="AT3" s="73"/>
      <c r="AU3" s="73"/>
      <c r="AV3" s="96"/>
      <c r="AW3" s="54" t="s">
        <v>331</v>
      </c>
      <c r="AX3" s="54"/>
      <c r="AY3" s="73"/>
      <c r="AZ3" s="73"/>
      <c r="BA3" s="73"/>
      <c r="BB3" s="73"/>
      <c r="BC3" s="73"/>
      <c r="BD3" s="73"/>
      <c r="BE3" s="73"/>
      <c r="BF3" s="73"/>
      <c r="BG3" s="73"/>
      <c r="BH3" s="73"/>
      <c r="BI3" s="73"/>
      <c r="BJ3" s="73"/>
      <c r="BK3" s="73"/>
      <c r="BL3" s="101"/>
      <c r="BM3" s="54" t="s">
        <v>332</v>
      </c>
      <c r="BN3" s="54"/>
      <c r="BO3" s="73"/>
      <c r="BP3" s="73"/>
      <c r="BQ3" s="73"/>
      <c r="BR3" s="73"/>
      <c r="BS3" s="73"/>
      <c r="BT3" s="73"/>
      <c r="BU3" s="73"/>
      <c r="BV3" s="73"/>
      <c r="BW3" s="73"/>
      <c r="BX3" s="73"/>
      <c r="BY3" s="73"/>
      <c r="BZ3" s="73"/>
      <c r="CA3" s="73"/>
      <c r="CB3" s="96"/>
      <c r="CC3" s="54" t="s">
        <v>333</v>
      </c>
      <c r="CD3" s="54"/>
      <c r="CE3" s="73"/>
      <c r="CF3" s="73"/>
      <c r="CG3" s="73"/>
      <c r="CH3" s="73"/>
      <c r="CI3" s="73"/>
      <c r="CJ3" s="73"/>
      <c r="CK3" s="73"/>
      <c r="CL3" s="73"/>
      <c r="CM3" s="73"/>
      <c r="CN3" s="73"/>
      <c r="CO3" s="73"/>
      <c r="CP3" s="73"/>
      <c r="CQ3" s="73"/>
      <c r="CR3" s="96"/>
      <c r="CS3" s="54" t="s">
        <v>0</v>
      </c>
      <c r="CT3" s="54"/>
      <c r="CU3" s="73"/>
      <c r="CV3" s="73"/>
      <c r="CW3" s="73"/>
      <c r="CX3" s="73"/>
      <c r="CY3" s="73"/>
      <c r="CZ3" s="73"/>
      <c r="DA3" s="73"/>
      <c r="DB3" s="73"/>
      <c r="DC3" s="73"/>
      <c r="DD3" s="73"/>
      <c r="DE3" s="73"/>
      <c r="DF3" s="73"/>
      <c r="DG3" s="73"/>
      <c r="DH3" s="96"/>
      <c r="DI3" s="54" t="s">
        <v>335</v>
      </c>
      <c r="DJ3" s="54"/>
      <c r="DK3" s="73"/>
      <c r="DL3" s="73"/>
      <c r="DM3" s="73"/>
      <c r="DN3" s="73"/>
      <c r="DO3" s="73"/>
      <c r="DP3" s="73"/>
      <c r="DQ3" s="73"/>
      <c r="DR3" s="73"/>
      <c r="DS3" s="73"/>
      <c r="DT3" s="73"/>
      <c r="DU3" s="73"/>
      <c r="DV3" s="73"/>
      <c r="DW3" s="101"/>
      <c r="DX3" s="101"/>
    </row>
    <row r="4" spans="1:128" ht="16.5" x14ac:dyDescent="0.25">
      <c r="A4" s="106"/>
      <c r="B4" s="106"/>
      <c r="C4" s="107"/>
      <c r="D4" s="107"/>
      <c r="E4" s="107"/>
      <c r="F4" s="107"/>
      <c r="G4" s="107"/>
      <c r="H4" s="107"/>
      <c r="I4" s="107"/>
      <c r="J4" s="107"/>
      <c r="K4" s="107"/>
      <c r="L4" s="107"/>
      <c r="M4" s="107"/>
      <c r="N4" s="107"/>
      <c r="O4" s="107"/>
      <c r="P4" s="123"/>
      <c r="Q4" s="106"/>
      <c r="R4" s="106"/>
      <c r="S4" s="107"/>
      <c r="T4" s="107"/>
      <c r="U4" s="107"/>
      <c r="V4" s="107"/>
      <c r="W4" s="107"/>
      <c r="X4" s="107"/>
      <c r="Y4" s="107"/>
      <c r="Z4" s="107"/>
      <c r="AA4" s="107"/>
      <c r="AB4" s="107"/>
      <c r="AC4" s="107"/>
      <c r="AD4" s="107"/>
      <c r="AE4" s="107"/>
      <c r="AF4" s="123"/>
      <c r="AG4" s="106"/>
      <c r="AH4" s="106"/>
      <c r="AI4" s="107"/>
      <c r="AJ4" s="107"/>
      <c r="AK4" s="107"/>
      <c r="AL4" s="107"/>
      <c r="AM4" s="107"/>
      <c r="AN4" s="107"/>
      <c r="AO4" s="107"/>
      <c r="AP4" s="107"/>
      <c r="AQ4" s="107"/>
      <c r="AR4" s="107"/>
      <c r="AS4" s="107"/>
      <c r="AT4" s="107"/>
      <c r="AU4" s="107"/>
      <c r="AV4" s="123"/>
      <c r="AW4" s="106"/>
      <c r="AX4" s="106"/>
      <c r="AY4" s="107"/>
      <c r="AZ4" s="107"/>
      <c r="BA4" s="107"/>
      <c r="BB4" s="107"/>
      <c r="BC4" s="107"/>
      <c r="BD4" s="107"/>
      <c r="BE4" s="107"/>
      <c r="BF4" s="107"/>
      <c r="BG4" s="107"/>
      <c r="BH4" s="107"/>
      <c r="BI4" s="107"/>
      <c r="BJ4" s="107"/>
      <c r="BK4" s="107"/>
      <c r="BL4" s="125"/>
      <c r="BM4" s="106"/>
      <c r="BN4" s="106"/>
      <c r="BO4" s="107"/>
      <c r="BP4" s="107"/>
      <c r="BQ4" s="107"/>
      <c r="BR4" s="107"/>
      <c r="BS4" s="107"/>
      <c r="BT4" s="107"/>
      <c r="BU4" s="107"/>
      <c r="BV4" s="107"/>
      <c r="BW4" s="107"/>
      <c r="BX4" s="107"/>
      <c r="BY4" s="107"/>
      <c r="BZ4" s="107"/>
      <c r="CA4" s="107"/>
      <c r="CB4" s="123"/>
      <c r="CC4" s="106"/>
      <c r="CD4" s="106"/>
      <c r="CE4" s="107"/>
      <c r="CF4" s="107"/>
      <c r="CG4" s="107"/>
      <c r="CH4" s="107"/>
      <c r="CI4" s="107"/>
      <c r="CJ4" s="107"/>
      <c r="CK4" s="107"/>
      <c r="CL4" s="107"/>
      <c r="CM4" s="107"/>
      <c r="CN4" s="107"/>
      <c r="CO4" s="107"/>
      <c r="CP4" s="107"/>
      <c r="CQ4" s="107"/>
      <c r="CR4" s="123"/>
      <c r="CS4" s="13"/>
      <c r="CT4" s="13"/>
      <c r="CU4" s="72"/>
      <c r="CV4" s="72"/>
      <c r="CW4" s="72"/>
      <c r="CX4" s="72"/>
      <c r="CY4" s="72"/>
      <c r="CZ4" s="72"/>
      <c r="DA4" s="72"/>
      <c r="DB4" s="72"/>
      <c r="DC4" s="72"/>
      <c r="DD4" s="72"/>
      <c r="DE4" s="72"/>
      <c r="DF4" s="72"/>
      <c r="DG4" s="72"/>
      <c r="DH4" s="95"/>
      <c r="DI4" s="106"/>
      <c r="DJ4" s="106"/>
      <c r="DK4" s="107"/>
      <c r="DL4" s="107"/>
      <c r="DM4" s="107"/>
      <c r="DN4" s="107"/>
      <c r="DO4" s="107"/>
      <c r="DP4" s="107"/>
      <c r="DQ4" s="107"/>
      <c r="DR4" s="107"/>
      <c r="DS4" s="107"/>
      <c r="DT4" s="107"/>
      <c r="DU4" s="107"/>
      <c r="DV4" s="107"/>
      <c r="DW4" s="125"/>
    </row>
    <row r="5" spans="1:128" x14ac:dyDescent="0.2">
      <c r="A5" s="13"/>
      <c r="B5" s="68" t="s">
        <v>578</v>
      </c>
      <c r="C5" s="72"/>
      <c r="D5" s="72"/>
      <c r="E5" s="72"/>
      <c r="F5" s="72"/>
      <c r="G5" s="72"/>
      <c r="H5" s="72"/>
      <c r="I5" s="72"/>
      <c r="J5" s="72"/>
      <c r="K5" s="271"/>
      <c r="L5" s="72"/>
      <c r="M5" s="72"/>
      <c r="N5" s="72"/>
      <c r="O5" s="72"/>
      <c r="P5" s="95"/>
      <c r="Q5" s="45"/>
      <c r="R5" s="13"/>
      <c r="S5" s="72"/>
      <c r="T5" s="72"/>
      <c r="U5" s="72"/>
      <c r="V5" s="72"/>
      <c r="W5" s="72"/>
      <c r="X5" s="72"/>
      <c r="Y5" s="72"/>
      <c r="Z5" s="72"/>
      <c r="AA5" s="72"/>
      <c r="AB5" s="72"/>
      <c r="AC5" s="72"/>
      <c r="AD5" s="72"/>
      <c r="AE5" s="72"/>
      <c r="AF5" s="95"/>
      <c r="AG5" s="45"/>
      <c r="AH5" s="13"/>
      <c r="AI5" s="72"/>
      <c r="AJ5" s="72"/>
      <c r="AK5" s="72"/>
      <c r="AL5" s="72"/>
      <c r="AM5" s="72"/>
      <c r="AN5" s="72"/>
      <c r="AO5" s="72"/>
      <c r="AP5" s="72"/>
      <c r="AQ5" s="72"/>
      <c r="AR5" s="72"/>
      <c r="AS5" s="72"/>
      <c r="AT5" s="72"/>
      <c r="AU5" s="72"/>
      <c r="AV5" s="95"/>
      <c r="AW5" s="13"/>
      <c r="AX5" s="13"/>
      <c r="AY5" s="72"/>
      <c r="AZ5" s="72"/>
      <c r="BA5" s="72"/>
      <c r="BB5" s="72"/>
      <c r="BC5" s="72"/>
      <c r="BD5" s="72"/>
      <c r="BE5" s="72"/>
      <c r="BF5" s="72"/>
      <c r="BG5" s="72"/>
      <c r="BH5" s="72"/>
      <c r="BI5" s="72"/>
      <c r="BJ5" s="72"/>
      <c r="BK5" s="72"/>
      <c r="BL5" s="92"/>
      <c r="BM5" s="45"/>
      <c r="BN5" s="13"/>
      <c r="BO5" s="72"/>
      <c r="BP5" s="72"/>
      <c r="BQ5" s="72"/>
      <c r="BR5" s="72"/>
      <c r="BS5" s="72"/>
      <c r="BT5" s="72"/>
      <c r="BU5" s="72"/>
      <c r="BV5" s="72"/>
      <c r="BW5" s="72"/>
      <c r="BX5" s="72"/>
      <c r="BY5" s="72"/>
      <c r="BZ5" s="72"/>
      <c r="CA5" s="72"/>
      <c r="CB5" s="95"/>
      <c r="CC5" s="39"/>
      <c r="CD5" s="13"/>
      <c r="CE5" s="72"/>
      <c r="CF5" s="72"/>
      <c r="CG5" s="72"/>
      <c r="CH5" s="72"/>
      <c r="CI5" s="72"/>
      <c r="CJ5" s="72"/>
      <c r="CK5" s="72"/>
      <c r="CL5" s="72"/>
      <c r="CM5" s="72"/>
      <c r="CN5" s="72"/>
      <c r="CO5" s="72"/>
      <c r="CP5" s="72"/>
      <c r="CQ5" s="72"/>
      <c r="CR5" s="95"/>
      <c r="CS5" s="68" t="s">
        <v>575</v>
      </c>
      <c r="CT5" s="13"/>
      <c r="CU5" s="72"/>
      <c r="CV5" s="72"/>
      <c r="CW5" s="72"/>
      <c r="CX5" s="72"/>
      <c r="CY5" s="72"/>
      <c r="CZ5" s="72"/>
      <c r="DA5" s="72"/>
      <c r="DB5" s="72"/>
      <c r="DC5" s="72"/>
      <c r="DD5" s="72"/>
      <c r="DE5" s="72"/>
      <c r="DF5" s="72"/>
      <c r="DG5" s="72"/>
      <c r="DH5" s="95"/>
      <c r="DK5" s="58"/>
      <c r="DL5" s="58"/>
      <c r="DM5" s="58"/>
      <c r="DN5" s="58"/>
      <c r="DO5" s="58"/>
      <c r="DP5" s="58"/>
      <c r="DQ5" s="58"/>
      <c r="DR5" s="58"/>
      <c r="DS5" s="58"/>
      <c r="DT5" s="58"/>
      <c r="DU5" s="58"/>
      <c r="DV5" s="58"/>
      <c r="DW5" s="92"/>
    </row>
    <row r="6" spans="1:128" ht="12.75" customHeight="1" x14ac:dyDescent="0.2">
      <c r="A6" s="13"/>
      <c r="B6" s="68" t="s">
        <v>642</v>
      </c>
      <c r="C6" s="430"/>
      <c r="D6" s="72"/>
      <c r="E6" s="72"/>
      <c r="F6" s="72"/>
      <c r="G6" s="72"/>
      <c r="H6" s="72"/>
      <c r="I6" s="72"/>
      <c r="J6" s="72"/>
      <c r="K6" s="271"/>
      <c r="L6" s="72"/>
      <c r="M6" s="72"/>
      <c r="N6" s="72"/>
      <c r="O6" s="72"/>
      <c r="P6" s="95"/>
      <c r="Q6" s="68" t="s">
        <v>570</v>
      </c>
      <c r="R6" s="13"/>
      <c r="S6" s="72"/>
      <c r="T6" s="72"/>
      <c r="U6" s="72"/>
      <c r="V6" s="72"/>
      <c r="W6" s="72"/>
      <c r="X6" s="72"/>
      <c r="Y6" s="72"/>
      <c r="Z6" s="72"/>
      <c r="AA6" s="72"/>
      <c r="AB6" s="72"/>
      <c r="AC6" s="72"/>
      <c r="AD6" s="72"/>
      <c r="AE6" s="72"/>
      <c r="AF6" s="95"/>
      <c r="AG6" s="68" t="s">
        <v>570</v>
      </c>
      <c r="AH6" s="13"/>
      <c r="AI6" s="72"/>
      <c r="AJ6" s="72"/>
      <c r="AK6" s="72"/>
      <c r="AL6" s="72"/>
      <c r="AM6" s="72"/>
      <c r="AN6" s="72"/>
      <c r="AO6" s="72"/>
      <c r="AP6" s="72"/>
      <c r="AQ6" s="72"/>
      <c r="AR6" s="72"/>
      <c r="AS6" s="72"/>
      <c r="AT6" s="72"/>
      <c r="AU6" s="72"/>
      <c r="AV6" s="95"/>
      <c r="AW6" s="68" t="s">
        <v>831</v>
      </c>
      <c r="AX6" s="68"/>
      <c r="AY6" s="72"/>
      <c r="AZ6" s="72"/>
      <c r="BA6" s="72"/>
      <c r="BB6" s="72"/>
      <c r="BC6" s="72"/>
      <c r="BD6" s="72"/>
      <c r="BE6" s="72"/>
      <c r="BF6" s="72"/>
      <c r="BG6" s="72"/>
      <c r="BH6" s="72"/>
      <c r="BI6" s="72"/>
      <c r="BJ6" s="72"/>
      <c r="BK6" s="72"/>
      <c r="BL6" s="90"/>
      <c r="BM6" s="68" t="s">
        <v>572</v>
      </c>
      <c r="BN6" s="13"/>
      <c r="BO6" s="72"/>
      <c r="BP6" s="72"/>
      <c r="BQ6" s="72"/>
      <c r="BR6" s="72"/>
      <c r="BS6" s="72"/>
      <c r="BT6" s="72"/>
      <c r="BU6" s="72"/>
      <c r="BV6" s="72"/>
      <c r="BW6" s="72"/>
      <c r="BX6" s="72"/>
      <c r="BY6" s="72"/>
      <c r="BZ6" s="72"/>
      <c r="CA6" s="72"/>
      <c r="CB6" s="95"/>
      <c r="CC6" s="68" t="s">
        <v>574</v>
      </c>
      <c r="CD6" s="13"/>
      <c r="CE6" s="72"/>
      <c r="CF6" s="72"/>
      <c r="CG6" s="72"/>
      <c r="CH6" s="72"/>
      <c r="CI6" s="72"/>
      <c r="CJ6" s="72"/>
      <c r="CK6" s="72"/>
      <c r="CL6" s="72"/>
      <c r="CM6" s="72"/>
      <c r="CN6" s="72"/>
      <c r="CO6" s="72"/>
      <c r="CP6" s="72"/>
      <c r="CQ6" s="72"/>
      <c r="CR6" s="95"/>
      <c r="CS6" s="270" t="str">
        <f>+CC7</f>
        <v>Recettes réelles de fonctionnement : en M14 et M57, crédit net du compte 7 (excepté les comptes 775, 776, 777 et 78) et des comptes 65541 (M14) et 65561 (M57) pour les communes de la MGP (moindres recettes)</v>
      </c>
      <c r="CT6" s="13"/>
      <c r="CU6" s="72"/>
      <c r="CV6" s="72"/>
      <c r="CW6" s="72"/>
      <c r="CX6" s="72"/>
      <c r="CY6" s="72"/>
      <c r="CZ6" s="72"/>
      <c r="DA6" s="72"/>
      <c r="DB6" s="72"/>
      <c r="DC6" s="72"/>
      <c r="DD6" s="72"/>
      <c r="DE6" s="72"/>
      <c r="DF6" s="72"/>
      <c r="DG6" s="72"/>
      <c r="DH6" s="95"/>
      <c r="DI6" s="68" t="s">
        <v>1</v>
      </c>
      <c r="DJ6" s="13"/>
      <c r="DK6" s="52"/>
      <c r="DL6" s="52"/>
      <c r="DM6" s="52"/>
      <c r="DN6" s="52"/>
      <c r="DO6" s="52"/>
      <c r="DP6" s="52"/>
      <c r="DQ6" s="52"/>
      <c r="DR6" s="52"/>
      <c r="DS6" s="52"/>
      <c r="DT6" s="52"/>
      <c r="DU6" s="52"/>
      <c r="DV6" s="52"/>
      <c r="DW6" s="90"/>
    </row>
    <row r="7" spans="1:128" x14ac:dyDescent="0.2">
      <c r="A7" s="9"/>
      <c r="B7" s="260"/>
      <c r="C7" s="72"/>
      <c r="D7" s="72"/>
      <c r="E7" s="72"/>
      <c r="F7" s="72"/>
      <c r="G7" s="72"/>
      <c r="H7" s="72"/>
      <c r="I7" s="72"/>
      <c r="J7" s="72"/>
      <c r="K7" s="72"/>
      <c r="L7" s="72"/>
      <c r="M7" s="72"/>
      <c r="N7" s="72"/>
      <c r="O7" s="72"/>
      <c r="P7" s="95"/>
      <c r="Q7" s="922" t="s">
        <v>644</v>
      </c>
      <c r="R7" s="13"/>
      <c r="S7" s="72"/>
      <c r="T7" s="72"/>
      <c r="U7" s="72"/>
      <c r="V7" s="72"/>
      <c r="W7" s="72"/>
      <c r="X7" s="72"/>
      <c r="Y7" s="72"/>
      <c r="Z7" s="72"/>
      <c r="AA7" s="72"/>
      <c r="AB7" s="72"/>
      <c r="AC7" s="72"/>
      <c r="AD7" s="72"/>
      <c r="AE7" s="72"/>
      <c r="AF7" s="95"/>
      <c r="AG7" s="68" t="s">
        <v>644</v>
      </c>
      <c r="AH7" s="13"/>
      <c r="AI7" s="72"/>
      <c r="AJ7" s="72"/>
      <c r="AK7" s="72"/>
      <c r="AL7" s="72"/>
      <c r="AM7" s="72"/>
      <c r="AN7" s="72"/>
      <c r="AO7" s="72"/>
      <c r="AP7" s="72"/>
      <c r="AQ7" s="72"/>
      <c r="AR7" s="72"/>
      <c r="AS7" s="72"/>
      <c r="AT7" s="72"/>
      <c r="AU7" s="72"/>
      <c r="AV7" s="95"/>
      <c r="AW7" s="68" t="s">
        <v>830</v>
      </c>
      <c r="AX7" s="68"/>
      <c r="AY7" s="72"/>
      <c r="AZ7" s="72"/>
      <c r="BA7" s="72"/>
      <c r="BB7" s="72"/>
      <c r="BC7" s="72"/>
      <c r="BD7" s="72"/>
      <c r="BE7" s="72"/>
      <c r="BF7" s="72"/>
      <c r="BG7" s="72"/>
      <c r="BH7" s="72"/>
      <c r="BI7" s="72"/>
      <c r="BJ7" s="72"/>
      <c r="BK7" s="72"/>
      <c r="BL7" s="90"/>
      <c r="BM7" s="68" t="s">
        <v>573</v>
      </c>
      <c r="BN7" s="13"/>
      <c r="BO7" s="72"/>
      <c r="BP7" s="72"/>
      <c r="BQ7" s="72"/>
      <c r="BR7" s="72"/>
      <c r="BS7" s="72"/>
      <c r="BT7" s="72"/>
      <c r="BU7" s="72"/>
      <c r="BV7" s="72"/>
      <c r="BW7" s="72"/>
      <c r="BX7" s="72"/>
      <c r="BY7" s="72"/>
      <c r="BZ7" s="72"/>
      <c r="CA7" s="72"/>
      <c r="CB7" s="95"/>
      <c r="CC7" s="270" t="str">
        <f>+BM8</f>
        <v>Recettes réelles de fonctionnement : en M14 et M57, crédit net du compte 7 (excepté les comptes 775, 776, 777 et 78) et des comptes 65541 (M14) et 65561 (M57) pour les communes de la MGP (moindres recettes)</v>
      </c>
      <c r="CD7" s="13"/>
      <c r="CE7" s="72"/>
      <c r="CF7" s="72"/>
      <c r="CG7" s="72"/>
      <c r="CH7" s="72"/>
      <c r="CI7" s="72"/>
      <c r="CJ7" s="72"/>
      <c r="CK7" s="72"/>
      <c r="CL7" s="72"/>
      <c r="CM7" s="72"/>
      <c r="CN7" s="72"/>
      <c r="CO7" s="72"/>
      <c r="CP7" s="72"/>
      <c r="CQ7" s="72"/>
      <c r="CR7" s="95"/>
      <c r="CS7" s="13"/>
      <c r="CT7" s="8"/>
      <c r="CU7" s="84"/>
      <c r="CV7" s="84"/>
      <c r="CW7" s="84"/>
      <c r="CX7" s="84"/>
      <c r="CY7" s="84"/>
      <c r="CZ7" s="84"/>
      <c r="DA7" s="84"/>
      <c r="DB7" s="84"/>
      <c r="DC7" s="84"/>
      <c r="DD7" s="84"/>
      <c r="DE7" s="84"/>
      <c r="DF7" s="84"/>
      <c r="DG7" s="84"/>
      <c r="DH7" s="89"/>
      <c r="DI7" s="270" t="str">
        <f>+CS6</f>
        <v>Recettes réelles de fonctionnement : en M14 et M57, crédit net du compte 7 (excepté les comptes 775, 776, 777 et 78) et des comptes 65541 (M14) et 65561 (M57) pour les communes de la MGP (moindres recettes)</v>
      </c>
      <c r="DJ7" s="13"/>
      <c r="DK7" s="53"/>
      <c r="DL7" s="53"/>
      <c r="DM7" s="53"/>
      <c r="DN7" s="53"/>
      <c r="DO7" s="53"/>
      <c r="DP7" s="53"/>
      <c r="DQ7" s="53"/>
      <c r="DR7" s="53"/>
      <c r="DS7" s="53"/>
      <c r="DT7" s="53"/>
      <c r="DU7" s="53"/>
      <c r="DV7" s="53"/>
      <c r="DW7" s="90"/>
    </row>
    <row r="8" spans="1:128" x14ac:dyDescent="0.2">
      <c r="A8" s="8"/>
      <c r="B8" s="8"/>
      <c r="C8" s="84"/>
      <c r="D8" s="84"/>
      <c r="E8" s="84"/>
      <c r="F8" s="84"/>
      <c r="G8" s="84"/>
      <c r="H8" s="84"/>
      <c r="I8" s="84"/>
      <c r="J8" s="84"/>
      <c r="K8" s="84"/>
      <c r="L8" s="84"/>
      <c r="M8" s="84"/>
      <c r="N8" s="84"/>
      <c r="O8" s="84"/>
      <c r="P8" s="89"/>
      <c r="Q8" s="13"/>
      <c r="R8" s="8"/>
      <c r="S8" s="84"/>
      <c r="T8" s="84"/>
      <c r="U8" s="84"/>
      <c r="V8" s="84"/>
      <c r="W8" s="84"/>
      <c r="X8" s="84"/>
      <c r="Y8" s="84"/>
      <c r="Z8" s="84"/>
      <c r="AA8" s="84"/>
      <c r="AB8" s="84"/>
      <c r="AC8" s="84"/>
      <c r="AD8" s="84"/>
      <c r="AE8" s="84"/>
      <c r="AF8" s="89"/>
      <c r="AG8" s="68" t="s">
        <v>643</v>
      </c>
      <c r="AH8" s="8"/>
      <c r="AI8" s="84"/>
      <c r="AJ8" s="84"/>
      <c r="AK8" s="84"/>
      <c r="AL8" s="84"/>
      <c r="AM8" s="84"/>
      <c r="AN8" s="84"/>
      <c r="AO8" s="84"/>
      <c r="AP8" s="84"/>
      <c r="AQ8" s="84"/>
      <c r="AR8" s="84"/>
      <c r="AS8" s="84"/>
      <c r="AT8" s="84"/>
      <c r="AU8" s="84"/>
      <c r="AV8" s="89"/>
      <c r="AW8" s="68" t="s">
        <v>643</v>
      </c>
      <c r="AX8" s="8"/>
      <c r="AY8" s="84"/>
      <c r="AZ8" s="84"/>
      <c r="BA8" s="84"/>
      <c r="BB8" s="84"/>
      <c r="BC8" s="84"/>
      <c r="BD8" s="84"/>
      <c r="BE8" s="84"/>
      <c r="BF8" s="84"/>
      <c r="BG8" s="84"/>
      <c r="BH8" s="84"/>
      <c r="BI8" s="84"/>
      <c r="BJ8" s="84"/>
      <c r="BK8" s="84"/>
      <c r="BL8" s="90"/>
      <c r="BM8" s="270" t="str">
        <f>+AW8</f>
        <v>Recettes réelles de fonctionnement : en M14 et M57, crédit net du compte 7 (excepté les comptes 775, 776, 777 et 78) et des comptes 65541 (M14) et 65561 (M57) pour les communes de la MGP (moindres recettes)</v>
      </c>
      <c r="BN8" s="8"/>
      <c r="BO8" s="84"/>
      <c r="BP8" s="84"/>
      <c r="BQ8" s="84"/>
      <c r="BR8" s="84"/>
      <c r="BS8" s="84"/>
      <c r="BT8" s="84"/>
      <c r="BU8" s="84"/>
      <c r="BV8" s="84"/>
      <c r="BW8" s="84"/>
      <c r="BX8" s="84"/>
      <c r="BY8" s="84"/>
      <c r="BZ8" s="84"/>
      <c r="CA8" s="84"/>
      <c r="CB8" s="89"/>
      <c r="CC8" s="8"/>
      <c r="CD8" s="8"/>
      <c r="CE8" s="84"/>
      <c r="CF8" s="84"/>
      <c r="CG8" s="84"/>
      <c r="CH8" s="84"/>
      <c r="CI8" s="84"/>
      <c r="CJ8" s="84"/>
      <c r="CK8" s="84"/>
      <c r="CL8" s="84"/>
      <c r="CM8" s="84"/>
      <c r="CN8" s="84"/>
      <c r="CO8" s="84"/>
      <c r="CP8" s="84"/>
      <c r="CQ8" s="84"/>
      <c r="CR8" s="89"/>
      <c r="CS8" s="13"/>
      <c r="CT8" s="13"/>
      <c r="CU8" s="72"/>
      <c r="CV8" s="72"/>
      <c r="CW8" s="72"/>
      <c r="CX8" s="72"/>
      <c r="CY8" s="72"/>
      <c r="CZ8" s="72"/>
      <c r="DA8" s="72"/>
      <c r="DB8" s="72"/>
      <c r="DC8" s="72"/>
      <c r="DD8" s="72"/>
      <c r="DE8" s="72"/>
      <c r="DF8" s="72"/>
      <c r="DG8" s="72"/>
      <c r="DH8" s="95"/>
      <c r="DI8" s="13"/>
      <c r="DJ8" s="8"/>
      <c r="DK8" s="53"/>
      <c r="DL8" s="53"/>
      <c r="DM8" s="53"/>
      <c r="DN8" s="53"/>
      <c r="DO8" s="53"/>
      <c r="DP8" s="53"/>
      <c r="DQ8" s="53"/>
      <c r="DR8" s="53"/>
      <c r="DS8" s="53"/>
      <c r="DT8" s="53"/>
      <c r="DU8" s="53"/>
      <c r="DV8" s="53"/>
      <c r="DW8" s="90"/>
    </row>
    <row r="9" spans="1:128" x14ac:dyDescent="0.2">
      <c r="C9" s="72"/>
      <c r="D9" s="72"/>
      <c r="E9" s="72"/>
      <c r="F9" s="72"/>
      <c r="G9" s="72"/>
      <c r="H9" s="271"/>
      <c r="I9" s="72"/>
      <c r="J9" s="72"/>
      <c r="K9" s="72"/>
      <c r="L9" s="72"/>
      <c r="M9" s="72"/>
      <c r="N9" s="72"/>
      <c r="O9" s="72"/>
      <c r="P9" s="95"/>
      <c r="Q9" s="45"/>
      <c r="R9" s="13"/>
      <c r="S9" s="72"/>
      <c r="T9" s="72"/>
      <c r="U9" s="72"/>
      <c r="V9" s="72"/>
      <c r="W9" s="72"/>
      <c r="X9" s="72"/>
      <c r="Y9" s="72"/>
      <c r="Z9" s="72"/>
      <c r="AA9" s="72"/>
      <c r="AB9" s="72"/>
      <c r="AC9" s="72"/>
      <c r="AD9" s="72"/>
      <c r="AE9" s="72"/>
      <c r="AF9" s="95"/>
      <c r="AG9" s="45"/>
      <c r="AH9" s="13"/>
      <c r="AI9" s="72"/>
      <c r="AJ9" s="72"/>
      <c r="AK9" s="72"/>
      <c r="AL9" s="72"/>
      <c r="AM9" s="72"/>
      <c r="AN9" s="72"/>
      <c r="AO9" s="72"/>
      <c r="AP9" s="72"/>
      <c r="AQ9" s="72"/>
      <c r="AR9" s="72"/>
      <c r="AS9" s="72"/>
      <c r="AT9" s="72"/>
      <c r="AU9" s="72"/>
      <c r="AV9" s="95"/>
      <c r="AW9" s="59"/>
      <c r="AY9" s="53"/>
      <c r="AZ9" s="53"/>
      <c r="BA9" s="53"/>
      <c r="BB9" s="53"/>
      <c r="BC9" s="53"/>
      <c r="BD9" s="53"/>
      <c r="BE9" s="53"/>
      <c r="BF9" s="53"/>
      <c r="BG9" s="53"/>
      <c r="BH9" s="53"/>
      <c r="BI9" s="53"/>
      <c r="BJ9" s="53"/>
      <c r="BK9" s="53"/>
      <c r="BL9" s="90"/>
      <c r="BM9" s="13"/>
      <c r="BN9" s="13"/>
      <c r="BO9" s="72"/>
      <c r="BP9" s="72"/>
      <c r="BQ9" s="72"/>
      <c r="BR9" s="72"/>
      <c r="BS9" s="72"/>
      <c r="BT9" s="72"/>
      <c r="BU9" s="72"/>
      <c r="BV9" s="72"/>
      <c r="BW9" s="72"/>
      <c r="BX9" s="72"/>
      <c r="BY9" s="72"/>
      <c r="BZ9" s="72"/>
      <c r="CA9" s="72"/>
      <c r="CB9" s="95"/>
      <c r="CC9" s="13"/>
      <c r="CD9" s="13"/>
      <c r="CE9" s="72"/>
      <c r="CF9" s="72"/>
      <c r="CG9" s="72"/>
      <c r="CH9" s="72"/>
      <c r="CI9" s="72"/>
      <c r="CJ9" s="72"/>
      <c r="CK9" s="72"/>
      <c r="CL9" s="72"/>
      <c r="CM9" s="72"/>
      <c r="CN9" s="72"/>
      <c r="CO9" s="72"/>
      <c r="CP9" s="72"/>
      <c r="CQ9" s="72"/>
      <c r="CR9" s="95"/>
      <c r="CT9" s="13"/>
      <c r="CU9" s="72"/>
      <c r="CV9" s="72"/>
      <c r="CW9" s="72"/>
      <c r="CX9" s="72"/>
      <c r="CY9" s="72"/>
      <c r="CZ9" s="72"/>
      <c r="DA9" s="72"/>
      <c r="DB9" s="72"/>
      <c r="DC9" s="72"/>
      <c r="DD9" s="72"/>
      <c r="DE9" s="72"/>
      <c r="DF9" s="72"/>
      <c r="DG9" s="72"/>
      <c r="DH9" s="95"/>
      <c r="DI9" s="13"/>
      <c r="DJ9" s="13"/>
      <c r="DK9" s="53"/>
      <c r="DL9" s="53"/>
      <c r="DM9" s="53"/>
      <c r="DN9" s="53"/>
      <c r="DO9" s="53"/>
      <c r="DP9" s="53"/>
      <c r="DQ9" s="53"/>
      <c r="DR9" s="53"/>
      <c r="DS9" s="53"/>
      <c r="DT9" s="53"/>
      <c r="DU9" s="53"/>
      <c r="DV9" s="53"/>
      <c r="DW9" s="90"/>
    </row>
    <row r="10" spans="1:128" x14ac:dyDescent="0.2">
      <c r="B10" s="59"/>
      <c r="C10" s="72"/>
      <c r="D10" s="72"/>
      <c r="E10" s="72"/>
      <c r="F10" s="72"/>
      <c r="G10" s="72"/>
      <c r="H10" s="72"/>
      <c r="I10" s="72"/>
      <c r="J10" s="72"/>
      <c r="K10" s="72"/>
      <c r="L10" s="72"/>
      <c r="M10" s="72"/>
      <c r="N10" s="72"/>
      <c r="O10" s="72"/>
      <c r="P10" s="95"/>
      <c r="Q10" s="59"/>
      <c r="R10" s="13"/>
      <c r="S10" s="72"/>
      <c r="T10" s="72"/>
      <c r="U10" s="72"/>
      <c r="V10" s="72"/>
      <c r="W10" s="72"/>
      <c r="X10" s="72"/>
      <c r="Y10" s="72"/>
      <c r="Z10" s="72"/>
      <c r="AA10" s="72"/>
      <c r="AB10" s="72"/>
      <c r="AC10" s="72"/>
      <c r="AD10" s="72"/>
      <c r="AE10" s="72"/>
      <c r="AF10" s="95"/>
      <c r="AG10" s="59" t="s">
        <v>479</v>
      </c>
      <c r="AH10" s="13"/>
      <c r="AI10" s="72"/>
      <c r="AJ10" s="72"/>
      <c r="AK10" s="72"/>
      <c r="AL10" s="72"/>
      <c r="AM10" s="72"/>
      <c r="AN10" s="72"/>
      <c r="AO10" s="72"/>
      <c r="AP10" s="72"/>
      <c r="AQ10" s="72"/>
      <c r="AR10" s="72"/>
      <c r="AS10" s="72"/>
      <c r="AT10" s="72"/>
      <c r="AU10" s="72"/>
      <c r="AV10" s="95"/>
      <c r="AW10" s="59" t="s">
        <v>257</v>
      </c>
      <c r="AY10" s="53"/>
      <c r="AZ10" s="53"/>
      <c r="BA10" s="53"/>
      <c r="BB10" s="53"/>
      <c r="BC10" s="53"/>
      <c r="BD10" s="53"/>
      <c r="BE10" s="53"/>
      <c r="BF10" s="53"/>
      <c r="BG10" s="53"/>
      <c r="BH10" s="53"/>
      <c r="BI10" s="53"/>
      <c r="BJ10" s="53"/>
      <c r="BK10" s="53"/>
      <c r="BL10" s="90"/>
      <c r="BM10" s="59" t="s">
        <v>480</v>
      </c>
      <c r="BN10" s="13"/>
      <c r="BO10" s="72"/>
      <c r="BP10" s="72"/>
      <c r="BQ10" s="72"/>
      <c r="BR10" s="72"/>
      <c r="BS10" s="72"/>
      <c r="BT10" s="72"/>
      <c r="BU10" s="72"/>
      <c r="BV10" s="72"/>
      <c r="BW10" s="72"/>
      <c r="BX10" s="72"/>
      <c r="BY10" s="72"/>
      <c r="BZ10" s="72"/>
      <c r="CA10" s="72"/>
      <c r="CB10" s="95"/>
      <c r="CC10" s="59" t="s">
        <v>258</v>
      </c>
      <c r="CD10" s="13"/>
      <c r="CE10" s="72"/>
      <c r="CF10" s="72"/>
      <c r="CG10" s="72"/>
      <c r="CH10" s="72"/>
      <c r="CI10" s="72"/>
      <c r="CJ10" s="72"/>
      <c r="CK10" s="72"/>
      <c r="CL10" s="72"/>
      <c r="CM10" s="72"/>
      <c r="CN10" s="72"/>
      <c r="CO10" s="72"/>
      <c r="CP10" s="72"/>
      <c r="CQ10" s="72"/>
      <c r="CR10" s="95"/>
      <c r="CS10" s="59" t="s">
        <v>100</v>
      </c>
      <c r="CT10" s="13"/>
      <c r="CU10" s="72"/>
      <c r="CV10" s="72"/>
      <c r="CW10" s="72"/>
      <c r="CX10" s="72"/>
      <c r="CY10" s="72"/>
      <c r="CZ10" s="72"/>
      <c r="DA10" s="72"/>
      <c r="DB10" s="72"/>
      <c r="DC10" s="72"/>
      <c r="DD10" s="72"/>
      <c r="DE10" s="72"/>
      <c r="DF10" s="72"/>
      <c r="DG10" s="72"/>
      <c r="DH10" s="95"/>
      <c r="DI10" s="59"/>
      <c r="DJ10" s="13"/>
      <c r="DK10" s="53"/>
      <c r="DL10" s="53"/>
      <c r="DM10" s="53"/>
      <c r="DN10" s="53"/>
      <c r="DO10" s="53"/>
      <c r="DP10" s="53"/>
      <c r="DQ10" s="53"/>
      <c r="DR10" s="53"/>
      <c r="DS10" s="53"/>
      <c r="DT10" s="53"/>
      <c r="DU10" s="53"/>
      <c r="DV10" s="53"/>
      <c r="DW10" s="90"/>
    </row>
    <row r="11" spans="1:128" x14ac:dyDescent="0.2">
      <c r="A11" s="13"/>
      <c r="B11" s="13"/>
      <c r="C11" s="72"/>
      <c r="D11" s="72"/>
      <c r="E11" s="72"/>
      <c r="F11" s="72"/>
      <c r="G11" s="72"/>
      <c r="H11" s="72"/>
      <c r="I11" s="72"/>
      <c r="J11" s="72"/>
      <c r="K11" s="72"/>
      <c r="L11" s="72"/>
      <c r="M11" s="72"/>
      <c r="N11" s="72"/>
      <c r="O11" s="72"/>
      <c r="P11" s="95"/>
      <c r="Q11" s="13"/>
      <c r="R11" s="13"/>
      <c r="S11" s="72"/>
      <c r="T11" s="72"/>
      <c r="U11" s="72"/>
      <c r="V11" s="72"/>
      <c r="W11" s="72"/>
      <c r="X11" s="72"/>
      <c r="Y11" s="72"/>
      <c r="Z11" s="72"/>
      <c r="AA11" s="72"/>
      <c r="AB11" s="72"/>
      <c r="AC11" s="72"/>
      <c r="AD11" s="72"/>
      <c r="AE11" s="72"/>
      <c r="AF11" s="95"/>
      <c r="AG11" s="13"/>
      <c r="AH11" s="13"/>
      <c r="AI11" s="72"/>
      <c r="AJ11" s="72"/>
      <c r="AK11" s="72"/>
      <c r="AL11" s="72"/>
      <c r="AM11" s="72"/>
      <c r="AN11" s="72"/>
      <c r="AO11" s="72"/>
      <c r="AP11" s="72"/>
      <c r="AQ11" s="72"/>
      <c r="AR11" s="72"/>
      <c r="AS11" s="72"/>
      <c r="AT11" s="72"/>
      <c r="AU11" s="72"/>
      <c r="AV11" s="95"/>
      <c r="AY11" s="53"/>
      <c r="AZ11" s="53"/>
      <c r="BA11" s="53"/>
      <c r="BB11" s="53"/>
      <c r="BC11" s="53"/>
      <c r="BD11" s="53"/>
      <c r="BE11" s="53"/>
      <c r="BF11" s="53"/>
      <c r="BG11" s="53"/>
      <c r="BH11" s="53"/>
      <c r="BI11" s="53"/>
      <c r="BJ11" s="53"/>
      <c r="BK11" s="53"/>
      <c r="BL11" s="90"/>
      <c r="BM11" s="13"/>
      <c r="BN11" s="13"/>
      <c r="BO11" s="72"/>
      <c r="BP11" s="72"/>
      <c r="BQ11" s="72"/>
      <c r="BR11" s="72"/>
      <c r="BS11" s="72"/>
      <c r="BT11" s="72"/>
      <c r="BU11" s="72"/>
      <c r="BV11" s="72"/>
      <c r="BW11" s="72"/>
      <c r="BX11" s="72"/>
      <c r="BY11" s="72"/>
      <c r="BZ11" s="72"/>
      <c r="CA11" s="72"/>
      <c r="CB11" s="95"/>
      <c r="CC11" s="13"/>
      <c r="CD11" s="13"/>
      <c r="CE11" s="72"/>
      <c r="CF11" s="72"/>
      <c r="CG11" s="72"/>
      <c r="CH11" s="72"/>
      <c r="CI11" s="72"/>
      <c r="CJ11" s="72"/>
      <c r="CK11" s="72"/>
      <c r="CL11" s="72"/>
      <c r="CM11" s="72"/>
      <c r="CN11" s="72"/>
      <c r="CO11" s="72"/>
      <c r="CP11" s="72"/>
      <c r="CQ11" s="72"/>
      <c r="CR11" s="95"/>
      <c r="DI11" s="13"/>
      <c r="DJ11" s="13"/>
      <c r="DK11" s="53"/>
      <c r="DL11" s="53"/>
      <c r="DM11" s="53"/>
      <c r="DN11" s="53"/>
      <c r="DO11" s="53"/>
      <c r="DP11" s="53"/>
      <c r="DQ11" s="53"/>
      <c r="DR11" s="53"/>
      <c r="DS11" s="53"/>
      <c r="DT11" s="53"/>
      <c r="DU11" s="53"/>
      <c r="DV11" s="53"/>
      <c r="DW11" s="90"/>
    </row>
    <row r="12" spans="1:128" x14ac:dyDescent="0.2">
      <c r="B12" s="8" t="s">
        <v>260</v>
      </c>
      <c r="C12" s="72"/>
      <c r="D12" s="72"/>
      <c r="E12" s="72"/>
      <c r="F12" s="72"/>
      <c r="G12" s="72"/>
      <c r="H12" s="72"/>
      <c r="I12" s="72"/>
      <c r="J12" s="72"/>
      <c r="K12" s="72"/>
      <c r="L12" s="72"/>
      <c r="M12" s="72"/>
      <c r="N12" s="72"/>
      <c r="O12" s="72"/>
      <c r="P12" s="95"/>
      <c r="Q12" s="13"/>
      <c r="R12" s="13"/>
      <c r="S12" s="72"/>
      <c r="T12" s="72"/>
      <c r="U12" s="72"/>
      <c r="V12" s="72"/>
      <c r="W12" s="72"/>
      <c r="X12" s="72"/>
      <c r="Y12" s="72"/>
      <c r="Z12" s="72"/>
      <c r="AA12" s="72"/>
      <c r="AB12" s="72"/>
      <c r="AC12" s="72"/>
      <c r="AD12" s="72"/>
      <c r="AE12" s="72"/>
      <c r="AF12" s="95"/>
      <c r="AG12" s="13"/>
      <c r="AH12" s="13"/>
      <c r="AI12" s="72"/>
      <c r="AJ12" s="72"/>
      <c r="AK12" s="72"/>
      <c r="AL12" s="72"/>
      <c r="AM12" s="72"/>
      <c r="AN12" s="72"/>
      <c r="AO12" s="72"/>
      <c r="AP12" s="72"/>
      <c r="AQ12" s="72"/>
      <c r="AR12" s="72"/>
      <c r="AS12" s="72"/>
      <c r="AT12" s="72"/>
      <c r="AU12" s="72"/>
      <c r="AV12" s="95"/>
      <c r="AY12" s="53"/>
      <c r="AZ12" s="53"/>
      <c r="BA12" s="53"/>
      <c r="BB12" s="53"/>
      <c r="BC12" s="53"/>
      <c r="BD12" s="53"/>
      <c r="BE12" s="53"/>
      <c r="BF12" s="53"/>
      <c r="BG12" s="53"/>
      <c r="BH12" s="53"/>
      <c r="BI12" s="53"/>
      <c r="BJ12" s="53"/>
      <c r="BK12" s="53"/>
      <c r="BL12" s="90"/>
      <c r="BM12" s="13"/>
      <c r="BN12" s="13"/>
      <c r="BO12" s="72"/>
      <c r="BP12" s="72"/>
      <c r="BQ12" s="72"/>
      <c r="BR12" s="72"/>
      <c r="BS12" s="72"/>
      <c r="BT12" s="72"/>
      <c r="BU12" s="72"/>
      <c r="BV12" s="72"/>
      <c r="BW12" s="72"/>
      <c r="BX12" s="72"/>
      <c r="BY12" s="72"/>
      <c r="BZ12" s="72"/>
      <c r="CA12" s="72"/>
      <c r="CB12" s="95"/>
      <c r="CC12" s="13"/>
      <c r="CD12" s="13"/>
      <c r="CE12" s="72"/>
      <c r="CF12" s="72"/>
      <c r="CG12" s="72"/>
      <c r="CH12" s="72"/>
      <c r="CI12" s="72"/>
      <c r="CJ12" s="72"/>
      <c r="CK12" s="72"/>
      <c r="CL12" s="72"/>
      <c r="CM12" s="72"/>
      <c r="CN12" s="72"/>
      <c r="CO12" s="72"/>
      <c r="CP12" s="72"/>
      <c r="CQ12" s="72"/>
      <c r="CR12" s="95"/>
      <c r="CS12" s="13"/>
      <c r="CT12" s="13"/>
      <c r="CU12" s="72"/>
      <c r="CV12" s="72"/>
      <c r="CW12" s="72"/>
      <c r="CX12" s="72"/>
      <c r="CY12" s="72"/>
      <c r="CZ12" s="72"/>
      <c r="DA12" s="72"/>
      <c r="DB12" s="72"/>
      <c r="DC12" s="72"/>
      <c r="DD12" s="72"/>
      <c r="DE12" s="72"/>
      <c r="DF12" s="72"/>
      <c r="DG12" s="72"/>
      <c r="DH12" s="95"/>
      <c r="DI12" s="13"/>
      <c r="DJ12" s="13"/>
      <c r="DK12" s="53"/>
      <c r="DL12" s="53"/>
      <c r="DM12" s="53"/>
      <c r="DN12" s="53"/>
      <c r="DO12" s="53"/>
      <c r="DP12" s="53"/>
      <c r="DQ12" s="53"/>
      <c r="DR12" s="53"/>
      <c r="DS12" s="53"/>
      <c r="DT12" s="53"/>
      <c r="DU12" s="53"/>
      <c r="DV12" s="53"/>
      <c r="DW12" s="90"/>
    </row>
    <row r="13" spans="1:128" x14ac:dyDescent="0.2">
      <c r="A13" s="8"/>
      <c r="B13" s="13"/>
      <c r="C13" s="72"/>
      <c r="D13" s="72"/>
      <c r="E13" s="72"/>
      <c r="F13" s="72"/>
      <c r="G13" s="72"/>
      <c r="H13" s="72"/>
      <c r="I13" s="72"/>
      <c r="J13" s="72"/>
      <c r="K13" s="72"/>
      <c r="L13" s="72"/>
      <c r="M13" s="72"/>
      <c r="N13" s="72"/>
      <c r="O13" s="72"/>
      <c r="P13" s="95"/>
      <c r="Q13" s="13"/>
      <c r="R13" s="13"/>
      <c r="S13" s="72"/>
      <c r="T13" s="72"/>
      <c r="U13" s="72"/>
      <c r="V13" s="72"/>
      <c r="W13" s="72"/>
      <c r="X13" s="72"/>
      <c r="Y13" s="72"/>
      <c r="Z13" s="72"/>
      <c r="AA13" s="72"/>
      <c r="AB13" s="72"/>
      <c r="AC13" s="72"/>
      <c r="AD13" s="72"/>
      <c r="AE13" s="72"/>
      <c r="AF13" s="95"/>
      <c r="AG13" s="13"/>
      <c r="AH13" s="13"/>
      <c r="AI13" s="72"/>
      <c r="AJ13" s="72"/>
      <c r="AK13" s="72"/>
      <c r="AL13" s="72"/>
      <c r="AM13" s="72"/>
      <c r="AN13" s="72"/>
      <c r="AO13" s="72"/>
      <c r="AP13" s="72"/>
      <c r="AQ13" s="72"/>
      <c r="AR13" s="72"/>
      <c r="AS13" s="72"/>
      <c r="AT13" s="72"/>
      <c r="AU13" s="72"/>
      <c r="AV13" s="95"/>
      <c r="AY13" s="53"/>
      <c r="AZ13" s="53"/>
      <c r="BA13" s="53"/>
      <c r="BB13" s="53"/>
      <c r="BC13" s="53"/>
      <c r="BD13" s="53"/>
      <c r="BE13" s="53"/>
      <c r="BF13" s="53"/>
      <c r="BG13" s="53"/>
      <c r="BH13" s="53"/>
      <c r="BI13" s="53"/>
      <c r="BJ13" s="53"/>
      <c r="BK13" s="53"/>
      <c r="BL13" s="90"/>
      <c r="BM13" s="13"/>
      <c r="BN13" s="13"/>
      <c r="BO13" s="72"/>
      <c r="BP13" s="72"/>
      <c r="BQ13" s="72"/>
      <c r="BR13" s="72"/>
      <c r="BS13" s="72"/>
      <c r="BT13" s="72"/>
      <c r="BU13" s="72"/>
      <c r="BV13" s="72"/>
      <c r="BW13" s="72"/>
      <c r="BX13" s="72"/>
      <c r="BY13" s="72"/>
      <c r="BZ13" s="72"/>
      <c r="CA13" s="72"/>
      <c r="CB13" s="95"/>
      <c r="CC13" s="13"/>
      <c r="CD13" s="13"/>
      <c r="CE13" s="72"/>
      <c r="CF13" s="72"/>
      <c r="CG13" s="72"/>
      <c r="CH13" s="72"/>
      <c r="CI13" s="72"/>
      <c r="CJ13" s="72"/>
      <c r="CK13" s="72"/>
      <c r="CL13" s="72"/>
      <c r="CM13" s="72"/>
      <c r="CN13" s="72"/>
      <c r="CO13" s="72"/>
      <c r="CP13" s="72"/>
      <c r="CQ13" s="72"/>
      <c r="CR13" s="95"/>
      <c r="CS13" s="13"/>
      <c r="CT13" s="13"/>
      <c r="CU13" s="72"/>
      <c r="CV13" s="72"/>
      <c r="CW13" s="72"/>
      <c r="CX13" s="72"/>
      <c r="CY13" s="72"/>
      <c r="CZ13" s="72"/>
      <c r="DA13" s="72"/>
      <c r="DB13" s="72"/>
      <c r="DC13" s="72"/>
      <c r="DD13" s="72"/>
      <c r="DE13" s="72"/>
      <c r="DF13" s="72"/>
      <c r="DG13" s="72"/>
      <c r="DH13" s="95"/>
      <c r="DI13" s="13"/>
      <c r="DJ13" s="13"/>
      <c r="DK13" s="53"/>
      <c r="DL13" s="53"/>
      <c r="DM13" s="53"/>
      <c r="DN13" s="53"/>
      <c r="DO13" s="53"/>
      <c r="DP13" s="53"/>
      <c r="DQ13" s="53"/>
      <c r="DR13" s="53"/>
      <c r="DS13" s="53"/>
      <c r="DT13" s="53"/>
      <c r="DU13" s="53"/>
      <c r="DV13" s="53"/>
      <c r="DW13" s="90"/>
      <c r="DX13" s="13"/>
    </row>
    <row r="14" spans="1:128" x14ac:dyDescent="0.2">
      <c r="A14" s="13"/>
      <c r="B14" s="13"/>
      <c r="C14" s="72"/>
      <c r="D14" s="72"/>
      <c r="E14" s="72"/>
      <c r="F14" s="72"/>
      <c r="G14" s="72"/>
      <c r="H14" s="72"/>
      <c r="I14" s="72"/>
      <c r="J14" s="72"/>
      <c r="K14" s="72"/>
      <c r="L14" s="72"/>
      <c r="M14" s="72"/>
      <c r="N14" s="72"/>
      <c r="O14" s="72"/>
      <c r="P14" s="95"/>
      <c r="Q14" s="13"/>
      <c r="R14" s="13"/>
      <c r="S14" s="72"/>
      <c r="T14" s="72"/>
      <c r="U14" s="72"/>
      <c r="V14" s="72"/>
      <c r="W14" s="72"/>
      <c r="X14" s="72"/>
      <c r="Y14" s="72"/>
      <c r="Z14" s="72"/>
      <c r="AA14" s="72"/>
      <c r="AB14" s="72"/>
      <c r="AC14" s="72"/>
      <c r="AD14" s="72"/>
      <c r="AE14" s="72"/>
      <c r="AF14" s="95"/>
      <c r="AG14" s="13"/>
      <c r="AH14" s="13"/>
      <c r="AI14" s="72"/>
      <c r="AJ14" s="72"/>
      <c r="AK14" s="72"/>
      <c r="AL14" s="72"/>
      <c r="AM14" s="72"/>
      <c r="AN14" s="72"/>
      <c r="AO14" s="72"/>
      <c r="AP14" s="72"/>
      <c r="AQ14" s="72"/>
      <c r="AR14" s="72"/>
      <c r="AS14" s="72"/>
      <c r="AT14" s="72"/>
      <c r="AU14" s="72"/>
      <c r="AV14" s="95"/>
      <c r="AY14" s="53"/>
      <c r="AZ14" s="53"/>
      <c r="BA14" s="53"/>
      <c r="BB14" s="53"/>
      <c r="BC14" s="53"/>
      <c r="BD14" s="53"/>
      <c r="BE14" s="53"/>
      <c r="BF14" s="53"/>
      <c r="BG14" s="53"/>
      <c r="BH14" s="53"/>
      <c r="BI14" s="53"/>
      <c r="BJ14" s="53"/>
      <c r="BK14" s="53"/>
      <c r="BL14" s="90"/>
      <c r="BM14" s="13"/>
      <c r="BN14" s="13"/>
      <c r="BO14" s="72"/>
      <c r="BP14" s="72"/>
      <c r="BQ14" s="72"/>
      <c r="BR14" s="72"/>
      <c r="BS14" s="72"/>
      <c r="BT14" s="72"/>
      <c r="BU14" s="72"/>
      <c r="BV14" s="72"/>
      <c r="BW14" s="72"/>
      <c r="BX14" s="72"/>
      <c r="BY14" s="72"/>
      <c r="BZ14" s="72"/>
      <c r="CA14" s="72"/>
      <c r="CB14" s="95"/>
      <c r="CC14" s="13"/>
      <c r="CD14" s="13"/>
      <c r="CE14" s="72"/>
      <c r="CF14" s="72"/>
      <c r="CG14" s="72"/>
      <c r="CH14" s="72"/>
      <c r="CI14" s="72"/>
      <c r="CJ14" s="72"/>
      <c r="CK14" s="72"/>
      <c r="CL14" s="72"/>
      <c r="CM14" s="72"/>
      <c r="CN14" s="72"/>
      <c r="CO14" s="72"/>
      <c r="CP14" s="72"/>
      <c r="CQ14" s="72"/>
      <c r="CR14" s="95"/>
      <c r="CS14" s="13"/>
      <c r="CT14" s="13"/>
      <c r="CU14" s="72"/>
      <c r="CV14" s="72"/>
      <c r="CW14" s="72"/>
      <c r="CX14" s="72"/>
      <c r="CY14" s="72"/>
      <c r="CZ14" s="72"/>
      <c r="DA14" s="72"/>
      <c r="DB14" s="72"/>
      <c r="DC14" s="72"/>
      <c r="DD14" s="72"/>
      <c r="DE14" s="72"/>
      <c r="DF14" s="72"/>
      <c r="DG14" s="72"/>
      <c r="DH14" s="95"/>
      <c r="DI14" s="13"/>
      <c r="DJ14" s="13"/>
      <c r="DK14" s="53"/>
      <c r="DL14" s="53"/>
      <c r="DM14" s="53"/>
      <c r="DN14" s="53"/>
      <c r="DO14" s="53"/>
      <c r="DP14" s="53"/>
      <c r="DQ14" s="53"/>
      <c r="DR14" s="53"/>
      <c r="DS14" s="53"/>
      <c r="DT14" s="53"/>
      <c r="DU14" s="53"/>
      <c r="DV14" s="53"/>
      <c r="DW14" s="90"/>
    </row>
    <row r="15" spans="1:128" x14ac:dyDescent="0.2">
      <c r="A15" s="111"/>
      <c r="B15" s="112"/>
      <c r="C15" s="112"/>
      <c r="D15" s="112"/>
      <c r="E15" s="112"/>
      <c r="F15" s="112"/>
      <c r="G15" s="112"/>
      <c r="H15" s="112"/>
      <c r="I15" s="112"/>
      <c r="J15" s="112"/>
      <c r="K15" s="112"/>
      <c r="L15" s="112"/>
      <c r="M15" s="113"/>
      <c r="N15" s="113"/>
      <c r="O15" s="113"/>
      <c r="P15" s="114" t="s">
        <v>98</v>
      </c>
      <c r="Q15" s="111"/>
      <c r="R15" s="112"/>
      <c r="S15" s="115"/>
      <c r="T15" s="115"/>
      <c r="U15" s="115"/>
      <c r="V15" s="115"/>
      <c r="W15" s="115"/>
      <c r="X15" s="115"/>
      <c r="Y15" s="115"/>
      <c r="Z15" s="115"/>
      <c r="AA15" s="115"/>
      <c r="AB15" s="115"/>
      <c r="AC15" s="115"/>
      <c r="AD15" s="115"/>
      <c r="AE15" s="115"/>
      <c r="AF15" s="114" t="s">
        <v>98</v>
      </c>
      <c r="AG15" s="111"/>
      <c r="AH15" s="112"/>
      <c r="AI15" s="115"/>
      <c r="AJ15" s="115"/>
      <c r="AK15" s="115"/>
      <c r="AL15" s="115"/>
      <c r="AM15" s="115"/>
      <c r="AN15" s="115"/>
      <c r="AO15" s="115"/>
      <c r="AP15" s="115"/>
      <c r="AQ15" s="115"/>
      <c r="AR15" s="115"/>
      <c r="AS15" s="115"/>
      <c r="AT15" s="115"/>
      <c r="AU15" s="115"/>
      <c r="AV15" s="114" t="s">
        <v>99</v>
      </c>
      <c r="AW15" s="116"/>
      <c r="AX15" s="117"/>
      <c r="AY15" s="118"/>
      <c r="AZ15" s="118"/>
      <c r="BA15" s="118"/>
      <c r="BB15" s="118"/>
      <c r="BC15" s="118"/>
      <c r="BD15" s="118"/>
      <c r="BE15" s="118"/>
      <c r="BF15" s="118"/>
      <c r="BG15" s="118"/>
      <c r="BH15" s="118"/>
      <c r="BI15" s="119"/>
      <c r="BJ15" s="119"/>
      <c r="BK15" s="119"/>
      <c r="BL15" s="114" t="s">
        <v>99</v>
      </c>
      <c r="BM15" s="111"/>
      <c r="BN15" s="112"/>
      <c r="BO15" s="115"/>
      <c r="BP15" s="115"/>
      <c r="BQ15" s="115"/>
      <c r="BR15" s="115"/>
      <c r="BS15" s="115"/>
      <c r="BT15" s="115"/>
      <c r="BU15" s="115"/>
      <c r="BV15" s="115"/>
      <c r="BW15" s="115"/>
      <c r="BX15" s="115"/>
      <c r="BY15" s="115"/>
      <c r="BZ15" s="115"/>
      <c r="CA15" s="115"/>
      <c r="CB15" s="114" t="s">
        <v>99</v>
      </c>
      <c r="CC15" s="111"/>
      <c r="CD15" s="112"/>
      <c r="CE15" s="115"/>
      <c r="CF15" s="115"/>
      <c r="CG15" s="115"/>
      <c r="CH15" s="115"/>
      <c r="CI15" s="115"/>
      <c r="CJ15" s="115"/>
      <c r="CK15" s="115"/>
      <c r="CL15" s="115"/>
      <c r="CM15" s="115"/>
      <c r="CN15" s="115"/>
      <c r="CO15" s="115"/>
      <c r="CP15" s="115"/>
      <c r="CQ15" s="115"/>
      <c r="CR15" s="114" t="s">
        <v>99</v>
      </c>
      <c r="CS15" s="111"/>
      <c r="CT15" s="112"/>
      <c r="CU15" s="115"/>
      <c r="CV15" s="115"/>
      <c r="CW15" s="115"/>
      <c r="CX15" s="115"/>
      <c r="CY15" s="115"/>
      <c r="CZ15" s="115"/>
      <c r="DA15" s="115"/>
      <c r="DB15" s="115"/>
      <c r="DC15" s="115"/>
      <c r="DD15" s="115"/>
      <c r="DE15" s="115"/>
      <c r="DF15" s="115"/>
      <c r="DG15" s="115"/>
      <c r="DH15" s="114" t="s">
        <v>99</v>
      </c>
      <c r="DI15" s="111"/>
      <c r="DJ15" s="112"/>
      <c r="DK15" s="115"/>
      <c r="DL15" s="115"/>
      <c r="DM15" s="115"/>
      <c r="DN15" s="115"/>
      <c r="DO15" s="115"/>
      <c r="DP15" s="115"/>
      <c r="DQ15" s="115"/>
      <c r="DR15" s="115"/>
      <c r="DS15" s="115"/>
      <c r="DT15" s="115"/>
      <c r="DU15" s="115"/>
      <c r="DV15" s="115"/>
      <c r="DW15" s="114"/>
      <c r="DX15" s="114" t="s">
        <v>99</v>
      </c>
    </row>
    <row r="16" spans="1:128" x14ac:dyDescent="0.2">
      <c r="A16" s="7"/>
      <c r="B16" s="7"/>
      <c r="C16" s="7"/>
      <c r="D16" s="7"/>
      <c r="E16" s="53"/>
      <c r="F16" s="53"/>
      <c r="G16" s="53"/>
      <c r="H16" s="53"/>
      <c r="I16" s="53"/>
      <c r="J16" s="53"/>
      <c r="K16" s="53"/>
      <c r="L16" s="53"/>
      <c r="M16" s="53"/>
      <c r="N16" s="53"/>
      <c r="O16" s="53"/>
      <c r="P16" s="90"/>
      <c r="S16" s="53"/>
      <c r="T16" s="53"/>
      <c r="U16" s="53"/>
      <c r="V16" s="53"/>
      <c r="W16" s="53"/>
      <c r="X16" s="53"/>
      <c r="Y16" s="53"/>
      <c r="Z16" s="53"/>
      <c r="AA16" s="53"/>
      <c r="AB16" s="53"/>
      <c r="AC16" s="53"/>
      <c r="AD16" s="53"/>
      <c r="AE16" s="53"/>
      <c r="AF16" s="90"/>
      <c r="AI16" s="53"/>
      <c r="AJ16" s="53"/>
      <c r="AK16" s="53"/>
      <c r="AL16" s="53"/>
      <c r="AM16" s="53"/>
      <c r="AN16" s="53"/>
      <c r="AO16" s="53"/>
      <c r="AP16" s="53"/>
      <c r="AQ16" s="53"/>
      <c r="AR16" s="53"/>
      <c r="AS16" s="53"/>
      <c r="AT16" s="53"/>
      <c r="AU16" s="53"/>
      <c r="AV16" s="90"/>
      <c r="AY16" s="53"/>
      <c r="AZ16" s="53"/>
      <c r="BA16" s="53"/>
      <c r="BB16" s="53"/>
      <c r="BC16" s="53"/>
      <c r="BD16" s="53"/>
      <c r="BE16" s="53"/>
      <c r="BF16" s="53"/>
      <c r="BG16" s="53"/>
      <c r="BH16" s="53"/>
      <c r="BI16" s="53"/>
      <c r="BJ16" s="53"/>
      <c r="BK16" s="53"/>
      <c r="BL16" s="90"/>
      <c r="BO16" s="53"/>
      <c r="BP16" s="53"/>
      <c r="BQ16" s="53"/>
      <c r="BR16" s="53"/>
      <c r="BS16" s="53"/>
      <c r="BT16" s="53"/>
      <c r="BU16" s="53"/>
      <c r="BV16" s="53"/>
      <c r="BW16" s="53"/>
      <c r="BX16" s="53"/>
      <c r="BY16" s="53"/>
      <c r="BZ16" s="53"/>
      <c r="CA16" s="53"/>
      <c r="CB16" s="90"/>
      <c r="CE16" s="53"/>
      <c r="CF16" s="53"/>
      <c r="CG16" s="53"/>
      <c r="CH16" s="53"/>
      <c r="CI16" s="53"/>
      <c r="CJ16" s="53"/>
      <c r="CK16" s="53"/>
      <c r="CL16" s="53"/>
      <c r="CM16" s="53"/>
      <c r="CN16" s="53"/>
      <c r="CO16" s="53"/>
      <c r="CP16" s="53"/>
      <c r="CQ16" s="53"/>
      <c r="CR16" s="90"/>
      <c r="CU16" s="53"/>
      <c r="CV16" s="53"/>
      <c r="CW16" s="53"/>
      <c r="CX16" s="53"/>
      <c r="CY16" s="53"/>
      <c r="CZ16" s="53"/>
      <c r="DA16" s="53"/>
      <c r="DB16" s="53"/>
      <c r="DC16" s="53"/>
      <c r="DD16" s="53"/>
      <c r="DE16" s="53"/>
      <c r="DF16" s="53"/>
      <c r="DG16" s="53"/>
      <c r="DH16" s="90"/>
      <c r="DK16" s="53"/>
      <c r="DL16" s="53"/>
      <c r="DM16" s="53"/>
      <c r="DN16" s="53"/>
      <c r="DO16" s="53"/>
      <c r="DP16" s="53"/>
      <c r="DQ16" s="53"/>
      <c r="DR16" s="53"/>
      <c r="DS16" s="53"/>
      <c r="DT16" s="53"/>
      <c r="DU16" s="53"/>
      <c r="DV16" s="53"/>
      <c r="DW16" s="90"/>
    </row>
    <row r="17" spans="2:128" x14ac:dyDescent="0.2">
      <c r="B17" s="64" t="s">
        <v>238</v>
      </c>
      <c r="C17" s="262" t="s">
        <v>35</v>
      </c>
      <c r="D17" s="262" t="s">
        <v>121</v>
      </c>
      <c r="E17" s="262" t="s">
        <v>123</v>
      </c>
      <c r="F17" s="262" t="s">
        <v>36</v>
      </c>
      <c r="G17" s="262" t="s">
        <v>37</v>
      </c>
      <c r="H17" s="262" t="s">
        <v>38</v>
      </c>
      <c r="I17" s="262" t="s">
        <v>39</v>
      </c>
      <c r="J17" s="262" t="s">
        <v>125</v>
      </c>
      <c r="K17" s="262" t="s">
        <v>126</v>
      </c>
      <c r="L17" s="262" t="s">
        <v>127</v>
      </c>
      <c r="M17" s="263">
        <v>100000</v>
      </c>
      <c r="N17" s="264" t="s">
        <v>228</v>
      </c>
      <c r="O17" s="264" t="s">
        <v>228</v>
      </c>
      <c r="P17" s="264" t="s">
        <v>77</v>
      </c>
      <c r="R17" s="64" t="s">
        <v>238</v>
      </c>
      <c r="S17" s="262" t="s">
        <v>35</v>
      </c>
      <c r="T17" s="262" t="s">
        <v>121</v>
      </c>
      <c r="U17" s="262" t="s">
        <v>123</v>
      </c>
      <c r="V17" s="262" t="s">
        <v>36</v>
      </c>
      <c r="W17" s="262" t="s">
        <v>37</v>
      </c>
      <c r="X17" s="262" t="s">
        <v>38</v>
      </c>
      <c r="Y17" s="262" t="s">
        <v>39</v>
      </c>
      <c r="Z17" s="262" t="s">
        <v>125</v>
      </c>
      <c r="AA17" s="262" t="s">
        <v>126</v>
      </c>
      <c r="AB17" s="262" t="s">
        <v>127</v>
      </c>
      <c r="AC17" s="263">
        <v>100000</v>
      </c>
      <c r="AD17" s="264" t="s">
        <v>228</v>
      </c>
      <c r="AE17" s="264" t="s">
        <v>228</v>
      </c>
      <c r="AF17" s="264" t="s">
        <v>77</v>
      </c>
      <c r="AH17" s="64" t="s">
        <v>238</v>
      </c>
      <c r="AI17" s="262" t="s">
        <v>35</v>
      </c>
      <c r="AJ17" s="262" t="s">
        <v>121</v>
      </c>
      <c r="AK17" s="262" t="s">
        <v>123</v>
      </c>
      <c r="AL17" s="262" t="s">
        <v>36</v>
      </c>
      <c r="AM17" s="262" t="s">
        <v>37</v>
      </c>
      <c r="AN17" s="262" t="s">
        <v>38</v>
      </c>
      <c r="AO17" s="262" t="s">
        <v>39</v>
      </c>
      <c r="AP17" s="262" t="s">
        <v>125</v>
      </c>
      <c r="AQ17" s="262" t="s">
        <v>126</v>
      </c>
      <c r="AR17" s="262" t="s">
        <v>127</v>
      </c>
      <c r="AS17" s="263">
        <v>100000</v>
      </c>
      <c r="AT17" s="264" t="s">
        <v>228</v>
      </c>
      <c r="AU17" s="264" t="s">
        <v>228</v>
      </c>
      <c r="AV17" s="264" t="s">
        <v>77</v>
      </c>
      <c r="AX17" s="64" t="s">
        <v>238</v>
      </c>
      <c r="AY17" s="262" t="s">
        <v>35</v>
      </c>
      <c r="AZ17" s="262" t="s">
        <v>121</v>
      </c>
      <c r="BA17" s="262" t="s">
        <v>123</v>
      </c>
      <c r="BB17" s="262" t="s">
        <v>36</v>
      </c>
      <c r="BC17" s="262" t="s">
        <v>37</v>
      </c>
      <c r="BD17" s="262" t="s">
        <v>38</v>
      </c>
      <c r="BE17" s="262" t="s">
        <v>39</v>
      </c>
      <c r="BF17" s="262" t="s">
        <v>125</v>
      </c>
      <c r="BG17" s="262" t="s">
        <v>126</v>
      </c>
      <c r="BH17" s="262" t="s">
        <v>127</v>
      </c>
      <c r="BI17" s="263">
        <v>100000</v>
      </c>
      <c r="BJ17" s="264" t="s">
        <v>228</v>
      </c>
      <c r="BK17" s="264" t="s">
        <v>228</v>
      </c>
      <c r="BL17" s="264" t="s">
        <v>77</v>
      </c>
      <c r="BN17" s="64" t="s">
        <v>238</v>
      </c>
      <c r="BO17" s="262" t="s">
        <v>35</v>
      </c>
      <c r="BP17" s="262" t="s">
        <v>121</v>
      </c>
      <c r="BQ17" s="262" t="s">
        <v>123</v>
      </c>
      <c r="BR17" s="262" t="s">
        <v>36</v>
      </c>
      <c r="BS17" s="262" t="s">
        <v>37</v>
      </c>
      <c r="BT17" s="262" t="s">
        <v>38</v>
      </c>
      <c r="BU17" s="262" t="s">
        <v>39</v>
      </c>
      <c r="BV17" s="262" t="s">
        <v>125</v>
      </c>
      <c r="BW17" s="262" t="s">
        <v>126</v>
      </c>
      <c r="BX17" s="262" t="s">
        <v>127</v>
      </c>
      <c r="BY17" s="263">
        <v>100000</v>
      </c>
      <c r="BZ17" s="264" t="s">
        <v>228</v>
      </c>
      <c r="CA17" s="684" t="s">
        <v>228</v>
      </c>
      <c r="CB17" s="264" t="s">
        <v>77</v>
      </c>
      <c r="CD17" s="64" t="s">
        <v>238</v>
      </c>
      <c r="CE17" s="262" t="s">
        <v>35</v>
      </c>
      <c r="CF17" s="262" t="s">
        <v>121</v>
      </c>
      <c r="CG17" s="262" t="s">
        <v>123</v>
      </c>
      <c r="CH17" s="262" t="s">
        <v>36</v>
      </c>
      <c r="CI17" s="262" t="s">
        <v>37</v>
      </c>
      <c r="CJ17" s="262" t="s">
        <v>38</v>
      </c>
      <c r="CK17" s="262" t="s">
        <v>39</v>
      </c>
      <c r="CL17" s="262" t="s">
        <v>125</v>
      </c>
      <c r="CM17" s="262" t="s">
        <v>126</v>
      </c>
      <c r="CN17" s="262" t="s">
        <v>127</v>
      </c>
      <c r="CO17" s="263">
        <v>100000</v>
      </c>
      <c r="CP17" s="264" t="s">
        <v>228</v>
      </c>
      <c r="CQ17" s="684" t="s">
        <v>228</v>
      </c>
      <c r="CR17" s="264" t="s">
        <v>77</v>
      </c>
      <c r="CT17" s="64" t="s">
        <v>238</v>
      </c>
      <c r="CU17" s="262" t="s">
        <v>35</v>
      </c>
      <c r="CV17" s="262" t="s">
        <v>121</v>
      </c>
      <c r="CW17" s="262" t="s">
        <v>123</v>
      </c>
      <c r="CX17" s="262" t="s">
        <v>36</v>
      </c>
      <c r="CY17" s="262" t="s">
        <v>37</v>
      </c>
      <c r="CZ17" s="262" t="s">
        <v>38</v>
      </c>
      <c r="DA17" s="262" t="s">
        <v>39</v>
      </c>
      <c r="DB17" s="262" t="s">
        <v>125</v>
      </c>
      <c r="DC17" s="262" t="s">
        <v>126</v>
      </c>
      <c r="DD17" s="262" t="s">
        <v>127</v>
      </c>
      <c r="DE17" s="263">
        <v>100000</v>
      </c>
      <c r="DF17" s="264" t="s">
        <v>228</v>
      </c>
      <c r="DG17" s="264" t="s">
        <v>228</v>
      </c>
      <c r="DH17" s="264" t="s">
        <v>77</v>
      </c>
      <c r="DJ17" s="64" t="s">
        <v>238</v>
      </c>
      <c r="DK17" s="262" t="s">
        <v>35</v>
      </c>
      <c r="DL17" s="262" t="s">
        <v>121</v>
      </c>
      <c r="DM17" s="262" t="s">
        <v>123</v>
      </c>
      <c r="DN17" s="262" t="s">
        <v>36</v>
      </c>
      <c r="DO17" s="262" t="s">
        <v>37</v>
      </c>
      <c r="DP17" s="262" t="s">
        <v>38</v>
      </c>
      <c r="DQ17" s="262" t="s">
        <v>39</v>
      </c>
      <c r="DR17" s="262" t="s">
        <v>125</v>
      </c>
      <c r="DS17" s="262" t="s">
        <v>126</v>
      </c>
      <c r="DT17" s="262" t="s">
        <v>127</v>
      </c>
      <c r="DU17" s="263">
        <v>100000</v>
      </c>
      <c r="DV17" s="264" t="s">
        <v>228</v>
      </c>
      <c r="DW17" s="684" t="s">
        <v>228</v>
      </c>
      <c r="DX17" s="264" t="s">
        <v>77</v>
      </c>
    </row>
    <row r="18" spans="2:128" x14ac:dyDescent="0.2">
      <c r="B18" s="65"/>
      <c r="C18" s="261" t="s">
        <v>120</v>
      </c>
      <c r="D18" s="261" t="s">
        <v>40</v>
      </c>
      <c r="E18" s="261" t="s">
        <v>40</v>
      </c>
      <c r="F18" s="261" t="s">
        <v>40</v>
      </c>
      <c r="G18" s="261" t="s">
        <v>40</v>
      </c>
      <c r="H18" s="261" t="s">
        <v>40</v>
      </c>
      <c r="I18" s="261" t="s">
        <v>40</v>
      </c>
      <c r="J18" s="261" t="s">
        <v>40</v>
      </c>
      <c r="K18" s="261" t="s">
        <v>40</v>
      </c>
      <c r="L18" s="261" t="s">
        <v>40</v>
      </c>
      <c r="M18" s="261" t="s">
        <v>43</v>
      </c>
      <c r="N18" s="12" t="s">
        <v>230</v>
      </c>
      <c r="O18" s="12" t="s">
        <v>138</v>
      </c>
      <c r="P18" s="12" t="s">
        <v>137</v>
      </c>
      <c r="R18" s="65"/>
      <c r="S18" s="261" t="s">
        <v>120</v>
      </c>
      <c r="T18" s="261" t="s">
        <v>40</v>
      </c>
      <c r="U18" s="261" t="s">
        <v>40</v>
      </c>
      <c r="V18" s="261" t="s">
        <v>40</v>
      </c>
      <c r="W18" s="261" t="s">
        <v>40</v>
      </c>
      <c r="X18" s="261" t="s">
        <v>40</v>
      </c>
      <c r="Y18" s="261" t="s">
        <v>40</v>
      </c>
      <c r="Z18" s="261" t="s">
        <v>40</v>
      </c>
      <c r="AA18" s="261" t="s">
        <v>40</v>
      </c>
      <c r="AB18" s="261" t="s">
        <v>40</v>
      </c>
      <c r="AC18" s="261" t="s">
        <v>43</v>
      </c>
      <c r="AD18" s="12" t="s">
        <v>230</v>
      </c>
      <c r="AE18" s="12" t="s">
        <v>138</v>
      </c>
      <c r="AF18" s="12" t="s">
        <v>137</v>
      </c>
      <c r="AH18" s="65"/>
      <c r="AI18" s="261" t="s">
        <v>120</v>
      </c>
      <c r="AJ18" s="261" t="s">
        <v>40</v>
      </c>
      <c r="AK18" s="261" t="s">
        <v>40</v>
      </c>
      <c r="AL18" s="261" t="s">
        <v>40</v>
      </c>
      <c r="AM18" s="261" t="s">
        <v>40</v>
      </c>
      <c r="AN18" s="261" t="s">
        <v>40</v>
      </c>
      <c r="AO18" s="261" t="s">
        <v>40</v>
      </c>
      <c r="AP18" s="261" t="s">
        <v>40</v>
      </c>
      <c r="AQ18" s="261" t="s">
        <v>40</v>
      </c>
      <c r="AR18" s="261" t="s">
        <v>40</v>
      </c>
      <c r="AS18" s="261" t="s">
        <v>43</v>
      </c>
      <c r="AT18" s="12" t="s">
        <v>230</v>
      </c>
      <c r="AU18" s="12" t="s">
        <v>138</v>
      </c>
      <c r="AV18" s="12" t="s">
        <v>137</v>
      </c>
      <c r="AX18" s="65"/>
      <c r="AY18" s="261" t="s">
        <v>120</v>
      </c>
      <c r="AZ18" s="261" t="s">
        <v>40</v>
      </c>
      <c r="BA18" s="261" t="s">
        <v>40</v>
      </c>
      <c r="BB18" s="261" t="s">
        <v>40</v>
      </c>
      <c r="BC18" s="261" t="s">
        <v>40</v>
      </c>
      <c r="BD18" s="261" t="s">
        <v>40</v>
      </c>
      <c r="BE18" s="261" t="s">
        <v>40</v>
      </c>
      <c r="BF18" s="261" t="s">
        <v>40</v>
      </c>
      <c r="BG18" s="261" t="s">
        <v>40</v>
      </c>
      <c r="BH18" s="261" t="s">
        <v>40</v>
      </c>
      <c r="BI18" s="261" t="s">
        <v>43</v>
      </c>
      <c r="BJ18" s="12" t="s">
        <v>230</v>
      </c>
      <c r="BK18" s="12" t="s">
        <v>138</v>
      </c>
      <c r="BL18" s="12" t="s">
        <v>137</v>
      </c>
      <c r="BN18" s="65"/>
      <c r="BO18" s="261" t="s">
        <v>120</v>
      </c>
      <c r="BP18" s="261" t="s">
        <v>40</v>
      </c>
      <c r="BQ18" s="261" t="s">
        <v>40</v>
      </c>
      <c r="BR18" s="261" t="s">
        <v>40</v>
      </c>
      <c r="BS18" s="261" t="s">
        <v>40</v>
      </c>
      <c r="BT18" s="261" t="s">
        <v>40</v>
      </c>
      <c r="BU18" s="261" t="s">
        <v>40</v>
      </c>
      <c r="BV18" s="261" t="s">
        <v>40</v>
      </c>
      <c r="BW18" s="261" t="s">
        <v>40</v>
      </c>
      <c r="BX18" s="261" t="s">
        <v>40</v>
      </c>
      <c r="BY18" s="261" t="s">
        <v>43</v>
      </c>
      <c r="BZ18" s="12" t="s">
        <v>230</v>
      </c>
      <c r="CA18" s="685" t="s">
        <v>138</v>
      </c>
      <c r="CB18" s="12" t="s">
        <v>137</v>
      </c>
      <c r="CD18" s="65"/>
      <c r="CE18" s="261" t="s">
        <v>120</v>
      </c>
      <c r="CF18" s="261" t="s">
        <v>40</v>
      </c>
      <c r="CG18" s="261" t="s">
        <v>40</v>
      </c>
      <c r="CH18" s="261" t="s">
        <v>40</v>
      </c>
      <c r="CI18" s="261" t="s">
        <v>40</v>
      </c>
      <c r="CJ18" s="261" t="s">
        <v>40</v>
      </c>
      <c r="CK18" s="261" t="s">
        <v>40</v>
      </c>
      <c r="CL18" s="261" t="s">
        <v>40</v>
      </c>
      <c r="CM18" s="261" t="s">
        <v>40</v>
      </c>
      <c r="CN18" s="261" t="s">
        <v>40</v>
      </c>
      <c r="CO18" s="261" t="s">
        <v>43</v>
      </c>
      <c r="CP18" s="12" t="s">
        <v>230</v>
      </c>
      <c r="CQ18" s="685" t="s">
        <v>138</v>
      </c>
      <c r="CR18" s="12" t="s">
        <v>137</v>
      </c>
      <c r="CT18" s="65"/>
      <c r="CU18" s="261" t="s">
        <v>120</v>
      </c>
      <c r="CV18" s="261" t="s">
        <v>40</v>
      </c>
      <c r="CW18" s="261" t="s">
        <v>40</v>
      </c>
      <c r="CX18" s="261" t="s">
        <v>40</v>
      </c>
      <c r="CY18" s="261" t="s">
        <v>40</v>
      </c>
      <c r="CZ18" s="261" t="s">
        <v>40</v>
      </c>
      <c r="DA18" s="261" t="s">
        <v>40</v>
      </c>
      <c r="DB18" s="261" t="s">
        <v>40</v>
      </c>
      <c r="DC18" s="261" t="s">
        <v>40</v>
      </c>
      <c r="DD18" s="261" t="s">
        <v>40</v>
      </c>
      <c r="DE18" s="261" t="s">
        <v>43</v>
      </c>
      <c r="DF18" s="12" t="s">
        <v>230</v>
      </c>
      <c r="DG18" s="12" t="s">
        <v>138</v>
      </c>
      <c r="DH18" s="12" t="s">
        <v>137</v>
      </c>
      <c r="DJ18" s="65"/>
      <c r="DK18" s="261" t="s">
        <v>120</v>
      </c>
      <c r="DL18" s="261" t="s">
        <v>40</v>
      </c>
      <c r="DM18" s="261" t="s">
        <v>40</v>
      </c>
      <c r="DN18" s="261" t="s">
        <v>40</v>
      </c>
      <c r="DO18" s="261" t="s">
        <v>40</v>
      </c>
      <c r="DP18" s="261" t="s">
        <v>40</v>
      </c>
      <c r="DQ18" s="261" t="s">
        <v>40</v>
      </c>
      <c r="DR18" s="261" t="s">
        <v>40</v>
      </c>
      <c r="DS18" s="261" t="s">
        <v>40</v>
      </c>
      <c r="DT18" s="261" t="s">
        <v>40</v>
      </c>
      <c r="DU18" s="261" t="s">
        <v>43</v>
      </c>
      <c r="DV18" s="12" t="s">
        <v>230</v>
      </c>
      <c r="DW18" s="685" t="s">
        <v>138</v>
      </c>
      <c r="DX18" s="12" t="s">
        <v>137</v>
      </c>
    </row>
    <row r="19" spans="2:128" x14ac:dyDescent="0.2">
      <c r="B19" s="66"/>
      <c r="C19" s="265" t="s">
        <v>43</v>
      </c>
      <c r="D19" s="265" t="s">
        <v>122</v>
      </c>
      <c r="E19" s="265" t="s">
        <v>124</v>
      </c>
      <c r="F19" s="265" t="s">
        <v>44</v>
      </c>
      <c r="G19" s="265" t="s">
        <v>45</v>
      </c>
      <c r="H19" s="265" t="s">
        <v>46</v>
      </c>
      <c r="I19" s="265" t="s">
        <v>42</v>
      </c>
      <c r="J19" s="265" t="s">
        <v>128</v>
      </c>
      <c r="K19" s="265" t="s">
        <v>129</v>
      </c>
      <c r="L19" s="265" t="s">
        <v>130</v>
      </c>
      <c r="M19" s="265" t="s">
        <v>131</v>
      </c>
      <c r="N19" s="266" t="s">
        <v>138</v>
      </c>
      <c r="O19" s="266" t="s">
        <v>131</v>
      </c>
      <c r="P19" s="266" t="s">
        <v>41</v>
      </c>
      <c r="R19" s="66"/>
      <c r="S19" s="265" t="s">
        <v>43</v>
      </c>
      <c r="T19" s="265" t="s">
        <v>122</v>
      </c>
      <c r="U19" s="265" t="s">
        <v>124</v>
      </c>
      <c r="V19" s="265" t="s">
        <v>44</v>
      </c>
      <c r="W19" s="265" t="s">
        <v>45</v>
      </c>
      <c r="X19" s="265" t="s">
        <v>46</v>
      </c>
      <c r="Y19" s="265" t="s">
        <v>42</v>
      </c>
      <c r="Z19" s="265" t="s">
        <v>128</v>
      </c>
      <c r="AA19" s="265" t="s">
        <v>129</v>
      </c>
      <c r="AB19" s="265" t="s">
        <v>130</v>
      </c>
      <c r="AC19" s="265" t="s">
        <v>131</v>
      </c>
      <c r="AD19" s="266" t="s">
        <v>138</v>
      </c>
      <c r="AE19" s="266" t="s">
        <v>131</v>
      </c>
      <c r="AF19" s="266" t="s">
        <v>41</v>
      </c>
      <c r="AH19" s="66"/>
      <c r="AI19" s="265" t="s">
        <v>43</v>
      </c>
      <c r="AJ19" s="265" t="s">
        <v>122</v>
      </c>
      <c r="AK19" s="265" t="s">
        <v>124</v>
      </c>
      <c r="AL19" s="265" t="s">
        <v>44</v>
      </c>
      <c r="AM19" s="265" t="s">
        <v>45</v>
      </c>
      <c r="AN19" s="265" t="s">
        <v>46</v>
      </c>
      <c r="AO19" s="265" t="s">
        <v>42</v>
      </c>
      <c r="AP19" s="265" t="s">
        <v>128</v>
      </c>
      <c r="AQ19" s="265" t="s">
        <v>129</v>
      </c>
      <c r="AR19" s="265" t="s">
        <v>130</v>
      </c>
      <c r="AS19" s="265" t="s">
        <v>131</v>
      </c>
      <c r="AT19" s="266" t="s">
        <v>138</v>
      </c>
      <c r="AU19" s="266" t="s">
        <v>131</v>
      </c>
      <c r="AV19" s="266" t="s">
        <v>41</v>
      </c>
      <c r="AX19" s="66"/>
      <c r="AY19" s="265" t="s">
        <v>43</v>
      </c>
      <c r="AZ19" s="265" t="s">
        <v>122</v>
      </c>
      <c r="BA19" s="265" t="s">
        <v>124</v>
      </c>
      <c r="BB19" s="265" t="s">
        <v>44</v>
      </c>
      <c r="BC19" s="265" t="s">
        <v>45</v>
      </c>
      <c r="BD19" s="265" t="s">
        <v>46</v>
      </c>
      <c r="BE19" s="265" t="s">
        <v>42</v>
      </c>
      <c r="BF19" s="265" t="s">
        <v>128</v>
      </c>
      <c r="BG19" s="265" t="s">
        <v>129</v>
      </c>
      <c r="BH19" s="265" t="s">
        <v>130</v>
      </c>
      <c r="BI19" s="265" t="s">
        <v>131</v>
      </c>
      <c r="BJ19" s="266" t="s">
        <v>138</v>
      </c>
      <c r="BK19" s="266" t="s">
        <v>131</v>
      </c>
      <c r="BL19" s="266" t="s">
        <v>41</v>
      </c>
      <c r="BN19" s="66"/>
      <c r="BO19" s="265" t="s">
        <v>43</v>
      </c>
      <c r="BP19" s="265" t="s">
        <v>122</v>
      </c>
      <c r="BQ19" s="265" t="s">
        <v>124</v>
      </c>
      <c r="BR19" s="265" t="s">
        <v>44</v>
      </c>
      <c r="BS19" s="265" t="s">
        <v>45</v>
      </c>
      <c r="BT19" s="265" t="s">
        <v>46</v>
      </c>
      <c r="BU19" s="265" t="s">
        <v>42</v>
      </c>
      <c r="BV19" s="265" t="s">
        <v>128</v>
      </c>
      <c r="BW19" s="265" t="s">
        <v>129</v>
      </c>
      <c r="BX19" s="265" t="s">
        <v>130</v>
      </c>
      <c r="BY19" s="265" t="s">
        <v>131</v>
      </c>
      <c r="BZ19" s="266" t="s">
        <v>138</v>
      </c>
      <c r="CA19" s="686" t="s">
        <v>131</v>
      </c>
      <c r="CB19" s="266" t="s">
        <v>41</v>
      </c>
      <c r="CD19" s="66"/>
      <c r="CE19" s="265" t="s">
        <v>43</v>
      </c>
      <c r="CF19" s="265" t="s">
        <v>122</v>
      </c>
      <c r="CG19" s="265" t="s">
        <v>124</v>
      </c>
      <c r="CH19" s="265" t="s">
        <v>44</v>
      </c>
      <c r="CI19" s="265" t="s">
        <v>45</v>
      </c>
      <c r="CJ19" s="265" t="s">
        <v>46</v>
      </c>
      <c r="CK19" s="265" t="s">
        <v>42</v>
      </c>
      <c r="CL19" s="265" t="s">
        <v>128</v>
      </c>
      <c r="CM19" s="265" t="s">
        <v>129</v>
      </c>
      <c r="CN19" s="265" t="s">
        <v>130</v>
      </c>
      <c r="CO19" s="265" t="s">
        <v>131</v>
      </c>
      <c r="CP19" s="266" t="s">
        <v>138</v>
      </c>
      <c r="CQ19" s="686" t="s">
        <v>131</v>
      </c>
      <c r="CR19" s="266" t="s">
        <v>41</v>
      </c>
      <c r="CT19" s="66"/>
      <c r="CU19" s="265" t="s">
        <v>43</v>
      </c>
      <c r="CV19" s="265" t="s">
        <v>122</v>
      </c>
      <c r="CW19" s="265" t="s">
        <v>124</v>
      </c>
      <c r="CX19" s="265" t="s">
        <v>44</v>
      </c>
      <c r="CY19" s="265" t="s">
        <v>45</v>
      </c>
      <c r="CZ19" s="265" t="s">
        <v>46</v>
      </c>
      <c r="DA19" s="265" t="s">
        <v>42</v>
      </c>
      <c r="DB19" s="265" t="s">
        <v>128</v>
      </c>
      <c r="DC19" s="265" t="s">
        <v>129</v>
      </c>
      <c r="DD19" s="265" t="s">
        <v>130</v>
      </c>
      <c r="DE19" s="265" t="s">
        <v>131</v>
      </c>
      <c r="DF19" s="266" t="s">
        <v>138</v>
      </c>
      <c r="DG19" s="266" t="s">
        <v>131</v>
      </c>
      <c r="DH19" s="266" t="s">
        <v>41</v>
      </c>
      <c r="DJ19" s="66"/>
      <c r="DK19" s="265" t="s">
        <v>43</v>
      </c>
      <c r="DL19" s="265" t="s">
        <v>122</v>
      </c>
      <c r="DM19" s="265" t="s">
        <v>124</v>
      </c>
      <c r="DN19" s="265" t="s">
        <v>44</v>
      </c>
      <c r="DO19" s="265" t="s">
        <v>45</v>
      </c>
      <c r="DP19" s="265" t="s">
        <v>46</v>
      </c>
      <c r="DQ19" s="265" t="s">
        <v>42</v>
      </c>
      <c r="DR19" s="265" t="s">
        <v>128</v>
      </c>
      <c r="DS19" s="265" t="s">
        <v>129</v>
      </c>
      <c r="DT19" s="265" t="s">
        <v>130</v>
      </c>
      <c r="DU19" s="265" t="s">
        <v>131</v>
      </c>
      <c r="DV19" s="266" t="s">
        <v>138</v>
      </c>
      <c r="DW19" s="686" t="s">
        <v>131</v>
      </c>
      <c r="DX19" s="266" t="s">
        <v>41</v>
      </c>
    </row>
    <row r="20" spans="2:128" s="465" customFormat="1" ht="15.75" customHeight="1" x14ac:dyDescent="0.25">
      <c r="B20" s="606" t="s">
        <v>90</v>
      </c>
      <c r="C20" s="607">
        <v>1447.6180999999999</v>
      </c>
      <c r="D20" s="607">
        <v>1036.787</v>
      </c>
      <c r="E20" s="607">
        <v>854.96709999999996</v>
      </c>
      <c r="F20" s="607">
        <v>865.87469999999996</v>
      </c>
      <c r="G20" s="607">
        <v>988.31659999999999</v>
      </c>
      <c r="H20" s="607">
        <v>1124.7864999999999</v>
      </c>
      <c r="I20" s="607">
        <v>1216.7918999999999</v>
      </c>
      <c r="J20" s="607">
        <v>1355.7057</v>
      </c>
      <c r="K20" s="607">
        <v>1495.325</v>
      </c>
      <c r="L20" s="607">
        <v>1619.4043999999999</v>
      </c>
      <c r="M20" s="607">
        <v>1820.6086</v>
      </c>
      <c r="N20" s="608">
        <v>1013.2135</v>
      </c>
      <c r="O20" s="608">
        <v>1583.3217999999999</v>
      </c>
      <c r="P20" s="609">
        <v>1301.9903999999999</v>
      </c>
      <c r="R20" s="606" t="s">
        <v>90</v>
      </c>
      <c r="S20" s="607">
        <v>619.2518</v>
      </c>
      <c r="T20" s="607">
        <v>476.76889999999997</v>
      </c>
      <c r="U20" s="607">
        <v>428.5763</v>
      </c>
      <c r="V20" s="607">
        <v>489.98079999999999</v>
      </c>
      <c r="W20" s="607">
        <v>614.38729999999998</v>
      </c>
      <c r="X20" s="607">
        <v>722.31439999999998</v>
      </c>
      <c r="Y20" s="607">
        <v>815.03300000000002</v>
      </c>
      <c r="Z20" s="607">
        <v>922.61300000000006</v>
      </c>
      <c r="AA20" s="607">
        <v>1032.6007999999999</v>
      </c>
      <c r="AB20" s="607">
        <v>1126.0191</v>
      </c>
      <c r="AC20" s="607">
        <v>1302.4824000000001</v>
      </c>
      <c r="AD20" s="608">
        <v>616.20809999999994</v>
      </c>
      <c r="AE20" s="608">
        <v>1105.2292</v>
      </c>
      <c r="AF20" s="609">
        <v>863.91189999999995</v>
      </c>
      <c r="AH20" s="606" t="s">
        <v>90</v>
      </c>
      <c r="AI20" s="645">
        <v>42.777299999999997</v>
      </c>
      <c r="AJ20" s="645">
        <v>45.985199999999999</v>
      </c>
      <c r="AK20" s="645">
        <v>50.127800000000001</v>
      </c>
      <c r="AL20" s="645">
        <v>56.588000000000001</v>
      </c>
      <c r="AM20" s="645">
        <v>62.164999999999999</v>
      </c>
      <c r="AN20" s="645">
        <v>64.2179</v>
      </c>
      <c r="AO20" s="645">
        <v>66.982100000000003</v>
      </c>
      <c r="AP20" s="645">
        <v>68.054100000000005</v>
      </c>
      <c r="AQ20" s="645">
        <v>69.055300000000003</v>
      </c>
      <c r="AR20" s="645">
        <v>69.532899999999998</v>
      </c>
      <c r="AS20" s="645">
        <v>71.540999999999997</v>
      </c>
      <c r="AT20" s="646">
        <v>60.8172</v>
      </c>
      <c r="AU20" s="646">
        <v>69.804500000000004</v>
      </c>
      <c r="AV20" s="640">
        <v>66.353200000000001</v>
      </c>
      <c r="AX20" s="606" t="s">
        <v>90</v>
      </c>
      <c r="AY20" s="645">
        <v>27.408799999999999</v>
      </c>
      <c r="AZ20" s="645">
        <v>33.547499999999999</v>
      </c>
      <c r="BA20" s="645">
        <v>40.232799999999997</v>
      </c>
      <c r="BB20" s="645">
        <v>49.205300000000001</v>
      </c>
      <c r="BC20" s="645">
        <v>55.399000000000001</v>
      </c>
      <c r="BD20" s="645">
        <v>56.148400000000002</v>
      </c>
      <c r="BE20" s="645">
        <v>57.631900000000002</v>
      </c>
      <c r="BF20" s="645">
        <v>58.494999999999997</v>
      </c>
      <c r="BG20" s="645">
        <v>61.0852</v>
      </c>
      <c r="BH20" s="645">
        <v>60.552900000000001</v>
      </c>
      <c r="BI20" s="645">
        <v>48.669899999999998</v>
      </c>
      <c r="BJ20" s="646">
        <v>52.472999999999999</v>
      </c>
      <c r="BK20" s="646">
        <v>56.249899999999997</v>
      </c>
      <c r="BL20" s="640">
        <v>54.799500000000002</v>
      </c>
      <c r="BN20" s="606" t="s">
        <v>90</v>
      </c>
      <c r="BO20" s="645">
        <v>31.246099999999998</v>
      </c>
      <c r="BP20" s="645">
        <v>29.631699999999999</v>
      </c>
      <c r="BQ20" s="645">
        <v>27.841000000000001</v>
      </c>
      <c r="BR20" s="645">
        <v>24.3049</v>
      </c>
      <c r="BS20" s="645">
        <v>20.468800000000002</v>
      </c>
      <c r="BT20" s="645">
        <v>18.677399999999999</v>
      </c>
      <c r="BU20" s="645">
        <v>17.4068</v>
      </c>
      <c r="BV20" s="645">
        <v>16.983599999999999</v>
      </c>
      <c r="BW20" s="645">
        <v>16.218</v>
      </c>
      <c r="BX20" s="645">
        <v>15.885899999999999</v>
      </c>
      <c r="BY20" s="645">
        <v>11.004899999999999</v>
      </c>
      <c r="BZ20" s="646">
        <v>21.279299999999999</v>
      </c>
      <c r="CA20" s="646">
        <v>14.516</v>
      </c>
      <c r="CB20" s="640">
        <v>17.113299999999999</v>
      </c>
      <c r="CD20" s="606" t="s">
        <v>90</v>
      </c>
      <c r="CE20" s="645">
        <v>18.554600000000001</v>
      </c>
      <c r="CF20" s="645">
        <v>19.8613</v>
      </c>
      <c r="CG20" s="645">
        <v>19.352900000000002</v>
      </c>
      <c r="CH20" s="645">
        <v>18.014199999999999</v>
      </c>
      <c r="CI20" s="645">
        <v>15.508599999999999</v>
      </c>
      <c r="CJ20" s="645">
        <v>13.8376</v>
      </c>
      <c r="CK20" s="645">
        <v>12.791399999999999</v>
      </c>
      <c r="CL20" s="645">
        <v>13.06</v>
      </c>
      <c r="CM20" s="645">
        <v>13.3583</v>
      </c>
      <c r="CN20" s="645">
        <v>13.401999999999999</v>
      </c>
      <c r="CO20" s="645">
        <v>9.3282000000000007</v>
      </c>
      <c r="CP20" s="646">
        <v>15.605700000000001</v>
      </c>
      <c r="CQ20" s="646">
        <v>11.9292</v>
      </c>
      <c r="CR20" s="640">
        <v>13.340999999999999</v>
      </c>
      <c r="CT20" s="606" t="s">
        <v>90</v>
      </c>
      <c r="CU20" s="645">
        <v>10.972899999999999</v>
      </c>
      <c r="CV20" s="645">
        <v>9.7126000000000001</v>
      </c>
      <c r="CW20" s="645">
        <v>8.6608000000000001</v>
      </c>
      <c r="CX20" s="645">
        <v>8.0404999999999998</v>
      </c>
      <c r="CY20" s="645">
        <v>7.6821999999999999</v>
      </c>
      <c r="CZ20" s="645">
        <v>7.9371</v>
      </c>
      <c r="DA20" s="645">
        <v>7.3936000000000002</v>
      </c>
      <c r="DB20" s="645">
        <v>7.0724</v>
      </c>
      <c r="DC20" s="645">
        <v>7.3076999999999996</v>
      </c>
      <c r="DD20" s="645">
        <v>7.1933999999999996</v>
      </c>
      <c r="DE20" s="645">
        <v>8.2482000000000006</v>
      </c>
      <c r="DF20" s="646">
        <v>7.8853999999999997</v>
      </c>
      <c r="DG20" s="646">
        <v>7.5654000000000003</v>
      </c>
      <c r="DH20" s="640">
        <v>7.6882999999999999</v>
      </c>
      <c r="DJ20" s="606" t="s">
        <v>90</v>
      </c>
      <c r="DK20" s="645">
        <v>30.5014</v>
      </c>
      <c r="DL20" s="645">
        <v>27.814900000000002</v>
      </c>
      <c r="DM20" s="645">
        <v>23.758500000000002</v>
      </c>
      <c r="DN20" s="645">
        <v>20.857399999999998</v>
      </c>
      <c r="DO20" s="645">
        <v>19.643699999999999</v>
      </c>
      <c r="DP20" s="645">
        <v>18.0762</v>
      </c>
      <c r="DQ20" s="645">
        <v>16.451499999999999</v>
      </c>
      <c r="DR20" s="645">
        <v>13.9633</v>
      </c>
      <c r="DS20" s="645">
        <v>12.5443</v>
      </c>
      <c r="DT20" s="645">
        <v>13.398199999999999</v>
      </c>
      <c r="DU20" s="645">
        <v>10.818199999999999</v>
      </c>
      <c r="DV20" s="646">
        <v>19.430800000000001</v>
      </c>
      <c r="DW20" s="646">
        <v>12.371499999999999</v>
      </c>
      <c r="DX20" s="640">
        <v>15.0824</v>
      </c>
    </row>
    <row r="21" spans="2:128" s="465" customFormat="1" ht="15.75" customHeight="1" x14ac:dyDescent="0.25">
      <c r="B21" s="610" t="s">
        <v>239</v>
      </c>
      <c r="C21" s="611">
        <v>1447.6180999999999</v>
      </c>
      <c r="D21" s="611">
        <v>1035.8416999999999</v>
      </c>
      <c r="E21" s="611">
        <v>854.26099999999997</v>
      </c>
      <c r="F21" s="611">
        <v>863.52760000000001</v>
      </c>
      <c r="G21" s="611">
        <v>985.63019999999995</v>
      </c>
      <c r="H21" s="611">
        <v>1118.7108000000001</v>
      </c>
      <c r="I21" s="611">
        <v>1210.1727000000001</v>
      </c>
      <c r="J21" s="611">
        <v>1351.6908000000001</v>
      </c>
      <c r="K21" s="611">
        <v>1494.7309</v>
      </c>
      <c r="L21" s="611">
        <v>1622.8199</v>
      </c>
      <c r="M21" s="611">
        <v>1826.6394</v>
      </c>
      <c r="N21" s="612">
        <v>1007.9303</v>
      </c>
      <c r="O21" s="612">
        <v>1586.8416</v>
      </c>
      <c r="P21" s="613">
        <v>1294.7135000000001</v>
      </c>
      <c r="R21" s="610" t="s">
        <v>239</v>
      </c>
      <c r="S21" s="611">
        <v>619.2518</v>
      </c>
      <c r="T21" s="611">
        <v>476.29950000000002</v>
      </c>
      <c r="U21" s="611">
        <v>428.37740000000002</v>
      </c>
      <c r="V21" s="611">
        <v>488.22089999999997</v>
      </c>
      <c r="W21" s="611">
        <v>612.27139999999997</v>
      </c>
      <c r="X21" s="611">
        <v>716.86620000000005</v>
      </c>
      <c r="Y21" s="611">
        <v>808.84979999999996</v>
      </c>
      <c r="Z21" s="611">
        <v>920.03729999999996</v>
      </c>
      <c r="AA21" s="611">
        <v>1027.0347999999999</v>
      </c>
      <c r="AB21" s="611">
        <v>1129.3290999999999</v>
      </c>
      <c r="AC21" s="611">
        <v>1305.9697000000001</v>
      </c>
      <c r="AD21" s="612">
        <v>611.48199999999997</v>
      </c>
      <c r="AE21" s="612">
        <v>1106.4286</v>
      </c>
      <c r="AF21" s="613">
        <v>856.67049999999995</v>
      </c>
      <c r="AH21" s="610" t="s">
        <v>239</v>
      </c>
      <c r="AI21" s="633">
        <v>42.777299999999997</v>
      </c>
      <c r="AJ21" s="633">
        <v>45.981900000000003</v>
      </c>
      <c r="AK21" s="633">
        <v>50.146000000000001</v>
      </c>
      <c r="AL21" s="633">
        <v>56.537999999999997</v>
      </c>
      <c r="AM21" s="633">
        <v>62.119799999999998</v>
      </c>
      <c r="AN21" s="633">
        <v>64.079700000000003</v>
      </c>
      <c r="AO21" s="633">
        <v>66.837500000000006</v>
      </c>
      <c r="AP21" s="633">
        <v>68.065700000000007</v>
      </c>
      <c r="AQ21" s="633">
        <v>68.710300000000004</v>
      </c>
      <c r="AR21" s="633">
        <v>69.590500000000006</v>
      </c>
      <c r="AS21" s="633">
        <v>71.495800000000003</v>
      </c>
      <c r="AT21" s="641">
        <v>60.667099999999998</v>
      </c>
      <c r="AU21" s="641">
        <v>69.725200000000001</v>
      </c>
      <c r="AV21" s="634">
        <v>66.166799999999995</v>
      </c>
      <c r="AX21" s="610" t="s">
        <v>239</v>
      </c>
      <c r="AY21" s="633">
        <v>27.408799999999999</v>
      </c>
      <c r="AZ21" s="633">
        <v>33.581800000000001</v>
      </c>
      <c r="BA21" s="633">
        <v>40.246499999999997</v>
      </c>
      <c r="BB21" s="633">
        <v>49.354700000000001</v>
      </c>
      <c r="BC21" s="633">
        <v>55.561900000000001</v>
      </c>
      <c r="BD21" s="633">
        <v>56.5807</v>
      </c>
      <c r="BE21" s="633">
        <v>58.944899999999997</v>
      </c>
      <c r="BF21" s="633">
        <v>60.616999999999997</v>
      </c>
      <c r="BG21" s="633">
        <v>62.538200000000003</v>
      </c>
      <c r="BH21" s="633">
        <v>62.8842</v>
      </c>
      <c r="BI21" s="633">
        <v>48.8324</v>
      </c>
      <c r="BJ21" s="641">
        <v>52.9283</v>
      </c>
      <c r="BK21" s="641">
        <v>57.400300000000001</v>
      </c>
      <c r="BL21" s="634">
        <v>55.643500000000003</v>
      </c>
      <c r="BN21" s="610" t="s">
        <v>239</v>
      </c>
      <c r="BO21" s="633">
        <v>31.246099999999998</v>
      </c>
      <c r="BP21" s="633">
        <v>29.652999999999999</v>
      </c>
      <c r="BQ21" s="633">
        <v>27.807099999999998</v>
      </c>
      <c r="BR21" s="633">
        <v>24.313800000000001</v>
      </c>
      <c r="BS21" s="633">
        <v>20.4587</v>
      </c>
      <c r="BT21" s="633">
        <v>18.696899999999999</v>
      </c>
      <c r="BU21" s="633">
        <v>17.286300000000001</v>
      </c>
      <c r="BV21" s="633">
        <v>16.663799999999998</v>
      </c>
      <c r="BW21" s="633">
        <v>16.090499999999999</v>
      </c>
      <c r="BX21" s="633">
        <v>15.6174</v>
      </c>
      <c r="BY21" s="633">
        <v>10.877000000000001</v>
      </c>
      <c r="BZ21" s="641">
        <v>21.288699999999999</v>
      </c>
      <c r="CA21" s="641">
        <v>14.274699999999999</v>
      </c>
      <c r="CB21" s="634">
        <v>17.030100000000001</v>
      </c>
      <c r="CD21" s="610" t="s">
        <v>239</v>
      </c>
      <c r="CE21" s="633">
        <v>18.554600000000001</v>
      </c>
      <c r="CF21" s="633">
        <v>19.8764</v>
      </c>
      <c r="CG21" s="633">
        <v>19.368300000000001</v>
      </c>
      <c r="CH21" s="633">
        <v>18.044</v>
      </c>
      <c r="CI21" s="633">
        <v>15.5229</v>
      </c>
      <c r="CJ21" s="633">
        <v>13.821</v>
      </c>
      <c r="CK21" s="633">
        <v>12.6389</v>
      </c>
      <c r="CL21" s="633">
        <v>12.704000000000001</v>
      </c>
      <c r="CM21" s="633">
        <v>13.273199999999999</v>
      </c>
      <c r="CN21" s="633">
        <v>13.1374</v>
      </c>
      <c r="CO21" s="633">
        <v>9.1858000000000004</v>
      </c>
      <c r="CP21" s="641">
        <v>15.6021</v>
      </c>
      <c r="CQ21" s="641">
        <v>11.700699999999999</v>
      </c>
      <c r="CR21" s="634">
        <v>13.2333</v>
      </c>
      <c r="CT21" s="610" t="s">
        <v>239</v>
      </c>
      <c r="CU21" s="633">
        <v>10.972899999999999</v>
      </c>
      <c r="CV21" s="633">
        <v>9.7141999999999999</v>
      </c>
      <c r="CW21" s="633">
        <v>8.6683000000000003</v>
      </c>
      <c r="CX21" s="633">
        <v>8.0722000000000005</v>
      </c>
      <c r="CY21" s="633">
        <v>7.7233000000000001</v>
      </c>
      <c r="CZ21" s="633">
        <v>8.0241000000000007</v>
      </c>
      <c r="DA21" s="633">
        <v>7.5982000000000003</v>
      </c>
      <c r="DB21" s="633">
        <v>7.3878000000000004</v>
      </c>
      <c r="DC21" s="633">
        <v>7.6279000000000003</v>
      </c>
      <c r="DD21" s="633">
        <v>7.7595999999999998</v>
      </c>
      <c r="DE21" s="633">
        <v>8.3673000000000002</v>
      </c>
      <c r="DF21" s="641">
        <v>7.9790000000000001</v>
      </c>
      <c r="DG21" s="641">
        <v>7.867</v>
      </c>
      <c r="DH21" s="634">
        <v>7.9109999999999996</v>
      </c>
      <c r="DJ21" s="610" t="s">
        <v>239</v>
      </c>
      <c r="DK21" s="633">
        <v>30.5014</v>
      </c>
      <c r="DL21" s="633">
        <v>27.7972</v>
      </c>
      <c r="DM21" s="633">
        <v>23.764900000000001</v>
      </c>
      <c r="DN21" s="633">
        <v>20.8903</v>
      </c>
      <c r="DO21" s="633">
        <v>19.709</v>
      </c>
      <c r="DP21" s="633">
        <v>18.316800000000001</v>
      </c>
      <c r="DQ21" s="633">
        <v>16.7712</v>
      </c>
      <c r="DR21" s="633">
        <v>14.236800000000001</v>
      </c>
      <c r="DS21" s="633">
        <v>12.8531</v>
      </c>
      <c r="DT21" s="633">
        <v>13.568199999999999</v>
      </c>
      <c r="DU21" s="633">
        <v>10.7126</v>
      </c>
      <c r="DV21" s="641">
        <v>19.610199999999999</v>
      </c>
      <c r="DW21" s="641">
        <v>12.476800000000001</v>
      </c>
      <c r="DX21" s="634">
        <v>15.2791</v>
      </c>
    </row>
    <row r="22" spans="2:128" s="465" customFormat="1" ht="15.75" customHeight="1" x14ac:dyDescent="0.25">
      <c r="B22" s="614" t="s">
        <v>504</v>
      </c>
      <c r="C22" s="615"/>
      <c r="D22" s="615"/>
      <c r="E22" s="615"/>
      <c r="F22" s="615"/>
      <c r="G22" s="615"/>
      <c r="H22" s="615"/>
      <c r="I22" s="615"/>
      <c r="J22" s="615"/>
      <c r="K22" s="615"/>
      <c r="L22" s="615"/>
      <c r="M22" s="615"/>
      <c r="N22" s="616"/>
      <c r="O22" s="616"/>
      <c r="P22" s="617"/>
      <c r="R22" s="614" t="s">
        <v>504</v>
      </c>
      <c r="S22" s="615"/>
      <c r="T22" s="615"/>
      <c r="U22" s="615"/>
      <c r="V22" s="615"/>
      <c r="W22" s="615"/>
      <c r="X22" s="615"/>
      <c r="Y22" s="615"/>
      <c r="Z22" s="615"/>
      <c r="AA22" s="615"/>
      <c r="AB22" s="615"/>
      <c r="AC22" s="615"/>
      <c r="AD22" s="616"/>
      <c r="AE22" s="616"/>
      <c r="AF22" s="617"/>
      <c r="AH22" s="614" t="s">
        <v>504</v>
      </c>
      <c r="AI22" s="635"/>
      <c r="AJ22" s="635"/>
      <c r="AK22" s="635"/>
      <c r="AL22" s="635"/>
      <c r="AM22" s="635"/>
      <c r="AN22" s="635"/>
      <c r="AO22" s="635"/>
      <c r="AP22" s="635"/>
      <c r="AQ22" s="635"/>
      <c r="AR22" s="635"/>
      <c r="AS22" s="635"/>
      <c r="AT22" s="642"/>
      <c r="AU22" s="642"/>
      <c r="AV22" s="636"/>
      <c r="AX22" s="614" t="s">
        <v>504</v>
      </c>
      <c r="AY22" s="635"/>
      <c r="AZ22" s="635"/>
      <c r="BA22" s="635"/>
      <c r="BB22" s="635"/>
      <c r="BC22" s="635"/>
      <c r="BD22" s="635"/>
      <c r="BE22" s="635"/>
      <c r="BF22" s="635"/>
      <c r="BG22" s="635"/>
      <c r="BH22" s="635"/>
      <c r="BI22" s="635"/>
      <c r="BJ22" s="642"/>
      <c r="BK22" s="642"/>
      <c r="BL22" s="636"/>
      <c r="BN22" s="614" t="s">
        <v>504</v>
      </c>
      <c r="BO22" s="635"/>
      <c r="BP22" s="635"/>
      <c r="BQ22" s="635"/>
      <c r="BR22" s="635"/>
      <c r="BS22" s="635"/>
      <c r="BT22" s="635"/>
      <c r="BU22" s="635"/>
      <c r="BV22" s="635"/>
      <c r="BW22" s="635"/>
      <c r="BX22" s="635"/>
      <c r="BY22" s="635"/>
      <c r="BZ22" s="642"/>
      <c r="CA22" s="642"/>
      <c r="CB22" s="636"/>
      <c r="CD22" s="614" t="s">
        <v>504</v>
      </c>
      <c r="CE22" s="635"/>
      <c r="CF22" s="635"/>
      <c r="CG22" s="635"/>
      <c r="CH22" s="635"/>
      <c r="CI22" s="635"/>
      <c r="CJ22" s="635"/>
      <c r="CK22" s="635"/>
      <c r="CL22" s="635"/>
      <c r="CM22" s="635"/>
      <c r="CN22" s="635"/>
      <c r="CO22" s="635"/>
      <c r="CP22" s="642"/>
      <c r="CQ22" s="642"/>
      <c r="CR22" s="636"/>
      <c r="CT22" s="614" t="s">
        <v>504</v>
      </c>
      <c r="CU22" s="635"/>
      <c r="CV22" s="635"/>
      <c r="CW22" s="635"/>
      <c r="CX22" s="635"/>
      <c r="CY22" s="635"/>
      <c r="CZ22" s="635"/>
      <c r="DA22" s="635"/>
      <c r="DB22" s="635"/>
      <c r="DC22" s="635"/>
      <c r="DD22" s="635"/>
      <c r="DE22" s="635"/>
      <c r="DF22" s="642"/>
      <c r="DG22" s="642"/>
      <c r="DH22" s="636"/>
      <c r="DJ22" s="614" t="s">
        <v>504</v>
      </c>
      <c r="DK22" s="635"/>
      <c r="DL22" s="635"/>
      <c r="DM22" s="635"/>
      <c r="DN22" s="635"/>
      <c r="DO22" s="635"/>
      <c r="DP22" s="635"/>
      <c r="DQ22" s="635"/>
      <c r="DR22" s="635"/>
      <c r="DS22" s="635"/>
      <c r="DT22" s="635"/>
      <c r="DU22" s="635"/>
      <c r="DV22" s="642"/>
      <c r="DW22" s="642"/>
      <c r="DX22" s="636"/>
    </row>
    <row r="23" spans="2:128" s="571" customFormat="1" ht="15.75" customHeight="1" x14ac:dyDescent="0.25">
      <c r="B23" s="618" t="s">
        <v>787</v>
      </c>
      <c r="C23" s="619">
        <v>2089.1922</v>
      </c>
      <c r="D23" s="619">
        <v>1539.3983000000001</v>
      </c>
      <c r="E23" s="619">
        <v>1221.5881999999999</v>
      </c>
      <c r="F23" s="619">
        <v>991.7518</v>
      </c>
      <c r="G23" s="619">
        <v>1111.7137</v>
      </c>
      <c r="H23" s="619">
        <v>1171.3264999999999</v>
      </c>
      <c r="I23" s="619">
        <v>1232.6539</v>
      </c>
      <c r="J23" s="619">
        <v>1340.0963999999999</v>
      </c>
      <c r="K23" s="619">
        <v>1309.8916999999999</v>
      </c>
      <c r="L23" s="619">
        <v>1569.6232</v>
      </c>
      <c r="M23" s="619">
        <v>1392.2503999999999</v>
      </c>
      <c r="N23" s="620">
        <v>1124.3027</v>
      </c>
      <c r="O23" s="620">
        <v>1367.2228</v>
      </c>
      <c r="P23" s="621">
        <v>1225.9121</v>
      </c>
      <c r="R23" s="618" t="s">
        <v>787</v>
      </c>
      <c r="S23" s="619">
        <v>870.11969999999997</v>
      </c>
      <c r="T23" s="619">
        <v>679.2133</v>
      </c>
      <c r="U23" s="619">
        <v>607.45410000000004</v>
      </c>
      <c r="V23" s="619">
        <v>590.88750000000005</v>
      </c>
      <c r="W23" s="619">
        <v>712.88660000000004</v>
      </c>
      <c r="X23" s="619">
        <v>763.57270000000005</v>
      </c>
      <c r="Y23" s="619">
        <v>837.13070000000005</v>
      </c>
      <c r="Z23" s="619">
        <v>914.33259999999996</v>
      </c>
      <c r="AA23" s="619">
        <v>911.9538</v>
      </c>
      <c r="AB23" s="619">
        <v>1020.4857</v>
      </c>
      <c r="AC23" s="619">
        <v>984.39300000000003</v>
      </c>
      <c r="AD23" s="620">
        <v>701.53949999999998</v>
      </c>
      <c r="AE23" s="620">
        <v>947.8229</v>
      </c>
      <c r="AF23" s="621">
        <v>804.5557</v>
      </c>
      <c r="AH23" s="618" t="s">
        <v>787</v>
      </c>
      <c r="AI23" s="637">
        <v>41.648600000000002</v>
      </c>
      <c r="AJ23" s="637">
        <v>44.122</v>
      </c>
      <c r="AK23" s="637">
        <v>49.726599999999998</v>
      </c>
      <c r="AL23" s="637">
        <v>59.580199999999998</v>
      </c>
      <c r="AM23" s="637">
        <v>64.125</v>
      </c>
      <c r="AN23" s="637">
        <v>65.188699999999997</v>
      </c>
      <c r="AO23" s="637">
        <v>67.912899999999993</v>
      </c>
      <c r="AP23" s="637">
        <v>68.228899999999996</v>
      </c>
      <c r="AQ23" s="637">
        <v>69.620500000000007</v>
      </c>
      <c r="AR23" s="637">
        <v>65.014700000000005</v>
      </c>
      <c r="AS23" s="637">
        <v>70.705200000000005</v>
      </c>
      <c r="AT23" s="643">
        <v>62.3977</v>
      </c>
      <c r="AU23" s="643">
        <v>69.324700000000007</v>
      </c>
      <c r="AV23" s="638">
        <v>65.629099999999994</v>
      </c>
      <c r="AX23" s="618" t="s">
        <v>787</v>
      </c>
      <c r="AY23" s="637">
        <v>28.4739</v>
      </c>
      <c r="AZ23" s="637">
        <v>32.368000000000002</v>
      </c>
      <c r="BA23" s="637">
        <v>40.023400000000002</v>
      </c>
      <c r="BB23" s="637">
        <v>51.181800000000003</v>
      </c>
      <c r="BC23" s="637">
        <v>56.4696</v>
      </c>
      <c r="BD23" s="637">
        <v>56.678400000000003</v>
      </c>
      <c r="BE23" s="637">
        <v>58.912399999999998</v>
      </c>
      <c r="BF23" s="637">
        <v>60.987299999999998</v>
      </c>
      <c r="BG23" s="637">
        <v>62.525500000000001</v>
      </c>
      <c r="BH23" s="637">
        <v>60.341999999999999</v>
      </c>
      <c r="BI23" s="637">
        <v>62.999699999999997</v>
      </c>
      <c r="BJ23" s="643">
        <v>53.770600000000002</v>
      </c>
      <c r="BK23" s="643">
        <v>62.1586</v>
      </c>
      <c r="BL23" s="638">
        <v>57.683599999999998</v>
      </c>
      <c r="BN23" s="618" t="s">
        <v>787</v>
      </c>
      <c r="BO23" s="637">
        <v>33.775599999999997</v>
      </c>
      <c r="BP23" s="637">
        <v>30.515000000000001</v>
      </c>
      <c r="BQ23" s="637">
        <v>26.700199999999999</v>
      </c>
      <c r="BR23" s="637">
        <v>19.742100000000001</v>
      </c>
      <c r="BS23" s="637">
        <v>15.295500000000001</v>
      </c>
      <c r="BT23" s="637">
        <v>15.0655</v>
      </c>
      <c r="BU23" s="637">
        <v>13.1081</v>
      </c>
      <c r="BV23" s="637">
        <v>13.2911</v>
      </c>
      <c r="BW23" s="637">
        <v>15.345800000000001</v>
      </c>
      <c r="BX23" s="637">
        <v>21.3719</v>
      </c>
      <c r="BY23" s="637">
        <v>12.9754</v>
      </c>
      <c r="BZ23" s="643">
        <v>17.223700000000001</v>
      </c>
      <c r="CA23" s="643">
        <v>14.4338</v>
      </c>
      <c r="CB23" s="638">
        <v>15.9222</v>
      </c>
      <c r="CD23" s="618" t="s">
        <v>787</v>
      </c>
      <c r="CE23" s="637">
        <v>24.1004</v>
      </c>
      <c r="CF23" s="637">
        <v>20.959900000000001</v>
      </c>
      <c r="CG23" s="637">
        <v>16.483699999999999</v>
      </c>
      <c r="CH23" s="637">
        <v>14.2202</v>
      </c>
      <c r="CI23" s="637">
        <v>9.8477999999999994</v>
      </c>
      <c r="CJ23" s="637">
        <v>9.4057999999999993</v>
      </c>
      <c r="CK23" s="637">
        <v>7.8193000000000001</v>
      </c>
      <c r="CL23" s="637">
        <v>8.3264999999999993</v>
      </c>
      <c r="CM23" s="637">
        <v>12.443</v>
      </c>
      <c r="CN23" s="637">
        <v>18.016200000000001</v>
      </c>
      <c r="CO23" s="637">
        <v>10.850199999999999</v>
      </c>
      <c r="CP23" s="643">
        <v>11.330299999999999</v>
      </c>
      <c r="CQ23" s="643">
        <v>11.298299999999999</v>
      </c>
      <c r="CR23" s="638">
        <v>11.3154</v>
      </c>
      <c r="CT23" s="618" t="s">
        <v>787</v>
      </c>
      <c r="CU23" s="637">
        <v>7.8806000000000003</v>
      </c>
      <c r="CV23" s="637">
        <v>8.7990999999999993</v>
      </c>
      <c r="CW23" s="637">
        <v>8.9666999999999994</v>
      </c>
      <c r="CX23" s="637">
        <v>8.3836999999999993</v>
      </c>
      <c r="CY23" s="637">
        <v>7.9294000000000002</v>
      </c>
      <c r="CZ23" s="637">
        <v>7.9562999999999997</v>
      </c>
      <c r="DA23" s="637">
        <v>7.4645000000000001</v>
      </c>
      <c r="DB23" s="637">
        <v>7.1921999999999997</v>
      </c>
      <c r="DC23" s="637">
        <v>7.4583000000000004</v>
      </c>
      <c r="DD23" s="637">
        <v>5.4192999999999998</v>
      </c>
      <c r="DE23" s="637">
        <v>9.4390999999999998</v>
      </c>
      <c r="DF23" s="643">
        <v>8.0305</v>
      </c>
      <c r="DG23" s="643">
        <v>7.9912000000000001</v>
      </c>
      <c r="DH23" s="638">
        <v>8.0122</v>
      </c>
      <c r="DJ23" s="618" t="s">
        <v>787</v>
      </c>
      <c r="DK23" s="637">
        <v>30.148499999999999</v>
      </c>
      <c r="DL23" s="637">
        <v>30.423999999999999</v>
      </c>
      <c r="DM23" s="637">
        <v>24.804500000000001</v>
      </c>
      <c r="DN23" s="637">
        <v>22.251999999999999</v>
      </c>
      <c r="DO23" s="637">
        <v>23.105499999999999</v>
      </c>
      <c r="DP23" s="637">
        <v>21.754799999999999</v>
      </c>
      <c r="DQ23" s="637">
        <v>18.9085</v>
      </c>
      <c r="DR23" s="637">
        <v>16.093800000000002</v>
      </c>
      <c r="DS23" s="637">
        <v>13.381399999999999</v>
      </c>
      <c r="DT23" s="637">
        <v>15.5336</v>
      </c>
      <c r="DU23" s="637">
        <v>13.358599999999999</v>
      </c>
      <c r="DV23" s="643">
        <v>21.781700000000001</v>
      </c>
      <c r="DW23" s="643">
        <v>14.202299999999999</v>
      </c>
      <c r="DX23" s="638">
        <v>18.245899999999999</v>
      </c>
    </row>
    <row r="24" spans="2:128" s="465" customFormat="1" ht="15.75" customHeight="1" x14ac:dyDescent="0.25">
      <c r="B24" s="622" t="s">
        <v>788</v>
      </c>
      <c r="C24" s="623">
        <v>1268.9671000000001</v>
      </c>
      <c r="D24" s="623">
        <v>958.15800000000002</v>
      </c>
      <c r="E24" s="623">
        <v>774.76559999999995</v>
      </c>
      <c r="F24" s="623">
        <v>793.17939999999999</v>
      </c>
      <c r="G24" s="623">
        <v>886.17409999999995</v>
      </c>
      <c r="H24" s="623">
        <v>1182.3569</v>
      </c>
      <c r="I24" s="623">
        <v>1180.6070999999999</v>
      </c>
      <c r="J24" s="623">
        <v>1253.4637</v>
      </c>
      <c r="K24" s="623">
        <v>1476.9659999999999</v>
      </c>
      <c r="L24" s="623" t="s">
        <v>102</v>
      </c>
      <c r="M24" s="623">
        <v>1281.2309</v>
      </c>
      <c r="N24" s="624">
        <v>907.45510000000002</v>
      </c>
      <c r="O24" s="624">
        <v>1357.7571</v>
      </c>
      <c r="P24" s="609">
        <v>1026.1796999999999</v>
      </c>
      <c r="R24" s="622" t="s">
        <v>788</v>
      </c>
      <c r="S24" s="623">
        <v>491.54969999999997</v>
      </c>
      <c r="T24" s="623">
        <v>384.44690000000003</v>
      </c>
      <c r="U24" s="623">
        <v>354.46100000000001</v>
      </c>
      <c r="V24" s="623">
        <v>421.2312</v>
      </c>
      <c r="W24" s="623">
        <v>549.75739999999996</v>
      </c>
      <c r="X24" s="623">
        <v>738.41070000000002</v>
      </c>
      <c r="Y24" s="623">
        <v>762.8886</v>
      </c>
      <c r="Z24" s="623">
        <v>785.79589999999996</v>
      </c>
      <c r="AA24" s="623">
        <v>967.40560000000005</v>
      </c>
      <c r="AB24" s="623" t="s">
        <v>102</v>
      </c>
      <c r="AC24" s="623">
        <v>833.64290000000005</v>
      </c>
      <c r="AD24" s="624">
        <v>499.74279999999999</v>
      </c>
      <c r="AE24" s="624">
        <v>879.95039999999995</v>
      </c>
      <c r="AF24" s="609">
        <v>599.98670000000004</v>
      </c>
      <c r="AH24" s="622" t="s">
        <v>788</v>
      </c>
      <c r="AI24" s="639">
        <v>38.736199999999997</v>
      </c>
      <c r="AJ24" s="639">
        <v>40.1235</v>
      </c>
      <c r="AK24" s="639">
        <v>45.750700000000002</v>
      </c>
      <c r="AL24" s="639">
        <v>53.106699999999996</v>
      </c>
      <c r="AM24" s="639">
        <v>62.037199999999999</v>
      </c>
      <c r="AN24" s="639">
        <v>62.452399999999997</v>
      </c>
      <c r="AO24" s="639">
        <v>64.618300000000005</v>
      </c>
      <c r="AP24" s="639">
        <v>62.69</v>
      </c>
      <c r="AQ24" s="639">
        <v>65.499499999999998</v>
      </c>
      <c r="AR24" s="639" t="s">
        <v>102</v>
      </c>
      <c r="AS24" s="639">
        <v>65.065799999999996</v>
      </c>
      <c r="AT24" s="644">
        <v>55.070799999999998</v>
      </c>
      <c r="AU24" s="644">
        <v>64.809100000000001</v>
      </c>
      <c r="AV24" s="640">
        <v>58.468000000000004</v>
      </c>
      <c r="AX24" s="622" t="s">
        <v>788</v>
      </c>
      <c r="AY24" s="639">
        <v>26.071100000000001</v>
      </c>
      <c r="AZ24" s="639">
        <v>30.256</v>
      </c>
      <c r="BA24" s="639">
        <v>38.5122</v>
      </c>
      <c r="BB24" s="639">
        <v>47.621099999999998</v>
      </c>
      <c r="BC24" s="639">
        <v>56.109699999999997</v>
      </c>
      <c r="BD24" s="639">
        <v>57.895899999999997</v>
      </c>
      <c r="BE24" s="639">
        <v>58.985199999999999</v>
      </c>
      <c r="BF24" s="639">
        <v>57.063800000000001</v>
      </c>
      <c r="BG24" s="639">
        <v>60.993099999999998</v>
      </c>
      <c r="BH24" s="639" t="s">
        <v>102</v>
      </c>
      <c r="BI24" s="639">
        <v>57.9895</v>
      </c>
      <c r="BJ24" s="644">
        <v>48.876399999999997</v>
      </c>
      <c r="BK24" s="644">
        <v>59.1858</v>
      </c>
      <c r="BL24" s="640">
        <v>52.472799999999999</v>
      </c>
      <c r="BN24" s="622" t="s">
        <v>788</v>
      </c>
      <c r="BO24" s="639">
        <v>24.774899999999999</v>
      </c>
      <c r="BP24" s="639">
        <v>24.122900000000001</v>
      </c>
      <c r="BQ24" s="639">
        <v>22.926100000000002</v>
      </c>
      <c r="BR24" s="639">
        <v>22.770299999999999</v>
      </c>
      <c r="BS24" s="639">
        <v>19.515499999999999</v>
      </c>
      <c r="BT24" s="639">
        <v>20.4284</v>
      </c>
      <c r="BU24" s="639">
        <v>18.511800000000001</v>
      </c>
      <c r="BV24" s="639">
        <v>22.8538</v>
      </c>
      <c r="BW24" s="639">
        <v>19.982700000000001</v>
      </c>
      <c r="BX24" s="639" t="s">
        <v>102</v>
      </c>
      <c r="BY24" s="639">
        <v>17.8949</v>
      </c>
      <c r="BZ24" s="644">
        <v>21.476199999999999</v>
      </c>
      <c r="CA24" s="644">
        <v>19.799399999999999</v>
      </c>
      <c r="CB24" s="640">
        <v>20.891300000000001</v>
      </c>
      <c r="CD24" s="622" t="s">
        <v>788</v>
      </c>
      <c r="CE24" s="639">
        <v>15.0999</v>
      </c>
      <c r="CF24" s="639">
        <v>16.1751</v>
      </c>
      <c r="CG24" s="639">
        <v>17.206199999999999</v>
      </c>
      <c r="CH24" s="639">
        <v>17.740100000000002</v>
      </c>
      <c r="CI24" s="639">
        <v>13.295500000000001</v>
      </c>
      <c r="CJ24" s="639">
        <v>12.5947</v>
      </c>
      <c r="CK24" s="639">
        <v>13.725</v>
      </c>
      <c r="CL24" s="639">
        <v>19.186699999999998</v>
      </c>
      <c r="CM24" s="639">
        <v>16.158999999999999</v>
      </c>
      <c r="CN24" s="639" t="s">
        <v>102</v>
      </c>
      <c r="CO24" s="639">
        <v>15.656700000000001</v>
      </c>
      <c r="CP24" s="644">
        <v>15.662699999999999</v>
      </c>
      <c r="CQ24" s="644">
        <v>16.5625</v>
      </c>
      <c r="CR24" s="640">
        <v>15.976599999999999</v>
      </c>
      <c r="CT24" s="622" t="s">
        <v>788</v>
      </c>
      <c r="CU24" s="639">
        <v>21.603000000000002</v>
      </c>
      <c r="CV24" s="639">
        <v>20.578900000000001</v>
      </c>
      <c r="CW24" s="639">
        <v>16.3141</v>
      </c>
      <c r="CX24" s="639">
        <v>10.558299999999999</v>
      </c>
      <c r="CY24" s="639">
        <v>8.5503</v>
      </c>
      <c r="CZ24" s="639">
        <v>6.5349000000000004</v>
      </c>
      <c r="DA24" s="639">
        <v>6.9561999999999999</v>
      </c>
      <c r="DB24" s="639">
        <v>5.9405000000000001</v>
      </c>
      <c r="DC24" s="639">
        <v>7.7236000000000002</v>
      </c>
      <c r="DD24" s="639" t="s">
        <v>102</v>
      </c>
      <c r="DE24" s="639">
        <v>8.2821999999999996</v>
      </c>
      <c r="DF24" s="644">
        <v>10.986800000000001</v>
      </c>
      <c r="DG24" s="644">
        <v>7.5782999999999996</v>
      </c>
      <c r="DH24" s="640">
        <v>9.7977000000000007</v>
      </c>
      <c r="DJ24" s="622" t="s">
        <v>788</v>
      </c>
      <c r="DK24" s="639">
        <v>29.380800000000001</v>
      </c>
      <c r="DL24" s="639">
        <v>29.152799999999999</v>
      </c>
      <c r="DM24" s="639">
        <v>24.7393</v>
      </c>
      <c r="DN24" s="639">
        <v>21.8828</v>
      </c>
      <c r="DO24" s="639">
        <v>21.189699999999998</v>
      </c>
      <c r="DP24" s="639">
        <v>14.376300000000001</v>
      </c>
      <c r="DQ24" s="639">
        <v>15.9299</v>
      </c>
      <c r="DR24" s="639">
        <v>11.5886</v>
      </c>
      <c r="DS24" s="639">
        <v>12.9941</v>
      </c>
      <c r="DT24" s="639" t="s">
        <v>102</v>
      </c>
      <c r="DU24" s="639">
        <v>17.870699999999999</v>
      </c>
      <c r="DV24" s="644">
        <v>20.968699999999998</v>
      </c>
      <c r="DW24" s="644">
        <v>14.4375</v>
      </c>
      <c r="DX24" s="640">
        <v>18.690300000000001</v>
      </c>
    </row>
    <row r="25" spans="2:128" s="571" customFormat="1" ht="15.75" customHeight="1" x14ac:dyDescent="0.25">
      <c r="B25" s="618" t="s">
        <v>51</v>
      </c>
      <c r="C25" s="619">
        <v>1292.0271</v>
      </c>
      <c r="D25" s="619">
        <v>1378.6750999999999</v>
      </c>
      <c r="E25" s="619">
        <v>997.30539999999996</v>
      </c>
      <c r="F25" s="619">
        <v>856.52239999999995</v>
      </c>
      <c r="G25" s="619">
        <v>950.25810000000001</v>
      </c>
      <c r="H25" s="619">
        <v>1038.4322</v>
      </c>
      <c r="I25" s="619">
        <v>1112.9472000000001</v>
      </c>
      <c r="J25" s="619">
        <v>1159.5472</v>
      </c>
      <c r="K25" s="619">
        <v>1460.2121</v>
      </c>
      <c r="L25" s="619">
        <v>1337.8245999999999</v>
      </c>
      <c r="M25" s="619">
        <v>1253.6822</v>
      </c>
      <c r="N25" s="620">
        <v>986.40700000000004</v>
      </c>
      <c r="O25" s="620">
        <v>1263.9599000000001</v>
      </c>
      <c r="P25" s="621">
        <v>1079.6139000000001</v>
      </c>
      <c r="R25" s="618" t="s">
        <v>51</v>
      </c>
      <c r="S25" s="619">
        <v>754.88289999999995</v>
      </c>
      <c r="T25" s="619">
        <v>707.3039</v>
      </c>
      <c r="U25" s="619">
        <v>551.15239999999994</v>
      </c>
      <c r="V25" s="619">
        <v>492.30959999999999</v>
      </c>
      <c r="W25" s="619">
        <v>566.93740000000003</v>
      </c>
      <c r="X25" s="619">
        <v>632.27539999999999</v>
      </c>
      <c r="Y25" s="619">
        <v>726.38109999999995</v>
      </c>
      <c r="Z25" s="619">
        <v>822.24670000000003</v>
      </c>
      <c r="AA25" s="619">
        <v>1000.8326</v>
      </c>
      <c r="AB25" s="619">
        <v>954.51980000000003</v>
      </c>
      <c r="AC25" s="619">
        <v>801.44539999999995</v>
      </c>
      <c r="AD25" s="620">
        <v>601.40800000000002</v>
      </c>
      <c r="AE25" s="620">
        <v>864.02139999999997</v>
      </c>
      <c r="AF25" s="621">
        <v>689.59789999999998</v>
      </c>
      <c r="AH25" s="618" t="s">
        <v>51</v>
      </c>
      <c r="AI25" s="637">
        <v>58.426200000000001</v>
      </c>
      <c r="AJ25" s="637">
        <v>51.303199999999997</v>
      </c>
      <c r="AK25" s="637">
        <v>55.264200000000002</v>
      </c>
      <c r="AL25" s="637">
        <v>57.477699999999999</v>
      </c>
      <c r="AM25" s="637">
        <v>59.6614</v>
      </c>
      <c r="AN25" s="637">
        <v>60.887500000000003</v>
      </c>
      <c r="AO25" s="637">
        <v>65.266400000000004</v>
      </c>
      <c r="AP25" s="637">
        <v>70.911000000000001</v>
      </c>
      <c r="AQ25" s="637">
        <v>68.540199999999999</v>
      </c>
      <c r="AR25" s="637">
        <v>71.348600000000005</v>
      </c>
      <c r="AS25" s="637">
        <v>63.927300000000002</v>
      </c>
      <c r="AT25" s="643">
        <v>60.9696</v>
      </c>
      <c r="AU25" s="643">
        <v>68.3583</v>
      </c>
      <c r="AV25" s="638">
        <v>63.874499999999998</v>
      </c>
      <c r="AX25" s="618" t="s">
        <v>51</v>
      </c>
      <c r="AY25" s="637">
        <v>40.113799999999998</v>
      </c>
      <c r="AZ25" s="637">
        <v>29.602</v>
      </c>
      <c r="BA25" s="637">
        <v>40.536900000000003</v>
      </c>
      <c r="BB25" s="637">
        <v>49.710500000000003</v>
      </c>
      <c r="BC25" s="637">
        <v>53.374299999999998</v>
      </c>
      <c r="BD25" s="637">
        <v>54.4238</v>
      </c>
      <c r="BE25" s="637">
        <v>57.604799999999997</v>
      </c>
      <c r="BF25" s="637">
        <v>62.464799999999997</v>
      </c>
      <c r="BG25" s="637">
        <v>60.879300000000001</v>
      </c>
      <c r="BH25" s="637">
        <v>61.534599999999998</v>
      </c>
      <c r="BI25" s="637">
        <v>57.192399999999999</v>
      </c>
      <c r="BJ25" s="643">
        <v>53.606699999999996</v>
      </c>
      <c r="BK25" s="643">
        <v>60.366500000000002</v>
      </c>
      <c r="BL25" s="638">
        <v>56.264299999999999</v>
      </c>
      <c r="BN25" s="618" t="s">
        <v>51</v>
      </c>
      <c r="BO25" s="637">
        <v>30.745999999999999</v>
      </c>
      <c r="BP25" s="637">
        <v>24.530799999999999</v>
      </c>
      <c r="BQ25" s="637">
        <v>27.3398</v>
      </c>
      <c r="BR25" s="637">
        <v>27.007400000000001</v>
      </c>
      <c r="BS25" s="637">
        <v>24.821999999999999</v>
      </c>
      <c r="BT25" s="637">
        <v>23.0748</v>
      </c>
      <c r="BU25" s="637">
        <v>19.047499999999999</v>
      </c>
      <c r="BV25" s="637">
        <v>13.7141</v>
      </c>
      <c r="BW25" s="637">
        <v>17.171099999999999</v>
      </c>
      <c r="BX25" s="637">
        <v>15.554</v>
      </c>
      <c r="BY25" s="637">
        <v>20.4682</v>
      </c>
      <c r="BZ25" s="643">
        <v>23.2942</v>
      </c>
      <c r="CA25" s="643">
        <v>16.7652</v>
      </c>
      <c r="CB25" s="638">
        <v>20.7273</v>
      </c>
      <c r="CD25" s="618" t="s">
        <v>51</v>
      </c>
      <c r="CE25" s="637">
        <v>22.263000000000002</v>
      </c>
      <c r="CF25" s="637">
        <v>19.055199999999999</v>
      </c>
      <c r="CG25" s="637">
        <v>21.747800000000002</v>
      </c>
      <c r="CH25" s="637">
        <v>23.3003</v>
      </c>
      <c r="CI25" s="637">
        <v>21.6279</v>
      </c>
      <c r="CJ25" s="637">
        <v>19.7163</v>
      </c>
      <c r="CK25" s="637">
        <v>15.634499999999999</v>
      </c>
      <c r="CL25" s="637">
        <v>11.292299999999999</v>
      </c>
      <c r="CM25" s="637">
        <v>14.6198</v>
      </c>
      <c r="CN25" s="637">
        <v>13.4261</v>
      </c>
      <c r="CO25" s="637">
        <v>18.955100000000002</v>
      </c>
      <c r="CP25" s="643">
        <v>19.807099999999998</v>
      </c>
      <c r="CQ25" s="643">
        <v>14.6547</v>
      </c>
      <c r="CR25" s="638">
        <v>17.781400000000001</v>
      </c>
      <c r="CT25" s="618" t="s">
        <v>51</v>
      </c>
      <c r="CU25" s="637">
        <v>3.8268</v>
      </c>
      <c r="CV25" s="637">
        <v>6.9288999999999996</v>
      </c>
      <c r="CW25" s="637">
        <v>5.1226000000000003</v>
      </c>
      <c r="CX25" s="637">
        <v>7.0068999999999999</v>
      </c>
      <c r="CY25" s="637">
        <v>7.8136999999999999</v>
      </c>
      <c r="CZ25" s="637">
        <v>8.6539999999999999</v>
      </c>
      <c r="DA25" s="637">
        <v>8.6525999999999996</v>
      </c>
      <c r="DB25" s="637">
        <v>9.0767000000000007</v>
      </c>
      <c r="DC25" s="637">
        <v>7.9653</v>
      </c>
      <c r="DD25" s="637">
        <v>7.4019000000000004</v>
      </c>
      <c r="DE25" s="637">
        <v>7.4047999999999998</v>
      </c>
      <c r="DF25" s="643">
        <v>7.9676999999999998</v>
      </c>
      <c r="DG25" s="643">
        <v>8.0745000000000005</v>
      </c>
      <c r="DH25" s="638">
        <v>8.0097000000000005</v>
      </c>
      <c r="DJ25" s="618" t="s">
        <v>51</v>
      </c>
      <c r="DK25" s="637">
        <v>20.1342</v>
      </c>
      <c r="DL25" s="637">
        <v>33.400199999999998</v>
      </c>
      <c r="DM25" s="637">
        <v>27.703700000000001</v>
      </c>
      <c r="DN25" s="637">
        <v>23.689399999999999</v>
      </c>
      <c r="DO25" s="637">
        <v>22.9923</v>
      </c>
      <c r="DP25" s="637">
        <v>22.130199999999999</v>
      </c>
      <c r="DQ25" s="637">
        <v>21.529900000000001</v>
      </c>
      <c r="DR25" s="637">
        <v>15.321</v>
      </c>
      <c r="DS25" s="637">
        <v>11.9704</v>
      </c>
      <c r="DT25" s="637">
        <v>16.648599999999998</v>
      </c>
      <c r="DU25" s="637">
        <v>11.0771</v>
      </c>
      <c r="DV25" s="643">
        <v>22.6844</v>
      </c>
      <c r="DW25" s="643">
        <v>13.601599999999999</v>
      </c>
      <c r="DX25" s="638">
        <v>19.113399999999999</v>
      </c>
    </row>
    <row r="26" spans="2:128" s="465" customFormat="1" ht="15.75" customHeight="1" x14ac:dyDescent="0.25">
      <c r="B26" s="622" t="s">
        <v>789</v>
      </c>
      <c r="C26" s="623">
        <v>1161.5183</v>
      </c>
      <c r="D26" s="623">
        <v>961.66719999999998</v>
      </c>
      <c r="E26" s="623">
        <v>810.27049999999997</v>
      </c>
      <c r="F26" s="623">
        <v>821.38369999999998</v>
      </c>
      <c r="G26" s="623">
        <v>922.2998</v>
      </c>
      <c r="H26" s="623">
        <v>1030.4865</v>
      </c>
      <c r="I26" s="623">
        <v>1165.4639</v>
      </c>
      <c r="J26" s="623">
        <v>1394.8030000000001</v>
      </c>
      <c r="K26" s="623">
        <v>1535.8241</v>
      </c>
      <c r="L26" s="623">
        <v>1385.7034000000001</v>
      </c>
      <c r="M26" s="623">
        <v>1460.0012999999999</v>
      </c>
      <c r="N26" s="624">
        <v>926.17679999999996</v>
      </c>
      <c r="O26" s="624">
        <v>1457.2164</v>
      </c>
      <c r="P26" s="609">
        <v>1112.6465000000001</v>
      </c>
      <c r="R26" s="622" t="s">
        <v>789</v>
      </c>
      <c r="S26" s="623">
        <v>601.86440000000005</v>
      </c>
      <c r="T26" s="623">
        <v>538.37049999999999</v>
      </c>
      <c r="U26" s="623">
        <v>451.6345</v>
      </c>
      <c r="V26" s="623">
        <v>454.31900000000002</v>
      </c>
      <c r="W26" s="623">
        <v>563.87810000000002</v>
      </c>
      <c r="X26" s="623">
        <v>601.52300000000002</v>
      </c>
      <c r="Y26" s="623">
        <v>780.73829999999998</v>
      </c>
      <c r="Z26" s="623">
        <v>916.48350000000005</v>
      </c>
      <c r="AA26" s="623">
        <v>1056.3920000000001</v>
      </c>
      <c r="AB26" s="623">
        <v>988.82259999999997</v>
      </c>
      <c r="AC26" s="623">
        <v>954.72879999999998</v>
      </c>
      <c r="AD26" s="624">
        <v>549.94010000000003</v>
      </c>
      <c r="AE26" s="624">
        <v>976.8741</v>
      </c>
      <c r="AF26" s="609">
        <v>699.85410000000002</v>
      </c>
      <c r="AH26" s="622" t="s">
        <v>789</v>
      </c>
      <c r="AI26" s="639">
        <v>51.817</v>
      </c>
      <c r="AJ26" s="639">
        <v>55.982999999999997</v>
      </c>
      <c r="AK26" s="639">
        <v>55.738700000000001</v>
      </c>
      <c r="AL26" s="639">
        <v>55.311399999999999</v>
      </c>
      <c r="AM26" s="639">
        <v>61.138300000000001</v>
      </c>
      <c r="AN26" s="639">
        <v>58.372700000000002</v>
      </c>
      <c r="AO26" s="639">
        <v>66.989500000000007</v>
      </c>
      <c r="AP26" s="639">
        <v>65.706999999999994</v>
      </c>
      <c r="AQ26" s="639">
        <v>68.7834</v>
      </c>
      <c r="AR26" s="639">
        <v>71.358900000000006</v>
      </c>
      <c r="AS26" s="639">
        <v>65.392300000000006</v>
      </c>
      <c r="AT26" s="644">
        <v>59.377400000000002</v>
      </c>
      <c r="AU26" s="644">
        <v>67.037000000000006</v>
      </c>
      <c r="AV26" s="640">
        <v>62.9</v>
      </c>
      <c r="AX26" s="622" t="s">
        <v>789</v>
      </c>
      <c r="AY26" s="639">
        <v>34.280299999999997</v>
      </c>
      <c r="AZ26" s="639">
        <v>39.762300000000003</v>
      </c>
      <c r="BA26" s="639">
        <v>44.703800000000001</v>
      </c>
      <c r="BB26" s="639">
        <v>49.633400000000002</v>
      </c>
      <c r="BC26" s="639">
        <v>56.6997</v>
      </c>
      <c r="BD26" s="639">
        <v>54.367699999999999</v>
      </c>
      <c r="BE26" s="639">
        <v>61.5458</v>
      </c>
      <c r="BF26" s="639">
        <v>60.631999999999998</v>
      </c>
      <c r="BG26" s="639">
        <v>64.017399999999995</v>
      </c>
      <c r="BH26" s="639">
        <v>65.596400000000003</v>
      </c>
      <c r="BI26" s="639">
        <v>59.204000000000001</v>
      </c>
      <c r="BJ26" s="644">
        <v>53.432400000000001</v>
      </c>
      <c r="BK26" s="644">
        <v>61.706499999999998</v>
      </c>
      <c r="BL26" s="640">
        <v>57.237499999999997</v>
      </c>
      <c r="BN26" s="622" t="s">
        <v>789</v>
      </c>
      <c r="BO26" s="639">
        <v>32.527000000000001</v>
      </c>
      <c r="BP26" s="639">
        <v>28.277999999999999</v>
      </c>
      <c r="BQ26" s="639">
        <v>26.458400000000001</v>
      </c>
      <c r="BR26" s="639">
        <v>27.520499999999998</v>
      </c>
      <c r="BS26" s="639">
        <v>23.040900000000001</v>
      </c>
      <c r="BT26" s="639">
        <v>23.968599999999999</v>
      </c>
      <c r="BU26" s="639">
        <v>18.467300000000002</v>
      </c>
      <c r="BV26" s="639">
        <v>17.368600000000001</v>
      </c>
      <c r="BW26" s="639">
        <v>16.668600000000001</v>
      </c>
      <c r="BX26" s="639">
        <v>20.891999999999999</v>
      </c>
      <c r="BY26" s="639">
        <v>17.71</v>
      </c>
      <c r="BZ26" s="644">
        <v>24.186299999999999</v>
      </c>
      <c r="CA26" s="644">
        <v>17.4712</v>
      </c>
      <c r="CB26" s="640">
        <v>21.098199999999999</v>
      </c>
      <c r="CD26" s="622" t="s">
        <v>789</v>
      </c>
      <c r="CE26" s="639">
        <v>18.373899999999999</v>
      </c>
      <c r="CF26" s="639">
        <v>16.9191</v>
      </c>
      <c r="CG26" s="639">
        <v>18.8002</v>
      </c>
      <c r="CH26" s="639">
        <v>19.0886</v>
      </c>
      <c r="CI26" s="639">
        <v>17.635300000000001</v>
      </c>
      <c r="CJ26" s="639">
        <v>17.973299999999998</v>
      </c>
      <c r="CK26" s="639">
        <v>12.787699999999999</v>
      </c>
      <c r="CL26" s="639">
        <v>13.299200000000001</v>
      </c>
      <c r="CM26" s="639">
        <v>13.418100000000001</v>
      </c>
      <c r="CN26" s="639">
        <v>16.765899999999998</v>
      </c>
      <c r="CO26" s="639">
        <v>16.016200000000001</v>
      </c>
      <c r="CP26" s="644">
        <v>17.202000000000002</v>
      </c>
      <c r="CQ26" s="644">
        <v>14.337999999999999</v>
      </c>
      <c r="CR26" s="640">
        <v>15.8849</v>
      </c>
      <c r="CT26" s="622" t="s">
        <v>789</v>
      </c>
      <c r="CU26" s="639">
        <v>4.8978000000000002</v>
      </c>
      <c r="CV26" s="639">
        <v>3.7812999999999999</v>
      </c>
      <c r="CW26" s="639">
        <v>5.6767000000000003</v>
      </c>
      <c r="CX26" s="639">
        <v>7.8815</v>
      </c>
      <c r="CY26" s="639">
        <v>8.6984999999999992</v>
      </c>
      <c r="CZ26" s="639">
        <v>9.2263000000000002</v>
      </c>
      <c r="DA26" s="639">
        <v>7.6379000000000001</v>
      </c>
      <c r="DB26" s="639">
        <v>9.7788000000000004</v>
      </c>
      <c r="DC26" s="639">
        <v>6.9477000000000002</v>
      </c>
      <c r="DD26" s="639">
        <v>5.7632000000000003</v>
      </c>
      <c r="DE26" s="639">
        <v>11.974399999999999</v>
      </c>
      <c r="DF26" s="644">
        <v>7.8377999999999997</v>
      </c>
      <c r="DG26" s="644">
        <v>9.1701999999999995</v>
      </c>
      <c r="DH26" s="640">
        <v>8.4504999999999999</v>
      </c>
      <c r="DJ26" s="622" t="s">
        <v>789</v>
      </c>
      <c r="DK26" s="639">
        <v>22.401299999999999</v>
      </c>
      <c r="DL26" s="639">
        <v>21.704799999999999</v>
      </c>
      <c r="DM26" s="639">
        <v>19.9815</v>
      </c>
      <c r="DN26" s="639">
        <v>17.502600000000001</v>
      </c>
      <c r="DO26" s="639">
        <v>17.470199999999998</v>
      </c>
      <c r="DP26" s="639">
        <v>15.8727</v>
      </c>
      <c r="DQ26" s="639">
        <v>14.917</v>
      </c>
      <c r="DR26" s="639">
        <v>12.563000000000001</v>
      </c>
      <c r="DS26" s="639">
        <v>11.1564</v>
      </c>
      <c r="DT26" s="639">
        <v>11.6066</v>
      </c>
      <c r="DU26" s="639">
        <v>15.5505</v>
      </c>
      <c r="DV26" s="644">
        <v>17.0335</v>
      </c>
      <c r="DW26" s="644">
        <v>12.863300000000001</v>
      </c>
      <c r="DX26" s="640">
        <v>15.1157</v>
      </c>
    </row>
    <row r="27" spans="2:128" s="571" customFormat="1" ht="15.75" customHeight="1" x14ac:dyDescent="0.25">
      <c r="B27" s="618" t="s">
        <v>54</v>
      </c>
      <c r="C27" s="619">
        <v>2577.9625999999998</v>
      </c>
      <c r="D27" s="619">
        <v>1730.2985000000001</v>
      </c>
      <c r="E27" s="619">
        <v>1419.0015000000001</v>
      </c>
      <c r="F27" s="619">
        <v>1295.327</v>
      </c>
      <c r="G27" s="619">
        <v>1237.8652</v>
      </c>
      <c r="H27" s="619">
        <v>1068.396</v>
      </c>
      <c r="I27" s="619">
        <v>1335.8242</v>
      </c>
      <c r="J27" s="619">
        <v>2490.7948999999999</v>
      </c>
      <c r="K27" s="619">
        <v>1182.7121999999999</v>
      </c>
      <c r="L27" s="619">
        <v>1383.6138000000001</v>
      </c>
      <c r="M27" s="619" t="s">
        <v>102</v>
      </c>
      <c r="N27" s="620">
        <v>1342.7943</v>
      </c>
      <c r="O27" s="620">
        <v>1403.5062</v>
      </c>
      <c r="P27" s="621">
        <v>1366.1098999999999</v>
      </c>
      <c r="R27" s="618" t="s">
        <v>54</v>
      </c>
      <c r="S27" s="619">
        <v>1053.6124</v>
      </c>
      <c r="T27" s="619">
        <v>778.65210000000002</v>
      </c>
      <c r="U27" s="619">
        <v>631.41279999999995</v>
      </c>
      <c r="V27" s="619">
        <v>680.00419999999997</v>
      </c>
      <c r="W27" s="619">
        <v>746.79110000000003</v>
      </c>
      <c r="X27" s="619">
        <v>532.49369999999999</v>
      </c>
      <c r="Y27" s="619">
        <v>871.98969999999997</v>
      </c>
      <c r="Z27" s="619">
        <v>2009.0549000000001</v>
      </c>
      <c r="AA27" s="619">
        <v>623.04700000000003</v>
      </c>
      <c r="AB27" s="619">
        <v>953.47429999999997</v>
      </c>
      <c r="AC27" s="619" t="s">
        <v>102</v>
      </c>
      <c r="AD27" s="620">
        <v>734.15049999999997</v>
      </c>
      <c r="AE27" s="620">
        <v>920.96190000000001</v>
      </c>
      <c r="AF27" s="621">
        <v>805.8931</v>
      </c>
      <c r="AH27" s="618" t="s">
        <v>54</v>
      </c>
      <c r="AI27" s="637">
        <v>40.869999999999997</v>
      </c>
      <c r="AJ27" s="637">
        <v>45.000999999999998</v>
      </c>
      <c r="AK27" s="637">
        <v>44.497</v>
      </c>
      <c r="AL27" s="637">
        <v>52.496699999999997</v>
      </c>
      <c r="AM27" s="637">
        <v>60.329000000000001</v>
      </c>
      <c r="AN27" s="637">
        <v>49.840499999999999</v>
      </c>
      <c r="AO27" s="637">
        <v>65.277299999999997</v>
      </c>
      <c r="AP27" s="637">
        <v>80.659199999999998</v>
      </c>
      <c r="AQ27" s="637">
        <v>52.679499999999997</v>
      </c>
      <c r="AR27" s="637">
        <v>68.911900000000003</v>
      </c>
      <c r="AS27" s="637" t="s">
        <v>102</v>
      </c>
      <c r="AT27" s="643">
        <v>54.673299999999998</v>
      </c>
      <c r="AU27" s="643">
        <v>65.618700000000004</v>
      </c>
      <c r="AV27" s="638">
        <v>58.991799999999998</v>
      </c>
      <c r="AX27" s="618" t="s">
        <v>54</v>
      </c>
      <c r="AY27" s="637">
        <v>19.6663</v>
      </c>
      <c r="AZ27" s="637">
        <v>32.700299999999999</v>
      </c>
      <c r="BA27" s="637">
        <v>37.4131</v>
      </c>
      <c r="BB27" s="637">
        <v>46.920900000000003</v>
      </c>
      <c r="BC27" s="637">
        <v>55.314</v>
      </c>
      <c r="BD27" s="637">
        <v>45.735500000000002</v>
      </c>
      <c r="BE27" s="637">
        <v>57.2376</v>
      </c>
      <c r="BF27" s="637">
        <v>64.270399999999995</v>
      </c>
      <c r="BG27" s="637">
        <v>47.810400000000001</v>
      </c>
      <c r="BH27" s="637">
        <v>60.526400000000002</v>
      </c>
      <c r="BI27" s="637" t="s">
        <v>102</v>
      </c>
      <c r="BJ27" s="643">
        <v>47.298099999999998</v>
      </c>
      <c r="BK27" s="643">
        <v>57.121000000000002</v>
      </c>
      <c r="BL27" s="638">
        <v>51.1738</v>
      </c>
      <c r="BN27" s="618" t="s">
        <v>54</v>
      </c>
      <c r="BO27" s="637">
        <v>39.184800000000003</v>
      </c>
      <c r="BP27" s="637">
        <v>33.591799999999999</v>
      </c>
      <c r="BQ27" s="637">
        <v>33.702599999999997</v>
      </c>
      <c r="BR27" s="637">
        <v>30.782699999999998</v>
      </c>
      <c r="BS27" s="637">
        <v>22.125299999999999</v>
      </c>
      <c r="BT27" s="637">
        <v>24.487100000000002</v>
      </c>
      <c r="BU27" s="637">
        <v>21.455200000000001</v>
      </c>
      <c r="BV27" s="637">
        <v>5.1555999999999997</v>
      </c>
      <c r="BW27" s="637">
        <v>31.811499999999999</v>
      </c>
      <c r="BX27" s="637">
        <v>15.4735</v>
      </c>
      <c r="BY27" s="637" t="s">
        <v>102</v>
      </c>
      <c r="BZ27" s="643">
        <v>27.463699999999999</v>
      </c>
      <c r="CA27" s="643">
        <v>19.015899999999998</v>
      </c>
      <c r="CB27" s="638">
        <v>24.130600000000001</v>
      </c>
      <c r="CD27" s="618" t="s">
        <v>54</v>
      </c>
      <c r="CE27" s="637">
        <v>22.4711</v>
      </c>
      <c r="CF27" s="637">
        <v>26.375</v>
      </c>
      <c r="CG27" s="637">
        <v>26.334800000000001</v>
      </c>
      <c r="CH27" s="637">
        <v>25.944900000000001</v>
      </c>
      <c r="CI27" s="637">
        <v>20.2272</v>
      </c>
      <c r="CJ27" s="637">
        <v>22.924399999999999</v>
      </c>
      <c r="CK27" s="637">
        <v>16.1388</v>
      </c>
      <c r="CL27" s="637">
        <v>4.0205000000000002</v>
      </c>
      <c r="CM27" s="637">
        <v>30.051300000000001</v>
      </c>
      <c r="CN27" s="637">
        <v>13.8553</v>
      </c>
      <c r="CO27" s="637" t="s">
        <v>102</v>
      </c>
      <c r="CP27" s="643">
        <v>22.337299999999999</v>
      </c>
      <c r="CQ27" s="643">
        <v>17.426400000000001</v>
      </c>
      <c r="CR27" s="638">
        <v>20.399699999999999</v>
      </c>
      <c r="CT27" s="618" t="s">
        <v>54</v>
      </c>
      <c r="CU27" s="637">
        <v>6.1436000000000002</v>
      </c>
      <c r="CV27" s="637">
        <v>9.1522000000000006</v>
      </c>
      <c r="CW27" s="637">
        <v>7.1120000000000001</v>
      </c>
      <c r="CX27" s="637">
        <v>6.2093999999999996</v>
      </c>
      <c r="CY27" s="637">
        <v>6.7008000000000001</v>
      </c>
      <c r="CZ27" s="637">
        <v>13.523099999999999</v>
      </c>
      <c r="DA27" s="637">
        <v>7.8627000000000002</v>
      </c>
      <c r="DB27" s="637">
        <v>8.3754000000000008</v>
      </c>
      <c r="DC27" s="637">
        <v>3.9116</v>
      </c>
      <c r="DD27" s="637">
        <v>8.2550000000000008</v>
      </c>
      <c r="DE27" s="637" t="s">
        <v>102</v>
      </c>
      <c r="DF27" s="643">
        <v>7.4663000000000004</v>
      </c>
      <c r="DG27" s="643">
        <v>6.9165999999999999</v>
      </c>
      <c r="DH27" s="638">
        <v>7.2493999999999996</v>
      </c>
      <c r="DJ27" s="618" t="s">
        <v>54</v>
      </c>
      <c r="DK27" s="637">
        <v>29.504300000000001</v>
      </c>
      <c r="DL27" s="637">
        <v>23.9847</v>
      </c>
      <c r="DM27" s="637">
        <v>21.363499999999998</v>
      </c>
      <c r="DN27" s="637">
        <v>17.910499999999999</v>
      </c>
      <c r="DO27" s="637">
        <v>13.1591</v>
      </c>
      <c r="DP27" s="637">
        <v>15.9872</v>
      </c>
      <c r="DQ27" s="637">
        <v>16.267299999999999</v>
      </c>
      <c r="DR27" s="637">
        <v>15.681900000000001</v>
      </c>
      <c r="DS27" s="637">
        <v>7.1539000000000001</v>
      </c>
      <c r="DT27" s="637">
        <v>4.7008999999999999</v>
      </c>
      <c r="DU27" s="637" t="s">
        <v>102</v>
      </c>
      <c r="DV27" s="643">
        <v>17.791699999999999</v>
      </c>
      <c r="DW27" s="643">
        <v>7.1277999999999997</v>
      </c>
      <c r="DX27" s="638">
        <v>13.584199999999999</v>
      </c>
    </row>
    <row r="28" spans="2:128" s="465" customFormat="1" ht="15.75" customHeight="1" x14ac:dyDescent="0.25">
      <c r="B28" s="622" t="s">
        <v>132</v>
      </c>
      <c r="C28" s="623">
        <v>1228.7038</v>
      </c>
      <c r="D28" s="623">
        <v>921.49279999999999</v>
      </c>
      <c r="E28" s="623">
        <v>751.62120000000004</v>
      </c>
      <c r="F28" s="623">
        <v>777.02110000000005</v>
      </c>
      <c r="G28" s="623">
        <v>885.82240000000002</v>
      </c>
      <c r="H28" s="623">
        <v>1042.2079000000001</v>
      </c>
      <c r="I28" s="623">
        <v>1069.212</v>
      </c>
      <c r="J28" s="623">
        <v>1090.2591</v>
      </c>
      <c r="K28" s="623">
        <v>1317.5591999999999</v>
      </c>
      <c r="L28" s="623">
        <v>1448.2342000000001</v>
      </c>
      <c r="M28" s="623">
        <v>1449.5866000000001</v>
      </c>
      <c r="N28" s="624">
        <v>887.97119999999995</v>
      </c>
      <c r="O28" s="624">
        <v>1306.1242999999999</v>
      </c>
      <c r="P28" s="609">
        <v>1040.6294</v>
      </c>
      <c r="R28" s="622" t="s">
        <v>132</v>
      </c>
      <c r="S28" s="623">
        <v>485.8057</v>
      </c>
      <c r="T28" s="623">
        <v>409.65069999999997</v>
      </c>
      <c r="U28" s="623">
        <v>357.53289999999998</v>
      </c>
      <c r="V28" s="623">
        <v>428.07350000000002</v>
      </c>
      <c r="W28" s="623">
        <v>532.4325</v>
      </c>
      <c r="X28" s="623">
        <v>638.2867</v>
      </c>
      <c r="Y28" s="623">
        <v>665.06359999999995</v>
      </c>
      <c r="Z28" s="623">
        <v>679.34720000000004</v>
      </c>
      <c r="AA28" s="623">
        <v>813.04359999999997</v>
      </c>
      <c r="AB28" s="623">
        <v>816.67830000000004</v>
      </c>
      <c r="AC28" s="623">
        <v>890.21680000000003</v>
      </c>
      <c r="AD28" s="624">
        <v>503.6533</v>
      </c>
      <c r="AE28" s="624">
        <v>801.42330000000004</v>
      </c>
      <c r="AF28" s="609">
        <v>612.36239999999998</v>
      </c>
      <c r="AH28" s="622" t="s">
        <v>132</v>
      </c>
      <c r="AI28" s="639">
        <v>39.5381</v>
      </c>
      <c r="AJ28" s="639">
        <v>44.455100000000002</v>
      </c>
      <c r="AK28" s="639">
        <v>47.568199999999997</v>
      </c>
      <c r="AL28" s="639">
        <v>55.0916</v>
      </c>
      <c r="AM28" s="639">
        <v>60.106000000000002</v>
      </c>
      <c r="AN28" s="639">
        <v>61.243699999999997</v>
      </c>
      <c r="AO28" s="639">
        <v>62.201300000000003</v>
      </c>
      <c r="AP28" s="639">
        <v>62.310600000000001</v>
      </c>
      <c r="AQ28" s="639">
        <v>61.708300000000001</v>
      </c>
      <c r="AR28" s="639">
        <v>56.391300000000001</v>
      </c>
      <c r="AS28" s="639">
        <v>61.411799999999999</v>
      </c>
      <c r="AT28" s="644">
        <v>56.7196</v>
      </c>
      <c r="AU28" s="644">
        <v>61.358899999999998</v>
      </c>
      <c r="AV28" s="640">
        <v>58.845399999999998</v>
      </c>
      <c r="AX28" s="622" t="s">
        <v>132</v>
      </c>
      <c r="AY28" s="639">
        <v>23.652999999999999</v>
      </c>
      <c r="AZ28" s="639">
        <v>31.785900000000002</v>
      </c>
      <c r="BA28" s="639">
        <v>37.613100000000003</v>
      </c>
      <c r="BB28" s="639">
        <v>48.683700000000002</v>
      </c>
      <c r="BC28" s="639">
        <v>54.7879</v>
      </c>
      <c r="BD28" s="639">
        <v>53.171599999999998</v>
      </c>
      <c r="BE28" s="639">
        <v>55.763199999999998</v>
      </c>
      <c r="BF28" s="639">
        <v>55.907499999999999</v>
      </c>
      <c r="BG28" s="639">
        <v>56.304299999999998</v>
      </c>
      <c r="BH28" s="639">
        <v>50.7121</v>
      </c>
      <c r="BI28" s="639">
        <v>56.124200000000002</v>
      </c>
      <c r="BJ28" s="644">
        <v>49.440600000000003</v>
      </c>
      <c r="BK28" s="644">
        <v>55.723300000000002</v>
      </c>
      <c r="BL28" s="640">
        <v>52.319400000000002</v>
      </c>
      <c r="BN28" s="622" t="s">
        <v>132</v>
      </c>
      <c r="BO28" s="639">
        <v>30.023299999999999</v>
      </c>
      <c r="BP28" s="639">
        <v>26.154299999999999</v>
      </c>
      <c r="BQ28" s="639">
        <v>25.148900000000001</v>
      </c>
      <c r="BR28" s="639">
        <v>23.315899999999999</v>
      </c>
      <c r="BS28" s="639">
        <v>23.3215</v>
      </c>
      <c r="BT28" s="639">
        <v>19.5457</v>
      </c>
      <c r="BU28" s="639">
        <v>24.468900000000001</v>
      </c>
      <c r="BV28" s="639">
        <v>24.4467</v>
      </c>
      <c r="BW28" s="639">
        <v>24.0105</v>
      </c>
      <c r="BX28" s="639">
        <v>22.797899999999998</v>
      </c>
      <c r="BY28" s="639">
        <v>19.254799999999999</v>
      </c>
      <c r="BZ28" s="644">
        <v>23.588899999999999</v>
      </c>
      <c r="CA28" s="644">
        <v>21.9697</v>
      </c>
      <c r="CB28" s="640">
        <v>22.846900000000002</v>
      </c>
      <c r="CD28" s="622" t="s">
        <v>132</v>
      </c>
      <c r="CE28" s="639">
        <v>13.050700000000001</v>
      </c>
      <c r="CF28" s="639">
        <v>15.166399999999999</v>
      </c>
      <c r="CG28" s="639">
        <v>16.2151</v>
      </c>
      <c r="CH28" s="639">
        <v>15.119400000000001</v>
      </c>
      <c r="CI28" s="639">
        <v>14.541399999999999</v>
      </c>
      <c r="CJ28" s="639">
        <v>12.7049</v>
      </c>
      <c r="CK28" s="639">
        <v>17.122399999999999</v>
      </c>
      <c r="CL28" s="639">
        <v>20.145600000000002</v>
      </c>
      <c r="CM28" s="639">
        <v>20.691600000000001</v>
      </c>
      <c r="CN28" s="639">
        <v>19.654199999999999</v>
      </c>
      <c r="CO28" s="639">
        <v>16.935500000000001</v>
      </c>
      <c r="CP28" s="644">
        <v>15.269399999999999</v>
      </c>
      <c r="CQ28" s="644">
        <v>18.84</v>
      </c>
      <c r="CR28" s="640">
        <v>16.9055</v>
      </c>
      <c r="CT28" s="622" t="s">
        <v>132</v>
      </c>
      <c r="CU28" s="639">
        <v>16.823399999999999</v>
      </c>
      <c r="CV28" s="639">
        <v>14.903</v>
      </c>
      <c r="CW28" s="639">
        <v>13.206099999999999</v>
      </c>
      <c r="CX28" s="639">
        <v>9.4405999999999999</v>
      </c>
      <c r="CY28" s="639">
        <v>6.1040999999999999</v>
      </c>
      <c r="CZ28" s="639">
        <v>7.5705999999999998</v>
      </c>
      <c r="DA28" s="639">
        <v>5.6253000000000002</v>
      </c>
      <c r="DB28" s="639">
        <v>6.0606</v>
      </c>
      <c r="DC28" s="639">
        <v>7.0484</v>
      </c>
      <c r="DD28" s="639">
        <v>13.1195</v>
      </c>
      <c r="DE28" s="639">
        <v>7.9005999999999998</v>
      </c>
      <c r="DF28" s="644">
        <v>8.5701999999999998</v>
      </c>
      <c r="DG28" s="644">
        <v>7.5918999999999999</v>
      </c>
      <c r="DH28" s="640">
        <v>8.1219000000000001</v>
      </c>
      <c r="DJ28" s="622" t="s">
        <v>132</v>
      </c>
      <c r="DK28" s="639">
        <v>33.860100000000003</v>
      </c>
      <c r="DL28" s="639">
        <v>31.163599999999999</v>
      </c>
      <c r="DM28" s="639">
        <v>26.662299999999998</v>
      </c>
      <c r="DN28" s="639">
        <v>23.223299999999998</v>
      </c>
      <c r="DO28" s="639">
        <v>20.539000000000001</v>
      </c>
      <c r="DP28" s="639">
        <v>19.215800000000002</v>
      </c>
      <c r="DQ28" s="639">
        <v>17.166</v>
      </c>
      <c r="DR28" s="639">
        <v>14.9343</v>
      </c>
      <c r="DS28" s="639">
        <v>12.983000000000001</v>
      </c>
      <c r="DT28" s="639">
        <v>19.902799999999999</v>
      </c>
      <c r="DU28" s="639">
        <v>13.898099999999999</v>
      </c>
      <c r="DV28" s="644">
        <v>21.832799999999999</v>
      </c>
      <c r="DW28" s="644">
        <v>14.3871</v>
      </c>
      <c r="DX28" s="640">
        <v>18.420999999999999</v>
      </c>
    </row>
    <row r="29" spans="2:128" s="571" customFormat="1" ht="15.75" customHeight="1" x14ac:dyDescent="0.25">
      <c r="B29" s="618" t="s">
        <v>790</v>
      </c>
      <c r="C29" s="619">
        <v>1005.3334</v>
      </c>
      <c r="D29" s="619">
        <v>794.79240000000004</v>
      </c>
      <c r="E29" s="619">
        <v>674.09829999999999</v>
      </c>
      <c r="F29" s="619">
        <v>744.70820000000003</v>
      </c>
      <c r="G29" s="619">
        <v>930.79819999999995</v>
      </c>
      <c r="H29" s="619">
        <v>1091.9703999999999</v>
      </c>
      <c r="I29" s="619">
        <v>1181.155</v>
      </c>
      <c r="J29" s="619">
        <v>1353.4807000000001</v>
      </c>
      <c r="K29" s="619">
        <v>1476.3251</v>
      </c>
      <c r="L29" s="619">
        <v>1555.2452000000001</v>
      </c>
      <c r="M29" s="619">
        <v>1451.7245</v>
      </c>
      <c r="N29" s="620">
        <v>917.23320000000001</v>
      </c>
      <c r="O29" s="620">
        <v>1450.2284999999999</v>
      </c>
      <c r="P29" s="621">
        <v>1144.7764999999999</v>
      </c>
      <c r="R29" s="618" t="s">
        <v>790</v>
      </c>
      <c r="S29" s="619">
        <v>578.13639999999998</v>
      </c>
      <c r="T29" s="619">
        <v>438.96749999999997</v>
      </c>
      <c r="U29" s="619">
        <v>392.48349999999999</v>
      </c>
      <c r="V29" s="619">
        <v>436.78359999999998</v>
      </c>
      <c r="W29" s="619">
        <v>590.13980000000004</v>
      </c>
      <c r="X29" s="619">
        <v>699.95510000000002</v>
      </c>
      <c r="Y29" s="619">
        <v>725.6463</v>
      </c>
      <c r="Z29" s="619">
        <v>809.7672</v>
      </c>
      <c r="AA29" s="619">
        <v>912.92269999999996</v>
      </c>
      <c r="AB29" s="619">
        <v>957.92939999999999</v>
      </c>
      <c r="AC29" s="619">
        <v>931.875</v>
      </c>
      <c r="AD29" s="620">
        <v>559.50819999999999</v>
      </c>
      <c r="AE29" s="620">
        <v>892.32360000000006</v>
      </c>
      <c r="AF29" s="621">
        <v>701.59190000000001</v>
      </c>
      <c r="AH29" s="618" t="s">
        <v>790</v>
      </c>
      <c r="AI29" s="637">
        <v>57.506900000000002</v>
      </c>
      <c r="AJ29" s="637">
        <v>55.230499999999999</v>
      </c>
      <c r="AK29" s="637">
        <v>58.223500000000001</v>
      </c>
      <c r="AL29" s="637">
        <v>58.651600000000002</v>
      </c>
      <c r="AM29" s="637">
        <v>63.401499999999999</v>
      </c>
      <c r="AN29" s="637">
        <v>64.100200000000001</v>
      </c>
      <c r="AO29" s="637">
        <v>61.435299999999998</v>
      </c>
      <c r="AP29" s="637">
        <v>59.828499999999998</v>
      </c>
      <c r="AQ29" s="637">
        <v>61.837499999999999</v>
      </c>
      <c r="AR29" s="637">
        <v>61.593499999999999</v>
      </c>
      <c r="AS29" s="637">
        <v>64.190899999999999</v>
      </c>
      <c r="AT29" s="643">
        <v>60.999600000000001</v>
      </c>
      <c r="AU29" s="643">
        <v>61.529899999999998</v>
      </c>
      <c r="AV29" s="638">
        <v>61.2864</v>
      </c>
      <c r="AX29" s="618" t="s">
        <v>790</v>
      </c>
      <c r="AY29" s="637">
        <v>40.2682</v>
      </c>
      <c r="AZ29" s="637">
        <v>41.506399999999999</v>
      </c>
      <c r="BA29" s="637">
        <v>47.472299999999997</v>
      </c>
      <c r="BB29" s="637">
        <v>52.257199999999997</v>
      </c>
      <c r="BC29" s="637">
        <v>58.226599999999998</v>
      </c>
      <c r="BD29" s="637">
        <v>59.017299999999999</v>
      </c>
      <c r="BE29" s="637">
        <v>56.549700000000001</v>
      </c>
      <c r="BF29" s="637">
        <v>54.667700000000004</v>
      </c>
      <c r="BG29" s="637">
        <v>57.359299999999998</v>
      </c>
      <c r="BH29" s="637">
        <v>57.235300000000002</v>
      </c>
      <c r="BI29" s="637">
        <v>57.116799999999998</v>
      </c>
      <c r="BJ29" s="643">
        <v>54.901400000000002</v>
      </c>
      <c r="BK29" s="643">
        <v>56.503799999999998</v>
      </c>
      <c r="BL29" s="638">
        <v>55.768000000000001</v>
      </c>
      <c r="BN29" s="618" t="s">
        <v>790</v>
      </c>
      <c r="BO29" s="637">
        <v>29.331</v>
      </c>
      <c r="BP29" s="637">
        <v>30.518799999999999</v>
      </c>
      <c r="BQ29" s="637">
        <v>28.616399999999999</v>
      </c>
      <c r="BR29" s="637">
        <v>27.215199999999999</v>
      </c>
      <c r="BS29" s="637">
        <v>23.024699999999999</v>
      </c>
      <c r="BT29" s="637">
        <v>21.829499999999999</v>
      </c>
      <c r="BU29" s="637">
        <v>27.0943</v>
      </c>
      <c r="BV29" s="637">
        <v>28.390599999999999</v>
      </c>
      <c r="BW29" s="637">
        <v>25.954699999999999</v>
      </c>
      <c r="BX29" s="637">
        <v>28.645700000000001</v>
      </c>
      <c r="BY29" s="637">
        <v>23.2409</v>
      </c>
      <c r="BZ29" s="643">
        <v>25.866299999999999</v>
      </c>
      <c r="CA29" s="643">
        <v>26.876000000000001</v>
      </c>
      <c r="CB29" s="638">
        <v>26.412400000000002</v>
      </c>
      <c r="CD29" s="618" t="s">
        <v>790</v>
      </c>
      <c r="CE29" s="637">
        <v>15.327400000000001</v>
      </c>
      <c r="CF29" s="637">
        <v>18.5397</v>
      </c>
      <c r="CG29" s="637">
        <v>20.168600000000001</v>
      </c>
      <c r="CH29" s="637">
        <v>18.988</v>
      </c>
      <c r="CI29" s="637">
        <v>16.342400000000001</v>
      </c>
      <c r="CJ29" s="637">
        <v>15.4396</v>
      </c>
      <c r="CK29" s="637">
        <v>20.850899999999999</v>
      </c>
      <c r="CL29" s="637">
        <v>23.471699999999998</v>
      </c>
      <c r="CM29" s="637">
        <v>22.727900000000002</v>
      </c>
      <c r="CN29" s="637">
        <v>24.417899999999999</v>
      </c>
      <c r="CO29" s="637">
        <v>20.191700000000001</v>
      </c>
      <c r="CP29" s="643">
        <v>18.647099999999998</v>
      </c>
      <c r="CQ29" s="643">
        <v>22.955300000000001</v>
      </c>
      <c r="CR29" s="638">
        <v>20.9771</v>
      </c>
      <c r="CT29" s="618" t="s">
        <v>790</v>
      </c>
      <c r="CU29" s="637">
        <v>2.6547000000000001</v>
      </c>
      <c r="CV29" s="637">
        <v>3.7071999999999998</v>
      </c>
      <c r="CW29" s="637">
        <v>3.5583999999999998</v>
      </c>
      <c r="CX29" s="637">
        <v>5.5643000000000002</v>
      </c>
      <c r="CY29" s="637">
        <v>5.8949999999999996</v>
      </c>
      <c r="CZ29" s="637">
        <v>6.0324</v>
      </c>
      <c r="DA29" s="637">
        <v>4.3723000000000001</v>
      </c>
      <c r="DB29" s="637">
        <v>4.6368999999999998</v>
      </c>
      <c r="DC29" s="637">
        <v>5.4584000000000001</v>
      </c>
      <c r="DD29" s="637">
        <v>4.5856000000000003</v>
      </c>
      <c r="DE29" s="637">
        <v>7.4241999999999999</v>
      </c>
      <c r="DF29" s="643">
        <v>5.1098999999999997</v>
      </c>
      <c r="DG29" s="643">
        <v>5.3064</v>
      </c>
      <c r="DH29" s="638">
        <v>5.2161</v>
      </c>
      <c r="DJ29" s="618" t="s">
        <v>790</v>
      </c>
      <c r="DK29" s="637">
        <v>29.807200000000002</v>
      </c>
      <c r="DL29" s="637">
        <v>26.2926</v>
      </c>
      <c r="DM29" s="637">
        <v>22.387699999999999</v>
      </c>
      <c r="DN29" s="637">
        <v>18.8125</v>
      </c>
      <c r="DO29" s="637">
        <v>16.437899999999999</v>
      </c>
      <c r="DP29" s="637">
        <v>13.775</v>
      </c>
      <c r="DQ29" s="637">
        <v>13.6388</v>
      </c>
      <c r="DR29" s="637">
        <v>13.9198</v>
      </c>
      <c r="DS29" s="637">
        <v>13.4069</v>
      </c>
      <c r="DT29" s="637">
        <v>12.701499999999999</v>
      </c>
      <c r="DU29" s="637">
        <v>12.9156</v>
      </c>
      <c r="DV29" s="643">
        <v>16.599900000000002</v>
      </c>
      <c r="DW29" s="643">
        <v>13.331899999999999</v>
      </c>
      <c r="DX29" s="638">
        <v>14.8324</v>
      </c>
    </row>
    <row r="30" spans="2:128" s="465" customFormat="1" ht="15.75" customHeight="1" x14ac:dyDescent="0.25">
      <c r="B30" s="622" t="s">
        <v>133</v>
      </c>
      <c r="C30" s="623">
        <v>953.83820000000003</v>
      </c>
      <c r="D30" s="623">
        <v>726.75670000000002</v>
      </c>
      <c r="E30" s="623">
        <v>647.19190000000003</v>
      </c>
      <c r="F30" s="623">
        <v>739.66909999999996</v>
      </c>
      <c r="G30" s="623">
        <v>951.75059999999996</v>
      </c>
      <c r="H30" s="623">
        <v>1293.2382</v>
      </c>
      <c r="I30" s="623">
        <v>1335.4152999999999</v>
      </c>
      <c r="J30" s="623">
        <v>1452.3656000000001</v>
      </c>
      <c r="K30" s="623">
        <v>1474.9257</v>
      </c>
      <c r="L30" s="623">
        <v>1795.1132</v>
      </c>
      <c r="M30" s="623">
        <v>1344.5078000000001</v>
      </c>
      <c r="N30" s="624">
        <v>925.57989999999995</v>
      </c>
      <c r="O30" s="624">
        <v>1445.1269</v>
      </c>
      <c r="P30" s="609">
        <v>1101.7518</v>
      </c>
      <c r="R30" s="622" t="s">
        <v>133</v>
      </c>
      <c r="S30" s="623">
        <v>489.69720000000001</v>
      </c>
      <c r="T30" s="623">
        <v>349.17500000000001</v>
      </c>
      <c r="U30" s="623">
        <v>277.08890000000002</v>
      </c>
      <c r="V30" s="623">
        <v>368.1191</v>
      </c>
      <c r="W30" s="623">
        <v>545.05139999999994</v>
      </c>
      <c r="X30" s="623">
        <v>777.05359999999996</v>
      </c>
      <c r="Y30" s="623">
        <v>846.19970000000001</v>
      </c>
      <c r="Z30" s="623">
        <v>852.98760000000004</v>
      </c>
      <c r="AA30" s="623">
        <v>876.01930000000004</v>
      </c>
      <c r="AB30" s="623">
        <v>952.26170000000002</v>
      </c>
      <c r="AC30" s="623">
        <v>792.93340000000001</v>
      </c>
      <c r="AD30" s="624">
        <v>511.41660000000002</v>
      </c>
      <c r="AE30" s="624">
        <v>845.04729999999995</v>
      </c>
      <c r="AF30" s="609">
        <v>624.54669999999999</v>
      </c>
      <c r="AH30" s="622" t="s">
        <v>133</v>
      </c>
      <c r="AI30" s="639">
        <v>51.339599999999997</v>
      </c>
      <c r="AJ30" s="639">
        <v>48.045699999999997</v>
      </c>
      <c r="AK30" s="639">
        <v>42.814</v>
      </c>
      <c r="AL30" s="639">
        <v>49.768099999999997</v>
      </c>
      <c r="AM30" s="639">
        <v>57.268300000000004</v>
      </c>
      <c r="AN30" s="639">
        <v>60.085900000000002</v>
      </c>
      <c r="AO30" s="639">
        <v>63.366</v>
      </c>
      <c r="AP30" s="639">
        <v>58.730899999999998</v>
      </c>
      <c r="AQ30" s="639">
        <v>59.394100000000002</v>
      </c>
      <c r="AR30" s="639">
        <v>53.047400000000003</v>
      </c>
      <c r="AS30" s="639">
        <v>58.975700000000003</v>
      </c>
      <c r="AT30" s="644">
        <v>55.253599999999999</v>
      </c>
      <c r="AU30" s="644">
        <v>58.4756</v>
      </c>
      <c r="AV30" s="640">
        <v>56.686700000000002</v>
      </c>
      <c r="AX30" s="622" t="s">
        <v>133</v>
      </c>
      <c r="AY30" s="639">
        <v>35.7331</v>
      </c>
      <c r="AZ30" s="639">
        <v>36.018000000000001</v>
      </c>
      <c r="BA30" s="639">
        <v>34.008000000000003</v>
      </c>
      <c r="BB30" s="639">
        <v>43.866599999999998</v>
      </c>
      <c r="BC30" s="639">
        <v>49.647599999999997</v>
      </c>
      <c r="BD30" s="639">
        <v>49.711599999999997</v>
      </c>
      <c r="BE30" s="639">
        <v>58.010199999999998</v>
      </c>
      <c r="BF30" s="639">
        <v>53.530799999999999</v>
      </c>
      <c r="BG30" s="639">
        <v>54.645499999999998</v>
      </c>
      <c r="BH30" s="639">
        <v>49.156100000000002</v>
      </c>
      <c r="BI30" s="639">
        <v>52.336500000000001</v>
      </c>
      <c r="BJ30" s="644">
        <v>48.020699999999998</v>
      </c>
      <c r="BK30" s="644">
        <v>53.044600000000003</v>
      </c>
      <c r="BL30" s="640">
        <v>50.255099999999999</v>
      </c>
      <c r="BN30" s="622" t="s">
        <v>133</v>
      </c>
      <c r="BO30" s="639">
        <v>31.001000000000001</v>
      </c>
      <c r="BP30" s="639">
        <v>36.517299999999999</v>
      </c>
      <c r="BQ30" s="639">
        <v>40.155900000000003</v>
      </c>
      <c r="BR30" s="639">
        <v>31.067900000000002</v>
      </c>
      <c r="BS30" s="639">
        <v>25.266999999999999</v>
      </c>
      <c r="BT30" s="639">
        <v>21.1843</v>
      </c>
      <c r="BU30" s="639">
        <v>22.830100000000002</v>
      </c>
      <c r="BV30" s="639">
        <v>26.868300000000001</v>
      </c>
      <c r="BW30" s="639">
        <v>27.525300000000001</v>
      </c>
      <c r="BX30" s="639">
        <v>33.7759</v>
      </c>
      <c r="BY30" s="639">
        <v>24.845800000000001</v>
      </c>
      <c r="BZ30" s="644">
        <v>27.4876</v>
      </c>
      <c r="CA30" s="644">
        <v>26.991399999999999</v>
      </c>
      <c r="CB30" s="640">
        <v>27.2669</v>
      </c>
      <c r="CD30" s="622" t="s">
        <v>133</v>
      </c>
      <c r="CE30" s="639">
        <v>18.233599999999999</v>
      </c>
      <c r="CF30" s="639">
        <v>22.316700000000001</v>
      </c>
      <c r="CG30" s="639">
        <v>23.562899999999999</v>
      </c>
      <c r="CH30" s="639">
        <v>21.495100000000001</v>
      </c>
      <c r="CI30" s="639">
        <v>20.345500000000001</v>
      </c>
      <c r="CJ30" s="639">
        <v>15.379</v>
      </c>
      <c r="CK30" s="639">
        <v>13.4596</v>
      </c>
      <c r="CL30" s="639">
        <v>18.052900000000001</v>
      </c>
      <c r="CM30" s="639">
        <v>23.5398</v>
      </c>
      <c r="CN30" s="639">
        <v>29.188300000000002</v>
      </c>
      <c r="CO30" s="639">
        <v>21.1739</v>
      </c>
      <c r="CP30" s="644">
        <v>18.560700000000001</v>
      </c>
      <c r="CQ30" s="644">
        <v>21.362200000000001</v>
      </c>
      <c r="CR30" s="640">
        <v>19.806699999999999</v>
      </c>
      <c r="CT30" s="622" t="s">
        <v>133</v>
      </c>
      <c r="CU30" s="639">
        <v>6.1764999999999999</v>
      </c>
      <c r="CV30" s="639">
        <v>2.6852999999999998</v>
      </c>
      <c r="CW30" s="639">
        <v>3.6554000000000002</v>
      </c>
      <c r="CX30" s="639">
        <v>7.0431999999999997</v>
      </c>
      <c r="CY30" s="639">
        <v>6.8571</v>
      </c>
      <c r="CZ30" s="639">
        <v>7.9898999999999996</v>
      </c>
      <c r="DA30" s="639">
        <v>6.4211</v>
      </c>
      <c r="DB30" s="639">
        <v>7.3354999999999997</v>
      </c>
      <c r="DC30" s="639">
        <v>6.7622999999999998</v>
      </c>
      <c r="DD30" s="639">
        <v>7.7705000000000002</v>
      </c>
      <c r="DE30" s="639">
        <v>10.670500000000001</v>
      </c>
      <c r="DF30" s="644">
        <v>6.6132</v>
      </c>
      <c r="DG30" s="644">
        <v>8.2896000000000001</v>
      </c>
      <c r="DH30" s="640">
        <v>7.3587999999999996</v>
      </c>
      <c r="DJ30" s="622" t="s">
        <v>133</v>
      </c>
      <c r="DK30" s="639">
        <v>25.829499999999999</v>
      </c>
      <c r="DL30" s="639">
        <v>25.348400000000002</v>
      </c>
      <c r="DM30" s="639">
        <v>24.986599999999999</v>
      </c>
      <c r="DN30" s="639">
        <v>21.553100000000001</v>
      </c>
      <c r="DO30" s="639">
        <v>17.491</v>
      </c>
      <c r="DP30" s="639">
        <v>18.3569</v>
      </c>
      <c r="DQ30" s="639">
        <v>13.9717</v>
      </c>
      <c r="DR30" s="639">
        <v>11.781000000000001</v>
      </c>
      <c r="DS30" s="639">
        <v>11.270300000000001</v>
      </c>
      <c r="DT30" s="639">
        <v>9.7309000000000001</v>
      </c>
      <c r="DU30" s="639">
        <v>15.458</v>
      </c>
      <c r="DV30" s="644">
        <v>18.983599999999999</v>
      </c>
      <c r="DW30" s="644">
        <v>12.641999999999999</v>
      </c>
      <c r="DX30" s="640">
        <v>16.1631</v>
      </c>
    </row>
    <row r="31" spans="2:128" s="571" customFormat="1" ht="15.75" customHeight="1" x14ac:dyDescent="0.25">
      <c r="B31" s="618" t="s">
        <v>791</v>
      </c>
      <c r="C31" s="619">
        <v>1474.1596</v>
      </c>
      <c r="D31" s="619">
        <v>1051.3344</v>
      </c>
      <c r="E31" s="619">
        <v>847.33609999999999</v>
      </c>
      <c r="F31" s="619">
        <v>852.78229999999996</v>
      </c>
      <c r="G31" s="619">
        <v>938.76049999999998</v>
      </c>
      <c r="H31" s="619">
        <v>1078.7409</v>
      </c>
      <c r="I31" s="619">
        <v>1183.7181</v>
      </c>
      <c r="J31" s="619">
        <v>1366.4602</v>
      </c>
      <c r="K31" s="619">
        <v>1380.5154</v>
      </c>
      <c r="L31" s="619">
        <v>1351.9136000000001</v>
      </c>
      <c r="M31" s="619">
        <v>1397.3923</v>
      </c>
      <c r="N31" s="620">
        <v>963.74689999999998</v>
      </c>
      <c r="O31" s="620">
        <v>1373.7474</v>
      </c>
      <c r="P31" s="621">
        <v>1108.9622999999999</v>
      </c>
      <c r="R31" s="618" t="s">
        <v>791</v>
      </c>
      <c r="S31" s="619">
        <v>707.55029999999999</v>
      </c>
      <c r="T31" s="619">
        <v>529.69299999999998</v>
      </c>
      <c r="U31" s="619">
        <v>448.00540000000001</v>
      </c>
      <c r="V31" s="619">
        <v>478.62349999999998</v>
      </c>
      <c r="W31" s="619">
        <v>578.15539999999999</v>
      </c>
      <c r="X31" s="619">
        <v>696.399</v>
      </c>
      <c r="Y31" s="619">
        <v>819.53740000000005</v>
      </c>
      <c r="Z31" s="619">
        <v>1004.9675999999999</v>
      </c>
      <c r="AA31" s="619">
        <v>975.88919999999996</v>
      </c>
      <c r="AB31" s="619">
        <v>936.25800000000004</v>
      </c>
      <c r="AC31" s="619">
        <v>980.83659999999998</v>
      </c>
      <c r="AD31" s="620">
        <v>585.43309999999997</v>
      </c>
      <c r="AE31" s="620">
        <v>974.43949999999995</v>
      </c>
      <c r="AF31" s="621">
        <v>723.21280000000002</v>
      </c>
      <c r="AH31" s="618" t="s">
        <v>791</v>
      </c>
      <c r="AI31" s="637">
        <v>47.996899999999997</v>
      </c>
      <c r="AJ31" s="637">
        <v>50.382899999999999</v>
      </c>
      <c r="AK31" s="637">
        <v>52.872199999999999</v>
      </c>
      <c r="AL31" s="637">
        <v>56.124899999999997</v>
      </c>
      <c r="AM31" s="637">
        <v>61.5871</v>
      </c>
      <c r="AN31" s="637">
        <v>64.556600000000003</v>
      </c>
      <c r="AO31" s="637">
        <v>69.234200000000001</v>
      </c>
      <c r="AP31" s="637">
        <v>73.545299999999997</v>
      </c>
      <c r="AQ31" s="637">
        <v>70.690200000000004</v>
      </c>
      <c r="AR31" s="637">
        <v>69.254300000000001</v>
      </c>
      <c r="AS31" s="637">
        <v>70.1905</v>
      </c>
      <c r="AT31" s="643">
        <v>60.7455</v>
      </c>
      <c r="AU31" s="643">
        <v>70.932900000000004</v>
      </c>
      <c r="AV31" s="638">
        <v>65.215299999999999</v>
      </c>
      <c r="AX31" s="618" t="s">
        <v>791</v>
      </c>
      <c r="AY31" s="637">
        <v>27.027000000000001</v>
      </c>
      <c r="AZ31" s="637">
        <v>34.957000000000001</v>
      </c>
      <c r="BA31" s="637">
        <v>41.340600000000002</v>
      </c>
      <c r="BB31" s="637">
        <v>48.788200000000003</v>
      </c>
      <c r="BC31" s="637">
        <v>55.928199999999997</v>
      </c>
      <c r="BD31" s="637">
        <v>57.430199999999999</v>
      </c>
      <c r="BE31" s="637">
        <v>60.167700000000004</v>
      </c>
      <c r="BF31" s="637">
        <v>63.877000000000002</v>
      </c>
      <c r="BG31" s="637">
        <v>62.096899999999998</v>
      </c>
      <c r="BH31" s="637">
        <v>61.0077</v>
      </c>
      <c r="BI31" s="637">
        <v>59.331800000000001</v>
      </c>
      <c r="BJ31" s="643">
        <v>52.597499999999997</v>
      </c>
      <c r="BK31" s="643">
        <v>61.748899999999999</v>
      </c>
      <c r="BL31" s="638">
        <v>56.612699999999997</v>
      </c>
      <c r="BN31" s="618" t="s">
        <v>791</v>
      </c>
      <c r="BO31" s="637">
        <v>32.081299999999999</v>
      </c>
      <c r="BP31" s="637">
        <v>32.146099999999997</v>
      </c>
      <c r="BQ31" s="637">
        <v>28.842300000000002</v>
      </c>
      <c r="BR31" s="637">
        <v>26.219000000000001</v>
      </c>
      <c r="BS31" s="637">
        <v>21.918800000000001</v>
      </c>
      <c r="BT31" s="637">
        <v>18.913900000000002</v>
      </c>
      <c r="BU31" s="637">
        <v>14.997299999999999</v>
      </c>
      <c r="BV31" s="637">
        <v>11.9542</v>
      </c>
      <c r="BW31" s="637">
        <v>15.203900000000001</v>
      </c>
      <c r="BX31" s="637">
        <v>16.8109</v>
      </c>
      <c r="BY31" s="637">
        <v>13.2171</v>
      </c>
      <c r="BZ31" s="643">
        <v>22.324999999999999</v>
      </c>
      <c r="CA31" s="643">
        <v>14.447100000000001</v>
      </c>
      <c r="CB31" s="638">
        <v>18.868500000000001</v>
      </c>
      <c r="CD31" s="618" t="s">
        <v>791</v>
      </c>
      <c r="CE31" s="637">
        <v>20.2453</v>
      </c>
      <c r="CF31" s="637">
        <v>22.929099999999998</v>
      </c>
      <c r="CG31" s="637">
        <v>22.203700000000001</v>
      </c>
      <c r="CH31" s="637">
        <v>20.744399999999999</v>
      </c>
      <c r="CI31" s="637">
        <v>17.6645</v>
      </c>
      <c r="CJ31" s="637">
        <v>15.4816</v>
      </c>
      <c r="CK31" s="637">
        <v>11.7996</v>
      </c>
      <c r="CL31" s="637">
        <v>8.4968000000000004</v>
      </c>
      <c r="CM31" s="637">
        <v>13.079800000000001</v>
      </c>
      <c r="CN31" s="637">
        <v>14.4838</v>
      </c>
      <c r="CO31" s="637">
        <v>11.450100000000001</v>
      </c>
      <c r="CP31" s="643">
        <v>17.606100000000001</v>
      </c>
      <c r="CQ31" s="643">
        <v>12.0349</v>
      </c>
      <c r="CR31" s="638">
        <v>15.1617</v>
      </c>
      <c r="CT31" s="618" t="s">
        <v>791</v>
      </c>
      <c r="CU31" s="637">
        <v>5.2892000000000001</v>
      </c>
      <c r="CV31" s="637">
        <v>4.1801000000000004</v>
      </c>
      <c r="CW31" s="637">
        <v>6.5007999999999999</v>
      </c>
      <c r="CX31" s="637">
        <v>7.6231999999999998</v>
      </c>
      <c r="CY31" s="637">
        <v>7.6498999999999997</v>
      </c>
      <c r="CZ31" s="637">
        <v>8.1379000000000001</v>
      </c>
      <c r="DA31" s="637">
        <v>7.7316000000000003</v>
      </c>
      <c r="DB31" s="637">
        <v>7.4962999999999997</v>
      </c>
      <c r="DC31" s="637">
        <v>7.8501000000000003</v>
      </c>
      <c r="DD31" s="637">
        <v>8.6289999999999996</v>
      </c>
      <c r="DE31" s="637">
        <v>9.5185999999999993</v>
      </c>
      <c r="DF31" s="643">
        <v>7.4976000000000003</v>
      </c>
      <c r="DG31" s="643">
        <v>8.2542000000000009</v>
      </c>
      <c r="DH31" s="638">
        <v>7.8296000000000001</v>
      </c>
      <c r="DJ31" s="618" t="s">
        <v>791</v>
      </c>
      <c r="DK31" s="637">
        <v>28.546500000000002</v>
      </c>
      <c r="DL31" s="637">
        <v>25.721</v>
      </c>
      <c r="DM31" s="637">
        <v>22.848299999999998</v>
      </c>
      <c r="DN31" s="637">
        <v>19.1629</v>
      </c>
      <c r="DO31" s="637">
        <v>17.438400000000001</v>
      </c>
      <c r="DP31" s="637">
        <v>18.796700000000001</v>
      </c>
      <c r="DQ31" s="637">
        <v>16.0763</v>
      </c>
      <c r="DR31" s="637">
        <v>14.666600000000001</v>
      </c>
      <c r="DS31" s="637">
        <v>14.281700000000001</v>
      </c>
      <c r="DT31" s="637">
        <v>16.0214</v>
      </c>
      <c r="DU31" s="637">
        <v>14.502000000000001</v>
      </c>
      <c r="DV31" s="643">
        <v>18.642800000000001</v>
      </c>
      <c r="DW31" s="643">
        <v>14.805400000000001</v>
      </c>
      <c r="DX31" s="638">
        <v>16.959099999999999</v>
      </c>
    </row>
    <row r="32" spans="2:128" s="465" customFormat="1" ht="15.75" customHeight="1" x14ac:dyDescent="0.25">
      <c r="B32" s="622" t="s">
        <v>134</v>
      </c>
      <c r="C32" s="623">
        <v>1679.8689999999999</v>
      </c>
      <c r="D32" s="623">
        <v>1143.2851000000001</v>
      </c>
      <c r="E32" s="623">
        <v>940.51980000000003</v>
      </c>
      <c r="F32" s="623">
        <v>947.86540000000002</v>
      </c>
      <c r="G32" s="623">
        <v>943.82960000000003</v>
      </c>
      <c r="H32" s="623">
        <v>1066.8157000000001</v>
      </c>
      <c r="I32" s="623">
        <v>1242.9798000000001</v>
      </c>
      <c r="J32" s="623">
        <v>1309.0292999999999</v>
      </c>
      <c r="K32" s="623">
        <v>1547.8210999999999</v>
      </c>
      <c r="L32" s="623">
        <v>1395.4933000000001</v>
      </c>
      <c r="M32" s="623">
        <v>1335.2977000000001</v>
      </c>
      <c r="N32" s="624">
        <v>1049.9250999999999</v>
      </c>
      <c r="O32" s="624">
        <v>1381.3376000000001</v>
      </c>
      <c r="P32" s="609">
        <v>1184.8983000000001</v>
      </c>
      <c r="R32" s="622" t="s">
        <v>134</v>
      </c>
      <c r="S32" s="623">
        <v>717.98739999999998</v>
      </c>
      <c r="T32" s="623">
        <v>487.76</v>
      </c>
      <c r="U32" s="623">
        <v>440.77190000000002</v>
      </c>
      <c r="V32" s="623">
        <v>509.9699</v>
      </c>
      <c r="W32" s="623">
        <v>572.06610000000001</v>
      </c>
      <c r="X32" s="623">
        <v>689.17870000000005</v>
      </c>
      <c r="Y32" s="623">
        <v>821.84119999999996</v>
      </c>
      <c r="Z32" s="623">
        <v>925.23009999999999</v>
      </c>
      <c r="AA32" s="623">
        <v>1097.4695999999999</v>
      </c>
      <c r="AB32" s="623">
        <v>928.548</v>
      </c>
      <c r="AC32" s="623">
        <v>905.76599999999996</v>
      </c>
      <c r="AD32" s="624">
        <v>614.33870000000002</v>
      </c>
      <c r="AE32" s="624">
        <v>954.76459999999997</v>
      </c>
      <c r="AF32" s="609">
        <v>752.9828</v>
      </c>
      <c r="AH32" s="622" t="s">
        <v>134</v>
      </c>
      <c r="AI32" s="639">
        <v>42.740699999999997</v>
      </c>
      <c r="AJ32" s="639">
        <v>42.662999999999997</v>
      </c>
      <c r="AK32" s="639">
        <v>46.864699999999999</v>
      </c>
      <c r="AL32" s="639">
        <v>53.801900000000003</v>
      </c>
      <c r="AM32" s="639">
        <v>60.611199999999997</v>
      </c>
      <c r="AN32" s="639">
        <v>64.601500000000001</v>
      </c>
      <c r="AO32" s="639">
        <v>66.118600000000001</v>
      </c>
      <c r="AP32" s="639">
        <v>70.680599999999998</v>
      </c>
      <c r="AQ32" s="639">
        <v>70.904200000000003</v>
      </c>
      <c r="AR32" s="639">
        <v>66.539000000000001</v>
      </c>
      <c r="AS32" s="639">
        <v>67.832499999999996</v>
      </c>
      <c r="AT32" s="644">
        <v>58.512599999999999</v>
      </c>
      <c r="AU32" s="644">
        <v>69.118799999999993</v>
      </c>
      <c r="AV32" s="640">
        <v>63.548299999999998</v>
      </c>
      <c r="AX32" s="622" t="s">
        <v>134</v>
      </c>
      <c r="AY32" s="639">
        <v>29.8888</v>
      </c>
      <c r="AZ32" s="639">
        <v>32.437600000000003</v>
      </c>
      <c r="BA32" s="639">
        <v>39.022500000000001</v>
      </c>
      <c r="BB32" s="639">
        <v>47.755800000000001</v>
      </c>
      <c r="BC32" s="639">
        <v>54.832099999999997</v>
      </c>
      <c r="BD32" s="639">
        <v>57.9084</v>
      </c>
      <c r="BE32" s="639">
        <v>56.357999999999997</v>
      </c>
      <c r="BF32" s="639">
        <v>62.643099999999997</v>
      </c>
      <c r="BG32" s="639">
        <v>63.953000000000003</v>
      </c>
      <c r="BH32" s="639">
        <v>59.534599999999998</v>
      </c>
      <c r="BI32" s="639">
        <v>60.3508</v>
      </c>
      <c r="BJ32" s="644">
        <v>50.872199999999999</v>
      </c>
      <c r="BK32" s="644">
        <v>61.6858</v>
      </c>
      <c r="BL32" s="640">
        <v>56.006300000000003</v>
      </c>
      <c r="BN32" s="622" t="s">
        <v>134</v>
      </c>
      <c r="BO32" s="639">
        <v>33.2149</v>
      </c>
      <c r="BP32" s="639">
        <v>33.333399999999997</v>
      </c>
      <c r="BQ32" s="639">
        <v>30.6995</v>
      </c>
      <c r="BR32" s="639">
        <v>26.065200000000001</v>
      </c>
      <c r="BS32" s="639">
        <v>21.5624</v>
      </c>
      <c r="BT32" s="639">
        <v>19.9605</v>
      </c>
      <c r="BU32" s="639">
        <v>16.447399999999998</v>
      </c>
      <c r="BV32" s="639">
        <v>14.2654</v>
      </c>
      <c r="BW32" s="639">
        <v>15.818199999999999</v>
      </c>
      <c r="BX32" s="639">
        <v>18.850899999999999</v>
      </c>
      <c r="BY32" s="639">
        <v>18.134699999999999</v>
      </c>
      <c r="BZ32" s="644">
        <v>22.639700000000001</v>
      </c>
      <c r="CA32" s="644">
        <v>16.735199999999999</v>
      </c>
      <c r="CB32" s="640">
        <v>19.836300000000001</v>
      </c>
      <c r="CD32" s="622" t="s">
        <v>134</v>
      </c>
      <c r="CE32" s="639">
        <v>22.5199</v>
      </c>
      <c r="CF32" s="639">
        <v>25.4831</v>
      </c>
      <c r="CG32" s="639">
        <v>23.7134</v>
      </c>
      <c r="CH32" s="639">
        <v>20.8917</v>
      </c>
      <c r="CI32" s="639">
        <v>18.915600000000001</v>
      </c>
      <c r="CJ32" s="639">
        <v>16.829999999999998</v>
      </c>
      <c r="CK32" s="639">
        <v>13.468</v>
      </c>
      <c r="CL32" s="639">
        <v>11.7857</v>
      </c>
      <c r="CM32" s="639">
        <v>12.822900000000001</v>
      </c>
      <c r="CN32" s="639">
        <v>16.026499999999999</v>
      </c>
      <c r="CO32" s="639">
        <v>15.6127</v>
      </c>
      <c r="CP32" s="644">
        <v>18.3752</v>
      </c>
      <c r="CQ32" s="644">
        <v>14.0763</v>
      </c>
      <c r="CR32" s="640">
        <v>16.334199999999999</v>
      </c>
      <c r="CT32" s="622" t="s">
        <v>134</v>
      </c>
      <c r="CU32" s="639">
        <v>6.8304</v>
      </c>
      <c r="CV32" s="639">
        <v>7.3113999999999999</v>
      </c>
      <c r="CW32" s="639">
        <v>7.9058000000000002</v>
      </c>
      <c r="CX32" s="639">
        <v>7.9941000000000004</v>
      </c>
      <c r="CY32" s="639">
        <v>7.7102000000000004</v>
      </c>
      <c r="CZ32" s="639">
        <v>7.8369999999999997</v>
      </c>
      <c r="DA32" s="639">
        <v>9.6060999999999996</v>
      </c>
      <c r="DB32" s="639">
        <v>6.9701000000000004</v>
      </c>
      <c r="DC32" s="639">
        <v>7.7675000000000001</v>
      </c>
      <c r="DD32" s="639">
        <v>8.0376999999999992</v>
      </c>
      <c r="DE32" s="639">
        <v>7.7209000000000003</v>
      </c>
      <c r="DF32" s="644">
        <v>8.3472000000000008</v>
      </c>
      <c r="DG32" s="644">
        <v>7.5890000000000004</v>
      </c>
      <c r="DH32" s="640">
        <v>7.9871999999999996</v>
      </c>
      <c r="DJ32" s="622" t="s">
        <v>134</v>
      </c>
      <c r="DK32" s="639">
        <v>30.777999999999999</v>
      </c>
      <c r="DL32" s="639">
        <v>27.259399999999999</v>
      </c>
      <c r="DM32" s="639">
        <v>23.366</v>
      </c>
      <c r="DN32" s="639">
        <v>19.780899999999999</v>
      </c>
      <c r="DO32" s="639">
        <v>17.933800000000002</v>
      </c>
      <c r="DP32" s="639">
        <v>16.748999999999999</v>
      </c>
      <c r="DQ32" s="639">
        <v>16.8291</v>
      </c>
      <c r="DR32" s="639">
        <v>13.095599999999999</v>
      </c>
      <c r="DS32" s="639">
        <v>14.771000000000001</v>
      </c>
      <c r="DT32" s="639">
        <v>15.6496</v>
      </c>
      <c r="DU32" s="639">
        <v>13.5207</v>
      </c>
      <c r="DV32" s="644">
        <v>19.095500000000001</v>
      </c>
      <c r="DW32" s="644">
        <v>13.945</v>
      </c>
      <c r="DX32" s="640">
        <v>16.650099999999998</v>
      </c>
    </row>
    <row r="33" spans="2:128" s="571" customFormat="1" ht="15.75" customHeight="1" x14ac:dyDescent="0.25">
      <c r="B33" s="618" t="s">
        <v>63</v>
      </c>
      <c r="C33" s="619">
        <v>1056.7953</v>
      </c>
      <c r="D33" s="619">
        <v>939.39700000000005</v>
      </c>
      <c r="E33" s="619">
        <v>794.54089999999997</v>
      </c>
      <c r="F33" s="619">
        <v>797.82029999999997</v>
      </c>
      <c r="G33" s="619">
        <v>927.83040000000005</v>
      </c>
      <c r="H33" s="619">
        <v>1053.5360000000001</v>
      </c>
      <c r="I33" s="619">
        <v>1093.8284000000001</v>
      </c>
      <c r="J33" s="619">
        <v>1269.3743999999999</v>
      </c>
      <c r="K33" s="619">
        <v>1228.9706000000001</v>
      </c>
      <c r="L33" s="619">
        <v>1299.2438</v>
      </c>
      <c r="M33" s="619">
        <v>1384.6525999999999</v>
      </c>
      <c r="N33" s="620">
        <v>957.82820000000004</v>
      </c>
      <c r="O33" s="620">
        <v>1305.1134999999999</v>
      </c>
      <c r="P33" s="621">
        <v>1113.7255</v>
      </c>
      <c r="R33" s="618" t="s">
        <v>63</v>
      </c>
      <c r="S33" s="619">
        <v>568.82230000000004</v>
      </c>
      <c r="T33" s="619">
        <v>529.85429999999997</v>
      </c>
      <c r="U33" s="619">
        <v>445.37689999999998</v>
      </c>
      <c r="V33" s="619">
        <v>445.57769999999999</v>
      </c>
      <c r="W33" s="619">
        <v>541.61400000000003</v>
      </c>
      <c r="X33" s="619">
        <v>646.8501</v>
      </c>
      <c r="Y33" s="619">
        <v>677.76589999999999</v>
      </c>
      <c r="Z33" s="619">
        <v>849.25599999999997</v>
      </c>
      <c r="AA33" s="619">
        <v>863.79809999999998</v>
      </c>
      <c r="AB33" s="619">
        <v>909.84410000000003</v>
      </c>
      <c r="AC33" s="619">
        <v>917.94169999999997</v>
      </c>
      <c r="AD33" s="620">
        <v>569.72119999999995</v>
      </c>
      <c r="AE33" s="620">
        <v>885.81460000000004</v>
      </c>
      <c r="AF33" s="621">
        <v>711.61630000000002</v>
      </c>
      <c r="AH33" s="618" t="s">
        <v>63</v>
      </c>
      <c r="AI33" s="637">
        <v>53.825200000000002</v>
      </c>
      <c r="AJ33" s="637">
        <v>56.403700000000001</v>
      </c>
      <c r="AK33" s="637">
        <v>56.054600000000001</v>
      </c>
      <c r="AL33" s="637">
        <v>55.849400000000003</v>
      </c>
      <c r="AM33" s="637">
        <v>58.374200000000002</v>
      </c>
      <c r="AN33" s="637">
        <v>61.398000000000003</v>
      </c>
      <c r="AO33" s="637">
        <v>61.962699999999998</v>
      </c>
      <c r="AP33" s="637">
        <v>66.903499999999994</v>
      </c>
      <c r="AQ33" s="637">
        <v>70.286299999999997</v>
      </c>
      <c r="AR33" s="637">
        <v>70.028700000000001</v>
      </c>
      <c r="AS33" s="637">
        <v>66.293999999999997</v>
      </c>
      <c r="AT33" s="643">
        <v>59.480499999999999</v>
      </c>
      <c r="AU33" s="643">
        <v>67.872600000000006</v>
      </c>
      <c r="AV33" s="638">
        <v>63.895099999999999</v>
      </c>
      <c r="AX33" s="618" t="s">
        <v>63</v>
      </c>
      <c r="AY33" s="637">
        <v>28.632200000000001</v>
      </c>
      <c r="AZ33" s="637">
        <v>39.087400000000002</v>
      </c>
      <c r="BA33" s="637">
        <v>44.405000000000001</v>
      </c>
      <c r="BB33" s="637">
        <v>48.938299999999998</v>
      </c>
      <c r="BC33" s="637">
        <v>52.932699999999997</v>
      </c>
      <c r="BD33" s="637">
        <v>55.392699999999998</v>
      </c>
      <c r="BE33" s="637">
        <v>55.1081</v>
      </c>
      <c r="BF33" s="637">
        <v>58.176400000000001</v>
      </c>
      <c r="BG33" s="637">
        <v>61.975900000000003</v>
      </c>
      <c r="BH33" s="637">
        <v>63.408499999999997</v>
      </c>
      <c r="BI33" s="637">
        <v>59.596800000000002</v>
      </c>
      <c r="BJ33" s="643">
        <v>52.889200000000002</v>
      </c>
      <c r="BK33" s="643">
        <v>60.303400000000003</v>
      </c>
      <c r="BL33" s="638">
        <v>56.789400000000001</v>
      </c>
      <c r="BN33" s="618" t="s">
        <v>63</v>
      </c>
      <c r="BO33" s="637">
        <v>27.3139</v>
      </c>
      <c r="BP33" s="637">
        <v>26.446000000000002</v>
      </c>
      <c r="BQ33" s="637">
        <v>25.877400000000002</v>
      </c>
      <c r="BR33" s="637">
        <v>27.043500000000002</v>
      </c>
      <c r="BS33" s="637">
        <v>25.2241</v>
      </c>
      <c r="BT33" s="637">
        <v>23.3704</v>
      </c>
      <c r="BU33" s="637">
        <v>22.317599999999999</v>
      </c>
      <c r="BV33" s="637">
        <v>18.9055</v>
      </c>
      <c r="BW33" s="637">
        <v>15.3024</v>
      </c>
      <c r="BX33" s="637">
        <v>15.6995</v>
      </c>
      <c r="BY33" s="637">
        <v>20.791899999999998</v>
      </c>
      <c r="BZ33" s="643">
        <v>24.337700000000002</v>
      </c>
      <c r="CA33" s="643">
        <v>18.362400000000001</v>
      </c>
      <c r="CB33" s="638">
        <v>21.194400000000002</v>
      </c>
      <c r="CD33" s="618" t="s">
        <v>63</v>
      </c>
      <c r="CE33" s="637">
        <v>14.898</v>
      </c>
      <c r="CF33" s="637">
        <v>17.195599999999999</v>
      </c>
      <c r="CG33" s="637">
        <v>19.713200000000001</v>
      </c>
      <c r="CH33" s="637">
        <v>22.589200000000002</v>
      </c>
      <c r="CI33" s="637">
        <v>21.4405</v>
      </c>
      <c r="CJ33" s="637">
        <v>17.661300000000001</v>
      </c>
      <c r="CK33" s="637">
        <v>17.702000000000002</v>
      </c>
      <c r="CL33" s="637">
        <v>15.7576</v>
      </c>
      <c r="CM33" s="637">
        <v>12.1076</v>
      </c>
      <c r="CN33" s="637">
        <v>12.3314</v>
      </c>
      <c r="CO33" s="637">
        <v>17.971499999999999</v>
      </c>
      <c r="CP33" s="643">
        <v>19.701899999999998</v>
      </c>
      <c r="CQ33" s="643">
        <v>15.2988</v>
      </c>
      <c r="CR33" s="638">
        <v>17.3857</v>
      </c>
      <c r="CT33" s="618" t="s">
        <v>63</v>
      </c>
      <c r="CU33" s="637">
        <v>1.9370000000000001</v>
      </c>
      <c r="CV33" s="637">
        <v>5.3678999999999997</v>
      </c>
      <c r="CW33" s="637">
        <v>6.6898999999999997</v>
      </c>
      <c r="CX33" s="637">
        <v>8.3695000000000004</v>
      </c>
      <c r="CY33" s="637">
        <v>8.7905999999999995</v>
      </c>
      <c r="CZ33" s="637">
        <v>8.2712000000000003</v>
      </c>
      <c r="DA33" s="637">
        <v>8.4487000000000005</v>
      </c>
      <c r="DB33" s="637">
        <v>7.9725999999999999</v>
      </c>
      <c r="DC33" s="637">
        <v>7.5951000000000004</v>
      </c>
      <c r="DD33" s="637">
        <v>7.6562000000000001</v>
      </c>
      <c r="DE33" s="637">
        <v>6.5065</v>
      </c>
      <c r="DF33" s="643">
        <v>8.4135000000000009</v>
      </c>
      <c r="DG33" s="643">
        <v>7.2831000000000001</v>
      </c>
      <c r="DH33" s="638">
        <v>7.8189000000000002</v>
      </c>
      <c r="DJ33" s="618" t="s">
        <v>63</v>
      </c>
      <c r="DK33" s="637">
        <v>28.471900000000002</v>
      </c>
      <c r="DL33" s="637">
        <v>27.899000000000001</v>
      </c>
      <c r="DM33" s="637">
        <v>23.329899999999999</v>
      </c>
      <c r="DN33" s="637">
        <v>24.122900000000001</v>
      </c>
      <c r="DO33" s="637">
        <v>22.400700000000001</v>
      </c>
      <c r="DP33" s="637">
        <v>22.697700000000001</v>
      </c>
      <c r="DQ33" s="637">
        <v>20.613399999999999</v>
      </c>
      <c r="DR33" s="637">
        <v>19.541799999999999</v>
      </c>
      <c r="DS33" s="637">
        <v>16.645399999999999</v>
      </c>
      <c r="DT33" s="637">
        <v>16.429500000000001</v>
      </c>
      <c r="DU33" s="637">
        <v>10.3719</v>
      </c>
      <c r="DV33" s="643">
        <v>22.263400000000001</v>
      </c>
      <c r="DW33" s="643">
        <v>14.952</v>
      </c>
      <c r="DX33" s="638">
        <v>18.417300000000001</v>
      </c>
    </row>
    <row r="34" spans="2:128" s="465" customFormat="1" ht="15.75" customHeight="1" x14ac:dyDescent="0.25">
      <c r="B34" s="622" t="s">
        <v>93</v>
      </c>
      <c r="C34" s="623">
        <v>2042.2561000000001</v>
      </c>
      <c r="D34" s="623">
        <v>1877.269</v>
      </c>
      <c r="E34" s="623">
        <v>1755.1617000000001</v>
      </c>
      <c r="F34" s="623">
        <v>1442.9897000000001</v>
      </c>
      <c r="G34" s="623">
        <v>1302.4404999999999</v>
      </c>
      <c r="H34" s="623">
        <v>1313.2856999999999</v>
      </c>
      <c r="I34" s="623">
        <v>1367.4197999999999</v>
      </c>
      <c r="J34" s="623">
        <v>1588.6509000000001</v>
      </c>
      <c r="K34" s="623">
        <v>1672.9407000000001</v>
      </c>
      <c r="L34" s="623">
        <v>1885.47</v>
      </c>
      <c r="M34" s="623">
        <v>1450.3425999999999</v>
      </c>
      <c r="N34" s="624">
        <v>1384.125</v>
      </c>
      <c r="O34" s="624">
        <v>1594.3176000000001</v>
      </c>
      <c r="P34" s="609">
        <v>1535.806</v>
      </c>
      <c r="R34" s="622" t="s">
        <v>93</v>
      </c>
      <c r="S34" s="623">
        <v>830.37260000000003</v>
      </c>
      <c r="T34" s="623">
        <v>778.48379999999997</v>
      </c>
      <c r="U34" s="623">
        <v>810.44860000000006</v>
      </c>
      <c r="V34" s="623">
        <v>886.69579999999996</v>
      </c>
      <c r="W34" s="623">
        <v>880.98850000000004</v>
      </c>
      <c r="X34" s="623">
        <v>962.58349999999996</v>
      </c>
      <c r="Y34" s="623">
        <v>1016.521</v>
      </c>
      <c r="Z34" s="623">
        <v>1208.0598</v>
      </c>
      <c r="AA34" s="623">
        <v>1318.2616</v>
      </c>
      <c r="AB34" s="623">
        <v>1380.8207</v>
      </c>
      <c r="AC34" s="623">
        <v>1037.645</v>
      </c>
      <c r="AD34" s="624">
        <v>948.97929999999997</v>
      </c>
      <c r="AE34" s="624">
        <v>1189.6419000000001</v>
      </c>
      <c r="AF34" s="609">
        <v>1122.6483000000001</v>
      </c>
      <c r="AH34" s="622" t="s">
        <v>93</v>
      </c>
      <c r="AI34" s="639">
        <v>40.659599999999998</v>
      </c>
      <c r="AJ34" s="639">
        <v>41.469000000000001</v>
      </c>
      <c r="AK34" s="639">
        <v>46.175199999999997</v>
      </c>
      <c r="AL34" s="639">
        <v>61.448500000000003</v>
      </c>
      <c r="AM34" s="639">
        <v>67.641400000000004</v>
      </c>
      <c r="AN34" s="639">
        <v>73.2958</v>
      </c>
      <c r="AO34" s="639">
        <v>74.3386</v>
      </c>
      <c r="AP34" s="639">
        <v>76.043099999999995</v>
      </c>
      <c r="AQ34" s="639">
        <v>78.799099999999996</v>
      </c>
      <c r="AR34" s="639">
        <v>73.234800000000007</v>
      </c>
      <c r="AS34" s="639">
        <v>71.544799999999995</v>
      </c>
      <c r="AT34" s="644">
        <v>68.561700000000002</v>
      </c>
      <c r="AU34" s="644">
        <v>74.617599999999996</v>
      </c>
      <c r="AV34" s="640">
        <v>73.098299999999995</v>
      </c>
      <c r="AX34" s="622" t="s">
        <v>93</v>
      </c>
      <c r="AY34" s="639">
        <v>21.549700000000001</v>
      </c>
      <c r="AZ34" s="639">
        <v>30.497599999999998</v>
      </c>
      <c r="BA34" s="639">
        <v>36.486899999999999</v>
      </c>
      <c r="BB34" s="639">
        <v>50.197400000000002</v>
      </c>
      <c r="BC34" s="639">
        <v>54.9773</v>
      </c>
      <c r="BD34" s="639">
        <v>58.293799999999997</v>
      </c>
      <c r="BE34" s="639">
        <v>61.881300000000003</v>
      </c>
      <c r="BF34" s="639">
        <v>65.8874</v>
      </c>
      <c r="BG34" s="639">
        <v>69.797700000000006</v>
      </c>
      <c r="BH34" s="639">
        <v>60.615900000000003</v>
      </c>
      <c r="BI34" s="639">
        <v>63.400199999999998</v>
      </c>
      <c r="BJ34" s="644">
        <v>56.010199999999998</v>
      </c>
      <c r="BK34" s="644">
        <v>65.128900000000002</v>
      </c>
      <c r="BL34" s="640">
        <v>62.841200000000001</v>
      </c>
      <c r="BN34" s="622" t="s">
        <v>93</v>
      </c>
      <c r="BO34" s="639">
        <v>35.701900000000002</v>
      </c>
      <c r="BP34" s="639">
        <v>29.1798</v>
      </c>
      <c r="BQ34" s="639">
        <v>21.243200000000002</v>
      </c>
      <c r="BR34" s="639">
        <v>14.826599999999999</v>
      </c>
      <c r="BS34" s="639">
        <v>10.572900000000001</v>
      </c>
      <c r="BT34" s="639">
        <v>8.8118999999999996</v>
      </c>
      <c r="BU34" s="639">
        <v>8.8670000000000009</v>
      </c>
      <c r="BV34" s="639">
        <v>9.5396000000000001</v>
      </c>
      <c r="BW34" s="639">
        <v>8.2239000000000004</v>
      </c>
      <c r="BX34" s="639">
        <v>11.1317</v>
      </c>
      <c r="BY34" s="639">
        <v>17.278300000000002</v>
      </c>
      <c r="BZ34" s="644">
        <v>11.3352</v>
      </c>
      <c r="CA34" s="644">
        <v>12.382300000000001</v>
      </c>
      <c r="CB34" s="640">
        <v>12.1196</v>
      </c>
      <c r="CD34" s="622" t="s">
        <v>93</v>
      </c>
      <c r="CE34" s="639">
        <v>22.9315</v>
      </c>
      <c r="CF34" s="639">
        <v>18.982600000000001</v>
      </c>
      <c r="CG34" s="639">
        <v>16.279399999999999</v>
      </c>
      <c r="CH34" s="639">
        <v>12.138</v>
      </c>
      <c r="CI34" s="639">
        <v>8.1379000000000001</v>
      </c>
      <c r="CJ34" s="639">
        <v>6.6371000000000002</v>
      </c>
      <c r="CK34" s="639">
        <v>6.6504000000000003</v>
      </c>
      <c r="CL34" s="639">
        <v>5.7896999999999998</v>
      </c>
      <c r="CM34" s="639">
        <v>5.9450000000000003</v>
      </c>
      <c r="CN34" s="639">
        <v>9.8493999999999993</v>
      </c>
      <c r="CO34" s="639">
        <v>15.845800000000001</v>
      </c>
      <c r="CP34" s="644">
        <v>8.6853999999999996</v>
      </c>
      <c r="CQ34" s="644">
        <v>10.3184</v>
      </c>
      <c r="CR34" s="640">
        <v>9.9086999999999996</v>
      </c>
      <c r="CT34" s="622" t="s">
        <v>93</v>
      </c>
      <c r="CU34" s="639">
        <v>5.8802000000000003</v>
      </c>
      <c r="CV34" s="639">
        <v>9.4280000000000008</v>
      </c>
      <c r="CW34" s="639">
        <v>14.3354</v>
      </c>
      <c r="CX34" s="639">
        <v>9.9657</v>
      </c>
      <c r="CY34" s="639">
        <v>10.4765</v>
      </c>
      <c r="CZ34" s="639">
        <v>8.9468999999999994</v>
      </c>
      <c r="DA34" s="639">
        <v>8.7112999999999996</v>
      </c>
      <c r="DB34" s="639">
        <v>6.9458000000000002</v>
      </c>
      <c r="DC34" s="639">
        <v>6.3125</v>
      </c>
      <c r="DD34" s="639">
        <v>8.1250999999999998</v>
      </c>
      <c r="DE34" s="639">
        <v>5.4945000000000004</v>
      </c>
      <c r="DF34" s="644">
        <v>9.5448000000000004</v>
      </c>
      <c r="DG34" s="644">
        <v>6.4194000000000004</v>
      </c>
      <c r="DH34" s="640">
        <v>7.2035</v>
      </c>
      <c r="DJ34" s="622" t="s">
        <v>93</v>
      </c>
      <c r="DK34" s="639">
        <v>27.729399999999998</v>
      </c>
      <c r="DL34" s="639">
        <v>23.525200000000002</v>
      </c>
      <c r="DM34" s="639">
        <v>18.748100000000001</v>
      </c>
      <c r="DN34" s="639">
        <v>19.109000000000002</v>
      </c>
      <c r="DO34" s="639">
        <v>18.556100000000001</v>
      </c>
      <c r="DP34" s="639">
        <v>17.209199999999999</v>
      </c>
      <c r="DQ34" s="639">
        <v>15.138299999999999</v>
      </c>
      <c r="DR34" s="639">
        <v>14.4663</v>
      </c>
      <c r="DS34" s="639">
        <v>12.617900000000001</v>
      </c>
      <c r="DT34" s="639">
        <v>14.5853</v>
      </c>
      <c r="DU34" s="639">
        <v>14.718299999999999</v>
      </c>
      <c r="DV34" s="644">
        <v>17.1571</v>
      </c>
      <c r="DW34" s="644">
        <v>14.081300000000001</v>
      </c>
      <c r="DX34" s="640">
        <v>14.853</v>
      </c>
    </row>
    <row r="35" spans="2:128" s="571" customFormat="1" ht="15.75" customHeight="1" x14ac:dyDescent="0.25">
      <c r="B35" s="618" t="s">
        <v>135</v>
      </c>
      <c r="C35" s="619">
        <v>2032.5061000000001</v>
      </c>
      <c r="D35" s="619">
        <v>1084.5373999999999</v>
      </c>
      <c r="E35" s="619">
        <v>923.56679999999994</v>
      </c>
      <c r="F35" s="619">
        <v>910.2989</v>
      </c>
      <c r="G35" s="619">
        <v>1159.6966</v>
      </c>
      <c r="H35" s="619">
        <v>1175.3631</v>
      </c>
      <c r="I35" s="619">
        <v>1335.2689</v>
      </c>
      <c r="J35" s="619">
        <v>1431.7281</v>
      </c>
      <c r="K35" s="619">
        <v>1575.6419000000001</v>
      </c>
      <c r="L35" s="619">
        <v>1725.7683</v>
      </c>
      <c r="M35" s="619">
        <v>3044.8051999999998</v>
      </c>
      <c r="N35" s="620">
        <v>1167.8353</v>
      </c>
      <c r="O35" s="620">
        <v>1965.953</v>
      </c>
      <c r="P35" s="621">
        <v>1845.0818999999999</v>
      </c>
      <c r="R35" s="618" t="s">
        <v>135</v>
      </c>
      <c r="S35" s="619">
        <v>1057.6002000000001</v>
      </c>
      <c r="T35" s="619">
        <v>659.11649999999997</v>
      </c>
      <c r="U35" s="619">
        <v>584.52670000000001</v>
      </c>
      <c r="V35" s="619">
        <v>596.69539999999995</v>
      </c>
      <c r="W35" s="619">
        <v>815.77940000000001</v>
      </c>
      <c r="X35" s="619">
        <v>840.45609999999999</v>
      </c>
      <c r="Y35" s="619">
        <v>975.79089999999997</v>
      </c>
      <c r="Z35" s="619">
        <v>1012.3742999999999</v>
      </c>
      <c r="AA35" s="619">
        <v>1075.6126999999999</v>
      </c>
      <c r="AB35" s="619">
        <v>1239.8635999999999</v>
      </c>
      <c r="AC35" s="619">
        <v>2337.1833999999999</v>
      </c>
      <c r="AD35" s="620">
        <v>825.34370000000001</v>
      </c>
      <c r="AE35" s="620">
        <v>1427.175</v>
      </c>
      <c r="AF35" s="621">
        <v>1336.0306</v>
      </c>
      <c r="AH35" s="618" t="s">
        <v>135</v>
      </c>
      <c r="AI35" s="637">
        <v>52.034300000000002</v>
      </c>
      <c r="AJ35" s="637">
        <v>60.774000000000001</v>
      </c>
      <c r="AK35" s="637">
        <v>63.290100000000002</v>
      </c>
      <c r="AL35" s="637">
        <v>65.549400000000006</v>
      </c>
      <c r="AM35" s="637">
        <v>70.344200000000001</v>
      </c>
      <c r="AN35" s="637">
        <v>71.506100000000004</v>
      </c>
      <c r="AO35" s="637">
        <v>73.078199999999995</v>
      </c>
      <c r="AP35" s="637">
        <v>70.709999999999994</v>
      </c>
      <c r="AQ35" s="637">
        <v>68.265000000000001</v>
      </c>
      <c r="AR35" s="637">
        <v>71.844200000000001</v>
      </c>
      <c r="AS35" s="637">
        <v>76.759699999999995</v>
      </c>
      <c r="AT35" s="643">
        <v>70.673000000000002</v>
      </c>
      <c r="AU35" s="643">
        <v>72.5946</v>
      </c>
      <c r="AV35" s="638">
        <v>72.410399999999996</v>
      </c>
      <c r="AX35" s="618" t="s">
        <v>135</v>
      </c>
      <c r="AY35" s="637">
        <v>13.866899999999999</v>
      </c>
      <c r="AZ35" s="637">
        <v>37.016100000000002</v>
      </c>
      <c r="BA35" s="637">
        <v>45.945399999999999</v>
      </c>
      <c r="BB35" s="637">
        <v>54.308700000000002</v>
      </c>
      <c r="BC35" s="637">
        <v>62.1235</v>
      </c>
      <c r="BD35" s="637">
        <v>65.134799999999998</v>
      </c>
      <c r="BE35" s="637">
        <v>65.916200000000003</v>
      </c>
      <c r="BF35" s="637">
        <v>63.3979</v>
      </c>
      <c r="BG35" s="637">
        <v>63.04</v>
      </c>
      <c r="BH35" s="637">
        <v>66.091399999999993</v>
      </c>
      <c r="BI35" s="637">
        <v>34.395000000000003</v>
      </c>
      <c r="BJ35" s="643">
        <v>62.309800000000003</v>
      </c>
      <c r="BK35" s="643">
        <v>52.595100000000002</v>
      </c>
      <c r="BL35" s="638">
        <v>53.526299999999999</v>
      </c>
      <c r="BN35" s="618" t="s">
        <v>135</v>
      </c>
      <c r="BO35" s="637">
        <v>30.788599999999999</v>
      </c>
      <c r="BP35" s="637">
        <v>24.248799999999999</v>
      </c>
      <c r="BQ35" s="637">
        <v>21.133400000000002</v>
      </c>
      <c r="BR35" s="637">
        <v>16.527000000000001</v>
      </c>
      <c r="BS35" s="637">
        <v>12.311199999999999</v>
      </c>
      <c r="BT35" s="637">
        <v>10.139699999999999</v>
      </c>
      <c r="BU35" s="637">
        <v>10.486000000000001</v>
      </c>
      <c r="BV35" s="637">
        <v>11.8988</v>
      </c>
      <c r="BW35" s="637">
        <v>14.4008</v>
      </c>
      <c r="BX35" s="637">
        <v>12.3528</v>
      </c>
      <c r="BY35" s="637">
        <v>1.9300999999999999</v>
      </c>
      <c r="BZ35" s="643">
        <v>12.224500000000001</v>
      </c>
      <c r="CA35" s="643">
        <v>8.8602000000000007</v>
      </c>
      <c r="CB35" s="638">
        <v>9.1827000000000005</v>
      </c>
      <c r="CD35" s="618" t="s">
        <v>135</v>
      </c>
      <c r="CE35" s="637">
        <v>3.1480000000000001</v>
      </c>
      <c r="CF35" s="637">
        <v>6.5792000000000002</v>
      </c>
      <c r="CG35" s="637">
        <v>7.5368000000000004</v>
      </c>
      <c r="CH35" s="637">
        <v>7.9231999999999996</v>
      </c>
      <c r="CI35" s="637">
        <v>6.6417000000000002</v>
      </c>
      <c r="CJ35" s="637">
        <v>6.3712999999999997</v>
      </c>
      <c r="CK35" s="637">
        <v>6.9943</v>
      </c>
      <c r="CL35" s="637">
        <v>9.1304999999999996</v>
      </c>
      <c r="CM35" s="637">
        <v>11.6998</v>
      </c>
      <c r="CN35" s="637">
        <v>10.1592</v>
      </c>
      <c r="CO35" s="637">
        <v>0.86739999999999995</v>
      </c>
      <c r="CP35" s="643">
        <v>7.0296000000000003</v>
      </c>
      <c r="CQ35" s="643">
        <v>6.9051999999999998</v>
      </c>
      <c r="CR35" s="638">
        <v>6.9170999999999996</v>
      </c>
      <c r="CT35" s="618" t="s">
        <v>135</v>
      </c>
      <c r="CU35" s="637">
        <v>2.6958000000000002</v>
      </c>
      <c r="CV35" s="637">
        <v>3.3843999999999999</v>
      </c>
      <c r="CW35" s="637">
        <v>4.7845000000000004</v>
      </c>
      <c r="CX35" s="637">
        <v>8.0046999999999997</v>
      </c>
      <c r="CY35" s="637">
        <v>8.3033000000000001</v>
      </c>
      <c r="CZ35" s="637">
        <v>9.4764999999999997</v>
      </c>
      <c r="DA35" s="637">
        <v>8.5373999999999999</v>
      </c>
      <c r="DB35" s="637">
        <v>9.0500000000000007</v>
      </c>
      <c r="DC35" s="637">
        <v>8.5900999999999996</v>
      </c>
      <c r="DD35" s="637">
        <v>8.1326999999999998</v>
      </c>
      <c r="DE35" s="637">
        <v>9.0361999999999991</v>
      </c>
      <c r="DF35" s="643">
        <v>8.4025999999999996</v>
      </c>
      <c r="DG35" s="643">
        <v>8.7024000000000008</v>
      </c>
      <c r="DH35" s="638">
        <v>8.6737000000000002</v>
      </c>
      <c r="DJ35" s="618" t="s">
        <v>135</v>
      </c>
      <c r="DK35" s="637">
        <v>30.897200000000002</v>
      </c>
      <c r="DL35" s="637">
        <v>23.5198</v>
      </c>
      <c r="DM35" s="637">
        <v>21.694199999999999</v>
      </c>
      <c r="DN35" s="637">
        <v>19.152899999999999</v>
      </c>
      <c r="DO35" s="637">
        <v>17.887599999999999</v>
      </c>
      <c r="DP35" s="637">
        <v>13.584</v>
      </c>
      <c r="DQ35" s="637">
        <v>14.647</v>
      </c>
      <c r="DR35" s="637">
        <v>12.686500000000001</v>
      </c>
      <c r="DS35" s="637">
        <v>12.1463</v>
      </c>
      <c r="DT35" s="637">
        <v>12.562099999999999</v>
      </c>
      <c r="DU35" s="637">
        <v>6.7771999999999997</v>
      </c>
      <c r="DV35" s="643">
        <v>16.086300000000001</v>
      </c>
      <c r="DW35" s="643">
        <v>10.1957</v>
      </c>
      <c r="DX35" s="638">
        <v>10.760400000000001</v>
      </c>
    </row>
    <row r="36" spans="2:128" s="474" customFormat="1" ht="15.75" customHeight="1" x14ac:dyDescent="0.25">
      <c r="B36" s="977" t="s">
        <v>829</v>
      </c>
      <c r="C36" s="990" t="s">
        <v>102</v>
      </c>
      <c r="D36" s="978">
        <v>5750.1292999999996</v>
      </c>
      <c r="E36" s="978">
        <v>5313.1724999999997</v>
      </c>
      <c r="F36" s="978">
        <v>2106.9087</v>
      </c>
      <c r="G36" s="978">
        <v>1894.9676999999999</v>
      </c>
      <c r="H36" s="978">
        <v>1729.4112</v>
      </c>
      <c r="I36" s="978">
        <v>1428.7609</v>
      </c>
      <c r="J36" s="978">
        <v>1421.2856999999999</v>
      </c>
      <c r="K36" s="978">
        <v>1505.402</v>
      </c>
      <c r="L36" s="978">
        <v>1585.0769</v>
      </c>
      <c r="M36" s="978">
        <v>1586.7029</v>
      </c>
      <c r="N36" s="979">
        <v>1540.5744999999999</v>
      </c>
      <c r="O36" s="979">
        <v>1520.548</v>
      </c>
      <c r="P36" s="980">
        <v>1523.6316999999999</v>
      </c>
      <c r="R36" s="977" t="s">
        <v>829</v>
      </c>
      <c r="S36" s="990" t="s">
        <v>102</v>
      </c>
      <c r="T36" s="978">
        <v>2816.8708999999999</v>
      </c>
      <c r="U36" s="978">
        <v>1684.4702</v>
      </c>
      <c r="V36" s="978">
        <v>1420.5526</v>
      </c>
      <c r="W36" s="978">
        <v>1328.5308</v>
      </c>
      <c r="X36" s="978">
        <v>1264.4878000000001</v>
      </c>
      <c r="Y36" s="978">
        <v>1013.0402</v>
      </c>
      <c r="Z36" s="978">
        <v>964.68560000000002</v>
      </c>
      <c r="AA36" s="978">
        <v>1127.0078000000001</v>
      </c>
      <c r="AB36" s="978">
        <v>1092.7523000000001</v>
      </c>
      <c r="AC36" s="978">
        <v>1167.2251000000001</v>
      </c>
      <c r="AD36" s="979">
        <v>1087.9607000000001</v>
      </c>
      <c r="AE36" s="979">
        <v>1083.8379</v>
      </c>
      <c r="AF36" s="980">
        <v>1084.4727</v>
      </c>
      <c r="AH36" s="977" t="s">
        <v>829</v>
      </c>
      <c r="AI36" s="991" t="s">
        <v>102</v>
      </c>
      <c r="AJ36" s="992">
        <v>48.988</v>
      </c>
      <c r="AK36" s="992">
        <v>31.703700000000001</v>
      </c>
      <c r="AL36" s="992">
        <v>67.423500000000004</v>
      </c>
      <c r="AM36" s="992">
        <v>70.108400000000003</v>
      </c>
      <c r="AN36" s="992">
        <v>73.116699999999994</v>
      </c>
      <c r="AO36" s="992">
        <v>70.903400000000005</v>
      </c>
      <c r="AP36" s="992">
        <v>67.874200000000002</v>
      </c>
      <c r="AQ36" s="992">
        <v>74.864199999999997</v>
      </c>
      <c r="AR36" s="992">
        <v>68.94</v>
      </c>
      <c r="AS36" s="992">
        <v>73.562899999999999</v>
      </c>
      <c r="AT36" s="993">
        <v>70.620500000000007</v>
      </c>
      <c r="AU36" s="993">
        <v>71.279399999999995</v>
      </c>
      <c r="AV36" s="994">
        <v>71.1768</v>
      </c>
      <c r="AX36" s="977" t="s">
        <v>829</v>
      </c>
      <c r="AY36" s="991" t="s">
        <v>102</v>
      </c>
      <c r="AZ36" s="992">
        <v>2.7366000000000001</v>
      </c>
      <c r="BA36" s="992">
        <v>26.290500000000002</v>
      </c>
      <c r="BB36" s="992">
        <v>16.829799999999999</v>
      </c>
      <c r="BC36" s="992">
        <v>26.8079</v>
      </c>
      <c r="BD36" s="992">
        <v>28.3172</v>
      </c>
      <c r="BE36" s="992">
        <v>22.020399999999999</v>
      </c>
      <c r="BF36" s="992">
        <v>25.531300000000002</v>
      </c>
      <c r="BG36" s="992">
        <v>36.615299999999998</v>
      </c>
      <c r="BH36" s="992">
        <v>36.564599999999999</v>
      </c>
      <c r="BI36" s="992">
        <v>41.413899999999998</v>
      </c>
      <c r="BJ36" s="993">
        <v>22.7394</v>
      </c>
      <c r="BK36" s="993">
        <v>34.838999999999999</v>
      </c>
      <c r="BL36" s="994">
        <v>32.955199999999998</v>
      </c>
      <c r="BN36" s="977" t="s">
        <v>829</v>
      </c>
      <c r="BO36" s="991" t="s">
        <v>102</v>
      </c>
      <c r="BP36" s="992">
        <v>10.496600000000001</v>
      </c>
      <c r="BQ36" s="992">
        <v>62.290500000000002</v>
      </c>
      <c r="BR36" s="992">
        <v>22.3673</v>
      </c>
      <c r="BS36" s="992">
        <v>22.2363</v>
      </c>
      <c r="BT36" s="992">
        <v>17.424199999999999</v>
      </c>
      <c r="BU36" s="992">
        <v>20.6755</v>
      </c>
      <c r="BV36" s="992">
        <v>21.951799999999999</v>
      </c>
      <c r="BW36" s="992">
        <v>18.364000000000001</v>
      </c>
      <c r="BX36" s="992">
        <v>18.648299999999999</v>
      </c>
      <c r="BY36" s="992">
        <v>16.716000000000001</v>
      </c>
      <c r="BZ36" s="993">
        <v>20.667300000000001</v>
      </c>
      <c r="CA36" s="993">
        <v>19.008099999999999</v>
      </c>
      <c r="CB36" s="994">
        <v>19.266400000000001</v>
      </c>
      <c r="CD36" s="977" t="s">
        <v>829</v>
      </c>
      <c r="CE36" s="991" t="s">
        <v>102</v>
      </c>
      <c r="CF36" s="992">
        <v>6.2344999999999997</v>
      </c>
      <c r="CG36" s="992">
        <v>3.754</v>
      </c>
      <c r="CH36" s="992">
        <v>11.5505</v>
      </c>
      <c r="CI36" s="992">
        <v>12.9975</v>
      </c>
      <c r="CJ36" s="992">
        <v>14.9047</v>
      </c>
      <c r="CK36" s="992">
        <v>16.926200000000001</v>
      </c>
      <c r="CL36" s="992">
        <v>18.590800000000002</v>
      </c>
      <c r="CM36" s="992">
        <v>14.791499999999999</v>
      </c>
      <c r="CN36" s="992">
        <v>16.124600000000001</v>
      </c>
      <c r="CO36" s="992">
        <v>15.6869</v>
      </c>
      <c r="CP36" s="993">
        <v>15.845499999999999</v>
      </c>
      <c r="CQ36" s="993">
        <v>16.182400000000001</v>
      </c>
      <c r="CR36" s="994">
        <v>16.129899999999999</v>
      </c>
      <c r="CT36" s="977" t="s">
        <v>829</v>
      </c>
      <c r="CU36" s="991" t="s">
        <v>102</v>
      </c>
      <c r="CV36" s="992">
        <v>8.2369000000000003</v>
      </c>
      <c r="CW36" s="992">
        <v>1.0106999999999999</v>
      </c>
      <c r="CX36" s="992">
        <v>1.1627000000000001</v>
      </c>
      <c r="CY36" s="992">
        <v>0.45750000000000002</v>
      </c>
      <c r="CZ36" s="992">
        <v>2.339</v>
      </c>
      <c r="DA36" s="992">
        <v>1.8458000000000001</v>
      </c>
      <c r="DB36" s="992">
        <v>2.1728000000000001</v>
      </c>
      <c r="DC36" s="992">
        <v>1.9142999999999999</v>
      </c>
      <c r="DD36" s="992">
        <v>1.3668</v>
      </c>
      <c r="DE36" s="992">
        <v>2.9331</v>
      </c>
      <c r="DF36" s="993">
        <v>1.7718</v>
      </c>
      <c r="DG36" s="993">
        <v>1.952</v>
      </c>
      <c r="DH36" s="994">
        <v>1.9239999999999999</v>
      </c>
      <c r="DJ36" s="977" t="s">
        <v>829</v>
      </c>
      <c r="DK36" s="991" t="s">
        <v>102</v>
      </c>
      <c r="DL36" s="992">
        <v>43.678600000000003</v>
      </c>
      <c r="DM36" s="992">
        <v>17.3291</v>
      </c>
      <c r="DN36" s="992">
        <v>13.725899999999999</v>
      </c>
      <c r="DO36" s="992">
        <v>8.1704000000000008</v>
      </c>
      <c r="DP36" s="992">
        <v>2.5849000000000002</v>
      </c>
      <c r="DQ36" s="992">
        <v>7.7803000000000004</v>
      </c>
      <c r="DR36" s="992">
        <v>9.7148000000000003</v>
      </c>
      <c r="DS36" s="992">
        <v>7.3432000000000004</v>
      </c>
      <c r="DT36" s="992">
        <v>11.6492</v>
      </c>
      <c r="DU36" s="992">
        <v>15.530799999999999</v>
      </c>
      <c r="DV36" s="993">
        <v>7.7134999999999998</v>
      </c>
      <c r="DW36" s="993">
        <v>10.411899999999999</v>
      </c>
      <c r="DX36" s="994">
        <v>9.9917999999999996</v>
      </c>
    </row>
    <row r="37" spans="2:128" s="465" customFormat="1" ht="15.75" customHeight="1" x14ac:dyDescent="0.25">
      <c r="B37" s="851" t="s">
        <v>833</v>
      </c>
      <c r="C37" s="619" t="s">
        <v>102</v>
      </c>
      <c r="D37" s="619" t="s">
        <v>102</v>
      </c>
      <c r="E37" s="619" t="s">
        <v>102</v>
      </c>
      <c r="F37" s="619">
        <v>2202.5497</v>
      </c>
      <c r="G37" s="619">
        <v>1781.732</v>
      </c>
      <c r="H37" s="619">
        <v>2014.0438999999999</v>
      </c>
      <c r="I37" s="619">
        <v>1464.9409000000001</v>
      </c>
      <c r="J37" s="619">
        <v>1879.9308000000001</v>
      </c>
      <c r="K37" s="619">
        <v>1731.2647999999999</v>
      </c>
      <c r="L37" s="619">
        <v>1651.7417</v>
      </c>
      <c r="M37" s="619" t="s">
        <v>102</v>
      </c>
      <c r="N37" s="620">
        <v>1585.5459000000001</v>
      </c>
      <c r="O37" s="620">
        <v>1774.9254000000001</v>
      </c>
      <c r="P37" s="621">
        <v>1732.0605</v>
      </c>
      <c r="R37" s="851" t="s">
        <v>833</v>
      </c>
      <c r="S37" s="619" t="s">
        <v>102</v>
      </c>
      <c r="T37" s="619" t="s">
        <v>102</v>
      </c>
      <c r="U37" s="619" t="s">
        <v>102</v>
      </c>
      <c r="V37" s="619">
        <v>1792.1412</v>
      </c>
      <c r="W37" s="619">
        <v>1201.0286000000001</v>
      </c>
      <c r="X37" s="619">
        <v>1515.3472999999999</v>
      </c>
      <c r="Y37" s="619">
        <v>1123.6374000000001</v>
      </c>
      <c r="Z37" s="619">
        <v>1336.5081</v>
      </c>
      <c r="AA37" s="619">
        <v>1361.2603999999999</v>
      </c>
      <c r="AB37" s="619">
        <v>1304.3067000000001</v>
      </c>
      <c r="AC37" s="619" t="s">
        <v>102</v>
      </c>
      <c r="AD37" s="620">
        <v>1209.4268999999999</v>
      </c>
      <c r="AE37" s="620">
        <v>1341.422</v>
      </c>
      <c r="AF37" s="621">
        <v>1311.5456999999999</v>
      </c>
      <c r="AH37" s="851" t="s">
        <v>833</v>
      </c>
      <c r="AI37" s="637" t="s">
        <v>102</v>
      </c>
      <c r="AJ37" s="637" t="s">
        <v>102</v>
      </c>
      <c r="AK37" s="637" t="s">
        <v>102</v>
      </c>
      <c r="AL37" s="637">
        <v>81.366699999999994</v>
      </c>
      <c r="AM37" s="637">
        <v>67.407899999999998</v>
      </c>
      <c r="AN37" s="637">
        <v>75.239000000000004</v>
      </c>
      <c r="AO37" s="637">
        <v>76.701899999999995</v>
      </c>
      <c r="AP37" s="637">
        <v>71.093500000000006</v>
      </c>
      <c r="AQ37" s="637">
        <v>78.628100000000003</v>
      </c>
      <c r="AR37" s="637">
        <v>78.965500000000006</v>
      </c>
      <c r="AS37" s="637" t="s">
        <v>102</v>
      </c>
      <c r="AT37" s="643">
        <v>76.278300000000002</v>
      </c>
      <c r="AU37" s="643">
        <v>75.5762</v>
      </c>
      <c r="AV37" s="638">
        <v>75.721699999999998</v>
      </c>
      <c r="AX37" s="851" t="s">
        <v>833</v>
      </c>
      <c r="AY37" s="637" t="s">
        <v>102</v>
      </c>
      <c r="AZ37" s="637" t="s">
        <v>102</v>
      </c>
      <c r="BA37" s="637" t="s">
        <v>102</v>
      </c>
      <c r="BB37" s="637">
        <v>15.446199999999999</v>
      </c>
      <c r="BC37" s="637">
        <v>23.9725</v>
      </c>
      <c r="BD37" s="637">
        <v>36.478000000000002</v>
      </c>
      <c r="BE37" s="637">
        <v>28.893799999999999</v>
      </c>
      <c r="BF37" s="637">
        <v>33.995199999999997</v>
      </c>
      <c r="BG37" s="637">
        <v>39.061399999999999</v>
      </c>
      <c r="BH37" s="637">
        <v>39.81</v>
      </c>
      <c r="BI37" s="637" t="s">
        <v>102</v>
      </c>
      <c r="BJ37" s="643">
        <v>28.170500000000001</v>
      </c>
      <c r="BK37" s="643">
        <v>37.096299999999999</v>
      </c>
      <c r="BL37" s="638">
        <v>35.246899999999997</v>
      </c>
      <c r="BN37" s="851" t="s">
        <v>833</v>
      </c>
      <c r="BO37" s="637" t="s">
        <v>102</v>
      </c>
      <c r="BP37" s="637" t="s">
        <v>102</v>
      </c>
      <c r="BQ37" s="637" t="s">
        <v>102</v>
      </c>
      <c r="BR37" s="637">
        <v>10.619400000000001</v>
      </c>
      <c r="BS37" s="637">
        <v>19.962700000000002</v>
      </c>
      <c r="BT37" s="637">
        <v>15.438700000000001</v>
      </c>
      <c r="BU37" s="637">
        <v>16.8035</v>
      </c>
      <c r="BV37" s="637">
        <v>16.5581</v>
      </c>
      <c r="BW37" s="637">
        <v>15.541700000000001</v>
      </c>
      <c r="BX37" s="637">
        <v>17.021000000000001</v>
      </c>
      <c r="BY37" s="637" t="s">
        <v>102</v>
      </c>
      <c r="BZ37" s="643">
        <v>16.303100000000001</v>
      </c>
      <c r="CA37" s="643">
        <v>16.2075</v>
      </c>
      <c r="CB37" s="638">
        <v>16.2273</v>
      </c>
      <c r="CD37" s="851" t="s">
        <v>833</v>
      </c>
      <c r="CE37" s="637" t="s">
        <v>102</v>
      </c>
      <c r="CF37" s="637" t="s">
        <v>102</v>
      </c>
      <c r="CG37" s="637" t="s">
        <v>102</v>
      </c>
      <c r="CH37" s="637">
        <v>9.2217000000000002</v>
      </c>
      <c r="CI37" s="637">
        <v>17.419799999999999</v>
      </c>
      <c r="CJ37" s="637">
        <v>12.6813</v>
      </c>
      <c r="CK37" s="637">
        <v>14.502800000000001</v>
      </c>
      <c r="CL37" s="637">
        <v>15.270300000000001</v>
      </c>
      <c r="CM37" s="637">
        <v>12.1973</v>
      </c>
      <c r="CN37" s="637">
        <v>15.1408</v>
      </c>
      <c r="CO37" s="637" t="s">
        <v>102</v>
      </c>
      <c r="CP37" s="643">
        <v>14.014900000000001</v>
      </c>
      <c r="CQ37" s="643">
        <v>13.955399999999999</v>
      </c>
      <c r="CR37" s="638">
        <v>13.967700000000001</v>
      </c>
      <c r="CT37" s="851" t="s">
        <v>833</v>
      </c>
      <c r="CU37" s="637" t="s">
        <v>102</v>
      </c>
      <c r="CV37" s="637" t="s">
        <v>102</v>
      </c>
      <c r="CW37" s="637" t="s">
        <v>102</v>
      </c>
      <c r="CX37" s="637">
        <v>2.948</v>
      </c>
      <c r="CY37" s="637">
        <v>0.85850000000000004</v>
      </c>
      <c r="CZ37" s="637">
        <v>3.7854999999999999</v>
      </c>
      <c r="DA37" s="637">
        <v>2.2000999999999999</v>
      </c>
      <c r="DB37" s="637">
        <v>2.6341999999999999</v>
      </c>
      <c r="DC37" s="637">
        <v>2.3443999999999998</v>
      </c>
      <c r="DD37" s="637">
        <v>0.3256</v>
      </c>
      <c r="DE37" s="637" t="s">
        <v>102</v>
      </c>
      <c r="DF37" s="643">
        <v>2.3559999999999999</v>
      </c>
      <c r="DG37" s="643">
        <v>2.1274999999999999</v>
      </c>
      <c r="DH37" s="638">
        <v>2.1749000000000001</v>
      </c>
      <c r="DJ37" s="851" t="s">
        <v>833</v>
      </c>
      <c r="DK37" s="637" t="s">
        <v>102</v>
      </c>
      <c r="DL37" s="637" t="s">
        <v>102</v>
      </c>
      <c r="DM37" s="637" t="s">
        <v>102</v>
      </c>
      <c r="DN37" s="637">
        <v>11.5037</v>
      </c>
      <c r="DO37" s="637">
        <v>23.003399999999999</v>
      </c>
      <c r="DP37" s="637">
        <v>11.6128</v>
      </c>
      <c r="DQ37" s="637">
        <v>11.5906</v>
      </c>
      <c r="DR37" s="637">
        <v>10.227399999999999</v>
      </c>
      <c r="DS37" s="637">
        <v>7.5114999999999998</v>
      </c>
      <c r="DT37" s="637">
        <v>5.9964000000000004</v>
      </c>
      <c r="DU37" s="637" t="s">
        <v>102</v>
      </c>
      <c r="DV37" s="643">
        <v>12.4267</v>
      </c>
      <c r="DW37" s="643">
        <v>8.3794000000000004</v>
      </c>
      <c r="DX37" s="638">
        <v>9.2179000000000002</v>
      </c>
    </row>
    <row r="38" spans="2:128" s="465" customFormat="1" ht="15.75" customHeight="1" x14ac:dyDescent="0.25">
      <c r="B38" s="852" t="s">
        <v>834</v>
      </c>
      <c r="C38" s="623" t="s">
        <v>102</v>
      </c>
      <c r="D38" s="623" t="s">
        <v>102</v>
      </c>
      <c r="E38" s="623" t="s">
        <v>102</v>
      </c>
      <c r="F38" s="623">
        <v>2484.6837</v>
      </c>
      <c r="G38" s="623">
        <v>1781.8017</v>
      </c>
      <c r="H38" s="623">
        <v>1728.8184000000001</v>
      </c>
      <c r="I38" s="623">
        <v>1464.9482</v>
      </c>
      <c r="J38" s="623">
        <v>1437.2823000000001</v>
      </c>
      <c r="K38" s="623">
        <v>1704.5817999999999</v>
      </c>
      <c r="L38" s="623">
        <v>2682.6713</v>
      </c>
      <c r="M38" s="623" t="s">
        <v>102</v>
      </c>
      <c r="N38" s="624">
        <v>1631.8118999999999</v>
      </c>
      <c r="O38" s="624">
        <v>1868.8896999999999</v>
      </c>
      <c r="P38" s="609">
        <v>1800.1158</v>
      </c>
      <c r="R38" s="852" t="s">
        <v>834</v>
      </c>
      <c r="S38" s="623" t="s">
        <v>102</v>
      </c>
      <c r="T38" s="623" t="s">
        <v>102</v>
      </c>
      <c r="U38" s="623" t="s">
        <v>102</v>
      </c>
      <c r="V38" s="623">
        <v>1622.3524</v>
      </c>
      <c r="W38" s="623">
        <v>1355.3959</v>
      </c>
      <c r="X38" s="623">
        <v>1281.2026000000001</v>
      </c>
      <c r="Y38" s="623">
        <v>1127.4227000000001</v>
      </c>
      <c r="Z38" s="623">
        <v>1119.1766</v>
      </c>
      <c r="AA38" s="623">
        <v>1364.0281</v>
      </c>
      <c r="AB38" s="623">
        <v>1527.6921</v>
      </c>
      <c r="AC38" s="623" t="s">
        <v>102</v>
      </c>
      <c r="AD38" s="624">
        <v>1218.6087</v>
      </c>
      <c r="AE38" s="624">
        <v>1298.3800000000001</v>
      </c>
      <c r="AF38" s="609">
        <v>1275.2392</v>
      </c>
      <c r="AH38" s="852" t="s">
        <v>834</v>
      </c>
      <c r="AI38" s="639" t="s">
        <v>102</v>
      </c>
      <c r="AJ38" s="639" t="s">
        <v>102</v>
      </c>
      <c r="AK38" s="639" t="s">
        <v>102</v>
      </c>
      <c r="AL38" s="639">
        <v>65.2941</v>
      </c>
      <c r="AM38" s="639">
        <v>76.068799999999996</v>
      </c>
      <c r="AN38" s="639">
        <v>74.108599999999996</v>
      </c>
      <c r="AO38" s="639">
        <v>76.959900000000005</v>
      </c>
      <c r="AP38" s="639">
        <v>77.867599999999996</v>
      </c>
      <c r="AQ38" s="639">
        <v>80.021299999999997</v>
      </c>
      <c r="AR38" s="639">
        <v>56.9467</v>
      </c>
      <c r="AS38" s="639" t="s">
        <v>102</v>
      </c>
      <c r="AT38" s="644">
        <v>74.678299999999993</v>
      </c>
      <c r="AU38" s="644">
        <v>69.473299999999995</v>
      </c>
      <c r="AV38" s="640">
        <v>70.842100000000002</v>
      </c>
      <c r="AX38" s="852" t="s">
        <v>834</v>
      </c>
      <c r="AY38" s="639" t="s">
        <v>102</v>
      </c>
      <c r="AZ38" s="639" t="s">
        <v>102</v>
      </c>
      <c r="BA38" s="639" t="s">
        <v>102</v>
      </c>
      <c r="BB38" s="639">
        <v>20.768899999999999</v>
      </c>
      <c r="BC38" s="639">
        <v>25.694700000000001</v>
      </c>
      <c r="BD38" s="639">
        <v>28.698699999999999</v>
      </c>
      <c r="BE38" s="639">
        <v>25.7606</v>
      </c>
      <c r="BF38" s="639">
        <v>28.838799999999999</v>
      </c>
      <c r="BG38" s="639">
        <v>41.831600000000002</v>
      </c>
      <c r="BH38" s="639">
        <v>33.228400000000001</v>
      </c>
      <c r="BI38" s="639" t="s">
        <v>102</v>
      </c>
      <c r="BJ38" s="644">
        <v>25.835699999999999</v>
      </c>
      <c r="BK38" s="644">
        <v>33.535699999999999</v>
      </c>
      <c r="BL38" s="640">
        <v>31.510899999999999</v>
      </c>
      <c r="BN38" s="852" t="s">
        <v>834</v>
      </c>
      <c r="BO38" s="639" t="s">
        <v>102</v>
      </c>
      <c r="BP38" s="639" t="s">
        <v>102</v>
      </c>
      <c r="BQ38" s="639" t="s">
        <v>102</v>
      </c>
      <c r="BR38" s="639">
        <v>26.800799999999999</v>
      </c>
      <c r="BS38" s="639">
        <v>16.036999999999999</v>
      </c>
      <c r="BT38" s="639">
        <v>14.802</v>
      </c>
      <c r="BU38" s="639">
        <v>15.6508</v>
      </c>
      <c r="BV38" s="639">
        <v>16.7974</v>
      </c>
      <c r="BW38" s="639">
        <v>14.241400000000001</v>
      </c>
      <c r="BX38" s="639">
        <v>14.1699</v>
      </c>
      <c r="BY38" s="639" t="s">
        <v>102</v>
      </c>
      <c r="BZ38" s="644">
        <v>16.915900000000001</v>
      </c>
      <c r="CA38" s="644">
        <v>15.125999999999999</v>
      </c>
      <c r="CB38" s="640">
        <v>15.5967</v>
      </c>
      <c r="CD38" s="852" t="s">
        <v>834</v>
      </c>
      <c r="CE38" s="639" t="s">
        <v>102</v>
      </c>
      <c r="CF38" s="639" t="s">
        <v>102</v>
      </c>
      <c r="CG38" s="639" t="s">
        <v>102</v>
      </c>
      <c r="CH38" s="639">
        <v>7.4527999999999999</v>
      </c>
      <c r="CI38" s="639">
        <v>14.1096</v>
      </c>
      <c r="CJ38" s="639">
        <v>12.719099999999999</v>
      </c>
      <c r="CK38" s="639">
        <v>14.401</v>
      </c>
      <c r="CL38" s="639">
        <v>15.1027</v>
      </c>
      <c r="CM38" s="639">
        <v>11.1645</v>
      </c>
      <c r="CN38" s="639">
        <v>11.1823</v>
      </c>
      <c r="CO38" s="639" t="s">
        <v>102</v>
      </c>
      <c r="CP38" s="644">
        <v>13.0608</v>
      </c>
      <c r="CQ38" s="644">
        <v>12.5816</v>
      </c>
      <c r="CR38" s="640">
        <v>12.707599999999999</v>
      </c>
      <c r="CT38" s="852" t="s">
        <v>834</v>
      </c>
      <c r="CU38" s="639" t="s">
        <v>102</v>
      </c>
      <c r="CV38" s="639" t="s">
        <v>102</v>
      </c>
      <c r="CW38" s="639" t="s">
        <v>102</v>
      </c>
      <c r="CX38" s="639">
        <v>0.24210000000000001</v>
      </c>
      <c r="CY38" s="639">
        <v>0.36709999999999998</v>
      </c>
      <c r="CZ38" s="639">
        <v>2.3822999999999999</v>
      </c>
      <c r="DA38" s="639">
        <v>0.95740000000000003</v>
      </c>
      <c r="DB38" s="639">
        <v>1.0867</v>
      </c>
      <c r="DC38" s="639">
        <v>1.1488</v>
      </c>
      <c r="DD38" s="639">
        <v>0.77259999999999995</v>
      </c>
      <c r="DE38" s="639" t="s">
        <v>102</v>
      </c>
      <c r="DF38" s="644">
        <v>1.1816</v>
      </c>
      <c r="DG38" s="644">
        <v>0.96719999999999995</v>
      </c>
      <c r="DH38" s="640">
        <v>1.0236000000000001</v>
      </c>
      <c r="DJ38" s="852" t="s">
        <v>834</v>
      </c>
      <c r="DK38" s="639" t="s">
        <v>102</v>
      </c>
      <c r="DL38" s="639" t="s">
        <v>102</v>
      </c>
      <c r="DM38" s="639" t="s">
        <v>102</v>
      </c>
      <c r="DN38" s="639">
        <v>17.780799999999999</v>
      </c>
      <c r="DO38" s="639">
        <v>17.069600000000001</v>
      </c>
      <c r="DP38" s="639">
        <v>1.1064000000000001</v>
      </c>
      <c r="DQ38" s="639">
        <v>6.0538999999999996</v>
      </c>
      <c r="DR38" s="639">
        <v>9.7074999999999996</v>
      </c>
      <c r="DS38" s="639">
        <v>4.6532</v>
      </c>
      <c r="DT38" s="639">
        <v>14.304</v>
      </c>
      <c r="DU38" s="639" t="s">
        <v>102</v>
      </c>
      <c r="DV38" s="644">
        <v>7.03</v>
      </c>
      <c r="DW38" s="644">
        <v>10.551500000000001</v>
      </c>
      <c r="DX38" s="640">
        <v>9.6255000000000006</v>
      </c>
    </row>
    <row r="39" spans="2:128" s="465" customFormat="1" ht="15.75" customHeight="1" x14ac:dyDescent="0.25">
      <c r="B39" s="851" t="s">
        <v>835</v>
      </c>
      <c r="C39" s="619" t="s">
        <v>102</v>
      </c>
      <c r="D39" s="619">
        <v>5750.1292999999996</v>
      </c>
      <c r="E39" s="619">
        <v>5313.1724999999997</v>
      </c>
      <c r="F39" s="619">
        <v>1435.5542</v>
      </c>
      <c r="G39" s="619">
        <v>2122.0016999999998</v>
      </c>
      <c r="H39" s="619">
        <v>1436.4822999999999</v>
      </c>
      <c r="I39" s="619">
        <v>1139.0795000000001</v>
      </c>
      <c r="J39" s="619">
        <v>1169.758</v>
      </c>
      <c r="K39" s="619">
        <v>1243.577</v>
      </c>
      <c r="L39" s="619">
        <v>1454.8241</v>
      </c>
      <c r="M39" s="619" t="s">
        <v>102</v>
      </c>
      <c r="N39" s="620">
        <v>1424.5768</v>
      </c>
      <c r="O39" s="620">
        <v>1289.261</v>
      </c>
      <c r="P39" s="621">
        <v>1310.4305999999999</v>
      </c>
      <c r="R39" s="851" t="s">
        <v>835</v>
      </c>
      <c r="S39" s="619" t="s">
        <v>102</v>
      </c>
      <c r="T39" s="619">
        <v>2816.8708999999999</v>
      </c>
      <c r="U39" s="619">
        <v>1684.4702</v>
      </c>
      <c r="V39" s="619">
        <v>746.88080000000002</v>
      </c>
      <c r="W39" s="619">
        <v>1426.3204000000001</v>
      </c>
      <c r="X39" s="619">
        <v>951.16949999999997</v>
      </c>
      <c r="Y39" s="619">
        <v>614.70270000000005</v>
      </c>
      <c r="Z39" s="619">
        <v>697.44290000000001</v>
      </c>
      <c r="AA39" s="619">
        <v>896.6241</v>
      </c>
      <c r="AB39" s="619">
        <v>1091.048</v>
      </c>
      <c r="AC39" s="619" t="s">
        <v>102</v>
      </c>
      <c r="AD39" s="620">
        <v>819.29309999999998</v>
      </c>
      <c r="AE39" s="620">
        <v>916.64480000000003</v>
      </c>
      <c r="AF39" s="621">
        <v>901.41449999999998</v>
      </c>
      <c r="AH39" s="851" t="s">
        <v>835</v>
      </c>
      <c r="AI39" s="637" t="s">
        <v>102</v>
      </c>
      <c r="AJ39" s="637">
        <v>48.988</v>
      </c>
      <c r="AK39" s="637">
        <v>31.703700000000001</v>
      </c>
      <c r="AL39" s="637">
        <v>52.027299999999997</v>
      </c>
      <c r="AM39" s="637">
        <v>67.215800000000002</v>
      </c>
      <c r="AN39" s="637">
        <v>66.215199999999996</v>
      </c>
      <c r="AO39" s="637">
        <v>53.9649</v>
      </c>
      <c r="AP39" s="637">
        <v>59.622799999999998</v>
      </c>
      <c r="AQ39" s="637">
        <v>72.100399999999993</v>
      </c>
      <c r="AR39" s="637">
        <v>74.995199999999997</v>
      </c>
      <c r="AS39" s="637" t="s">
        <v>102</v>
      </c>
      <c r="AT39" s="643">
        <v>57.511299999999999</v>
      </c>
      <c r="AU39" s="643">
        <v>71.098500000000001</v>
      </c>
      <c r="AV39" s="638">
        <v>68.787700000000001</v>
      </c>
      <c r="AX39" s="851" t="s">
        <v>835</v>
      </c>
      <c r="AY39" s="637" t="s">
        <v>102</v>
      </c>
      <c r="AZ39" s="637">
        <v>2.7366000000000001</v>
      </c>
      <c r="BA39" s="637">
        <v>26.290500000000002</v>
      </c>
      <c r="BB39" s="637">
        <v>8.4969999999999999</v>
      </c>
      <c r="BC39" s="637">
        <v>30.103300000000001</v>
      </c>
      <c r="BD39" s="637">
        <v>14.9968</v>
      </c>
      <c r="BE39" s="637">
        <v>7.6025</v>
      </c>
      <c r="BF39" s="637">
        <v>11.98</v>
      </c>
      <c r="BG39" s="637">
        <v>26.749300000000002</v>
      </c>
      <c r="BH39" s="637">
        <v>36.564100000000003</v>
      </c>
      <c r="BI39" s="637" t="s">
        <v>102</v>
      </c>
      <c r="BJ39" s="643">
        <v>14.1859</v>
      </c>
      <c r="BK39" s="643">
        <v>27.545100000000001</v>
      </c>
      <c r="BL39" s="638">
        <v>25.273</v>
      </c>
      <c r="BN39" s="851" t="s">
        <v>835</v>
      </c>
      <c r="BO39" s="637" t="s">
        <v>102</v>
      </c>
      <c r="BP39" s="637">
        <v>10.496600000000001</v>
      </c>
      <c r="BQ39" s="637">
        <v>62.290500000000002</v>
      </c>
      <c r="BR39" s="637">
        <v>28.3583</v>
      </c>
      <c r="BS39" s="637">
        <v>29.4374</v>
      </c>
      <c r="BT39" s="637">
        <v>30.404399999999999</v>
      </c>
      <c r="BU39" s="637">
        <v>38.9696</v>
      </c>
      <c r="BV39" s="637">
        <v>30.717400000000001</v>
      </c>
      <c r="BW39" s="637">
        <v>23.003699999999998</v>
      </c>
      <c r="BX39" s="637">
        <v>22.578499999999998</v>
      </c>
      <c r="BY39" s="637" t="s">
        <v>102</v>
      </c>
      <c r="BZ39" s="643">
        <v>34.668300000000002</v>
      </c>
      <c r="CA39" s="643">
        <v>24.046399999999998</v>
      </c>
      <c r="CB39" s="638">
        <v>25.852900000000002</v>
      </c>
      <c r="CD39" s="851" t="s">
        <v>835</v>
      </c>
      <c r="CE39" s="637" t="s">
        <v>102</v>
      </c>
      <c r="CF39" s="637">
        <v>6.2344999999999997</v>
      </c>
      <c r="CG39" s="637">
        <v>3.754</v>
      </c>
      <c r="CH39" s="637">
        <v>25.901900000000001</v>
      </c>
      <c r="CI39" s="637">
        <v>8.3938000000000006</v>
      </c>
      <c r="CJ39" s="637">
        <v>26.5487</v>
      </c>
      <c r="CK39" s="637">
        <v>34.928800000000003</v>
      </c>
      <c r="CL39" s="637">
        <v>29.3841</v>
      </c>
      <c r="CM39" s="637">
        <v>20.640699999999999</v>
      </c>
      <c r="CN39" s="637">
        <v>19.5382</v>
      </c>
      <c r="CO39" s="637" t="s">
        <v>102</v>
      </c>
      <c r="CP39" s="643">
        <v>25.267900000000001</v>
      </c>
      <c r="CQ39" s="643">
        <v>21.63</v>
      </c>
      <c r="CR39" s="638">
        <v>22.248699999999999</v>
      </c>
      <c r="CT39" s="851" t="s">
        <v>835</v>
      </c>
      <c r="CU39" s="637" t="s">
        <v>102</v>
      </c>
      <c r="CV39" s="637">
        <v>8.2369000000000003</v>
      </c>
      <c r="CW39" s="637">
        <v>1.0106999999999999</v>
      </c>
      <c r="CX39" s="637">
        <v>0.90549999999999997</v>
      </c>
      <c r="CY39" s="637">
        <v>0.2044</v>
      </c>
      <c r="CZ39" s="637">
        <v>7.1300000000000002E-2</v>
      </c>
      <c r="DA39" s="637">
        <v>1.0199</v>
      </c>
      <c r="DB39" s="637">
        <v>2.4125999999999999</v>
      </c>
      <c r="DC39" s="637">
        <v>0.39500000000000002</v>
      </c>
      <c r="DD39" s="637">
        <v>0.61709999999999998</v>
      </c>
      <c r="DE39" s="637" t="s">
        <v>102</v>
      </c>
      <c r="DF39" s="643">
        <v>0.7782</v>
      </c>
      <c r="DG39" s="643">
        <v>0.77110000000000001</v>
      </c>
      <c r="DH39" s="638">
        <v>0.77229999999999999</v>
      </c>
      <c r="DJ39" s="851" t="s">
        <v>835</v>
      </c>
      <c r="DK39" s="637" t="s">
        <v>102</v>
      </c>
      <c r="DL39" s="637">
        <v>43.678600000000003</v>
      </c>
      <c r="DM39" s="637">
        <v>17.3291</v>
      </c>
      <c r="DN39" s="637">
        <v>6.3513999999999999</v>
      </c>
      <c r="DO39" s="637">
        <v>-11.711399999999999</v>
      </c>
      <c r="DP39" s="637">
        <v>-4.8331</v>
      </c>
      <c r="DQ39" s="637">
        <v>13.3483</v>
      </c>
      <c r="DR39" s="637">
        <v>7.9871999999999996</v>
      </c>
      <c r="DS39" s="637">
        <v>2.2965</v>
      </c>
      <c r="DT39" s="637">
        <v>8.3140000000000001</v>
      </c>
      <c r="DU39" s="637" t="s">
        <v>102</v>
      </c>
      <c r="DV39" s="643">
        <v>4.8108000000000004</v>
      </c>
      <c r="DW39" s="643">
        <v>5.0297000000000001</v>
      </c>
      <c r="DX39" s="638">
        <v>4.9923999999999999</v>
      </c>
    </row>
    <row r="40" spans="2:128" s="465" customFormat="1" ht="15.75" customHeight="1" x14ac:dyDescent="0.25">
      <c r="B40" s="852" t="s">
        <v>836</v>
      </c>
      <c r="C40" s="623" t="s">
        <v>102</v>
      </c>
      <c r="D40" s="623" t="s">
        <v>102</v>
      </c>
      <c r="E40" s="623" t="s">
        <v>102</v>
      </c>
      <c r="F40" s="623" t="s">
        <v>102</v>
      </c>
      <c r="G40" s="623" t="s">
        <v>102</v>
      </c>
      <c r="H40" s="623" t="s">
        <v>102</v>
      </c>
      <c r="I40" s="623">
        <v>1904.3652</v>
      </c>
      <c r="J40" s="623">
        <v>1523.8859</v>
      </c>
      <c r="K40" s="623">
        <v>1577.4981</v>
      </c>
      <c r="L40" s="623">
        <v>1504.0663999999999</v>
      </c>
      <c r="M40" s="623">
        <v>1586.7029</v>
      </c>
      <c r="N40" s="624">
        <v>1904.3652</v>
      </c>
      <c r="O40" s="624">
        <v>1552.3309999999999</v>
      </c>
      <c r="P40" s="609">
        <v>1570.6593</v>
      </c>
      <c r="R40" s="852" t="s">
        <v>836</v>
      </c>
      <c r="S40" s="623" t="s">
        <v>102</v>
      </c>
      <c r="T40" s="623" t="s">
        <v>102</v>
      </c>
      <c r="U40" s="623" t="s">
        <v>102</v>
      </c>
      <c r="V40" s="623" t="s">
        <v>102</v>
      </c>
      <c r="W40" s="623" t="s">
        <v>102</v>
      </c>
      <c r="X40" s="623" t="s">
        <v>102</v>
      </c>
      <c r="Y40" s="623">
        <v>1390.5223000000001</v>
      </c>
      <c r="Z40" s="623">
        <v>1083.944</v>
      </c>
      <c r="AA40" s="623">
        <v>1170.6909000000001</v>
      </c>
      <c r="AB40" s="623">
        <v>1116.3755000000001</v>
      </c>
      <c r="AC40" s="623">
        <v>1167.2251000000001</v>
      </c>
      <c r="AD40" s="624">
        <v>1390.5223000000001</v>
      </c>
      <c r="AE40" s="624">
        <v>1145.893</v>
      </c>
      <c r="AF40" s="609">
        <v>1158.6293000000001</v>
      </c>
      <c r="AH40" s="852" t="s">
        <v>836</v>
      </c>
      <c r="AI40" s="639" t="s">
        <v>102</v>
      </c>
      <c r="AJ40" s="639" t="s">
        <v>102</v>
      </c>
      <c r="AK40" s="639" t="s">
        <v>102</v>
      </c>
      <c r="AL40" s="639" t="s">
        <v>102</v>
      </c>
      <c r="AM40" s="639" t="s">
        <v>102</v>
      </c>
      <c r="AN40" s="639" t="s">
        <v>102</v>
      </c>
      <c r="AO40" s="639">
        <v>73.017600000000002</v>
      </c>
      <c r="AP40" s="639">
        <v>71.130300000000005</v>
      </c>
      <c r="AQ40" s="639">
        <v>74.2119</v>
      </c>
      <c r="AR40" s="639">
        <v>74.223799999999997</v>
      </c>
      <c r="AS40" s="639">
        <v>73.562899999999999</v>
      </c>
      <c r="AT40" s="644">
        <v>73.017600000000002</v>
      </c>
      <c r="AU40" s="644">
        <v>73.817599999999999</v>
      </c>
      <c r="AV40" s="640">
        <v>73.767099999999999</v>
      </c>
      <c r="AX40" s="852" t="s">
        <v>836</v>
      </c>
      <c r="AY40" s="639" t="s">
        <v>102</v>
      </c>
      <c r="AZ40" s="639" t="s">
        <v>102</v>
      </c>
      <c r="BA40" s="639" t="s">
        <v>102</v>
      </c>
      <c r="BB40" s="639" t="s">
        <v>102</v>
      </c>
      <c r="BC40" s="639" t="s">
        <v>102</v>
      </c>
      <c r="BD40" s="639" t="s">
        <v>102</v>
      </c>
      <c r="BE40" s="639">
        <v>19.267199999999999</v>
      </c>
      <c r="BF40" s="639">
        <v>23.415199999999999</v>
      </c>
      <c r="BG40" s="639">
        <v>39.429900000000004</v>
      </c>
      <c r="BH40" s="639">
        <v>40.773400000000002</v>
      </c>
      <c r="BI40" s="639">
        <v>41.413899999999998</v>
      </c>
      <c r="BJ40" s="644">
        <v>19.267199999999999</v>
      </c>
      <c r="BK40" s="644">
        <v>39.521999999999998</v>
      </c>
      <c r="BL40" s="640">
        <v>38.243400000000001</v>
      </c>
      <c r="BN40" s="852" t="s">
        <v>836</v>
      </c>
      <c r="BO40" s="639" t="s">
        <v>102</v>
      </c>
      <c r="BP40" s="639" t="s">
        <v>102</v>
      </c>
      <c r="BQ40" s="639" t="s">
        <v>102</v>
      </c>
      <c r="BR40" s="639" t="s">
        <v>102</v>
      </c>
      <c r="BS40" s="639" t="s">
        <v>102</v>
      </c>
      <c r="BT40" s="639" t="s">
        <v>102</v>
      </c>
      <c r="BU40" s="639">
        <v>13.018000000000001</v>
      </c>
      <c r="BV40" s="639">
        <v>15.5129</v>
      </c>
      <c r="BW40" s="639">
        <v>17.3962</v>
      </c>
      <c r="BX40" s="639">
        <v>16.657299999999999</v>
      </c>
      <c r="BY40" s="639">
        <v>16.716000000000001</v>
      </c>
      <c r="BZ40" s="644">
        <v>13.018000000000001</v>
      </c>
      <c r="CA40" s="644">
        <v>16.820699999999999</v>
      </c>
      <c r="CB40" s="640">
        <v>16.5806</v>
      </c>
      <c r="CD40" s="852" t="s">
        <v>836</v>
      </c>
      <c r="CE40" s="639" t="s">
        <v>102</v>
      </c>
      <c r="CF40" s="639" t="s">
        <v>102</v>
      </c>
      <c r="CG40" s="639" t="s">
        <v>102</v>
      </c>
      <c r="CH40" s="639" t="s">
        <v>102</v>
      </c>
      <c r="CI40" s="639" t="s">
        <v>102</v>
      </c>
      <c r="CJ40" s="639" t="s">
        <v>102</v>
      </c>
      <c r="CK40" s="639">
        <v>10.9819</v>
      </c>
      <c r="CL40" s="639">
        <v>13.165800000000001</v>
      </c>
      <c r="CM40" s="639">
        <v>13.3881</v>
      </c>
      <c r="CN40" s="639">
        <v>14.955299999999999</v>
      </c>
      <c r="CO40" s="639">
        <v>15.6869</v>
      </c>
      <c r="CP40" s="644">
        <v>10.9819</v>
      </c>
      <c r="CQ40" s="644">
        <v>14.625</v>
      </c>
      <c r="CR40" s="640">
        <v>14.395</v>
      </c>
      <c r="CT40" s="852" t="s">
        <v>836</v>
      </c>
      <c r="CU40" s="639" t="s">
        <v>102</v>
      </c>
      <c r="CV40" s="639" t="s">
        <v>102</v>
      </c>
      <c r="CW40" s="639" t="s">
        <v>102</v>
      </c>
      <c r="CX40" s="639" t="s">
        <v>102</v>
      </c>
      <c r="CY40" s="639" t="s">
        <v>102</v>
      </c>
      <c r="CZ40" s="639" t="s">
        <v>102</v>
      </c>
      <c r="DA40" s="639">
        <v>3.2498999999999998</v>
      </c>
      <c r="DB40" s="639">
        <v>5.1105999999999998</v>
      </c>
      <c r="DC40" s="639">
        <v>2.6785999999999999</v>
      </c>
      <c r="DD40" s="639">
        <v>2.1997</v>
      </c>
      <c r="DE40" s="639">
        <v>2.9331</v>
      </c>
      <c r="DF40" s="644">
        <v>3.2498999999999998</v>
      </c>
      <c r="DG40" s="644">
        <v>2.7538999999999998</v>
      </c>
      <c r="DH40" s="640">
        <v>2.7852000000000001</v>
      </c>
      <c r="DJ40" s="852" t="s">
        <v>836</v>
      </c>
      <c r="DK40" s="639" t="s">
        <v>102</v>
      </c>
      <c r="DL40" s="639" t="s">
        <v>102</v>
      </c>
      <c r="DM40" s="639" t="s">
        <v>102</v>
      </c>
      <c r="DN40" s="639" t="s">
        <v>102</v>
      </c>
      <c r="DO40" s="639" t="s">
        <v>102</v>
      </c>
      <c r="DP40" s="639" t="s">
        <v>102</v>
      </c>
      <c r="DQ40" s="639">
        <v>3.1061999999999999</v>
      </c>
      <c r="DR40" s="639">
        <v>11.559200000000001</v>
      </c>
      <c r="DS40" s="639">
        <v>9.5076000000000001</v>
      </c>
      <c r="DT40" s="639">
        <v>13.8988</v>
      </c>
      <c r="DU40" s="639">
        <v>15.530799999999999</v>
      </c>
      <c r="DV40" s="644">
        <v>3.1061999999999999</v>
      </c>
      <c r="DW40" s="644">
        <v>13.003299999999999</v>
      </c>
      <c r="DX40" s="640">
        <v>12.378500000000001</v>
      </c>
    </row>
    <row r="41" spans="2:128" s="465" customFormat="1" ht="15.75" customHeight="1" x14ac:dyDescent="0.25">
      <c r="B41" s="851" t="s">
        <v>837</v>
      </c>
      <c r="C41" s="619" t="s">
        <v>102</v>
      </c>
      <c r="D41" s="619" t="s">
        <v>102</v>
      </c>
      <c r="E41" s="619" t="s">
        <v>102</v>
      </c>
      <c r="F41" s="619" t="s">
        <v>102</v>
      </c>
      <c r="G41" s="619" t="s">
        <v>102</v>
      </c>
      <c r="H41" s="619" t="s">
        <v>102</v>
      </c>
      <c r="I41" s="619">
        <v>1039.1234999999999</v>
      </c>
      <c r="J41" s="619">
        <v>944.95370000000003</v>
      </c>
      <c r="K41" s="619">
        <v>773.4425</v>
      </c>
      <c r="L41" s="619">
        <v>797.35289999999998</v>
      </c>
      <c r="M41" s="619" t="s">
        <v>102</v>
      </c>
      <c r="N41" s="620">
        <v>1039.1234999999999</v>
      </c>
      <c r="O41" s="620">
        <v>867.96540000000005</v>
      </c>
      <c r="P41" s="621">
        <v>900.53549999999996</v>
      </c>
      <c r="R41" s="851" t="s">
        <v>837</v>
      </c>
      <c r="S41" s="619" t="s">
        <v>102</v>
      </c>
      <c r="T41" s="619" t="s">
        <v>102</v>
      </c>
      <c r="U41" s="619" t="s">
        <v>102</v>
      </c>
      <c r="V41" s="619" t="s">
        <v>102</v>
      </c>
      <c r="W41" s="619" t="s">
        <v>102</v>
      </c>
      <c r="X41" s="619" t="s">
        <v>102</v>
      </c>
      <c r="Y41" s="619">
        <v>558.24030000000005</v>
      </c>
      <c r="Z41" s="619">
        <v>423.67099999999999</v>
      </c>
      <c r="AA41" s="619">
        <v>365.88389999999998</v>
      </c>
      <c r="AB41" s="619">
        <v>386.36540000000002</v>
      </c>
      <c r="AC41" s="619" t="s">
        <v>102</v>
      </c>
      <c r="AD41" s="620">
        <v>558.24030000000005</v>
      </c>
      <c r="AE41" s="620">
        <v>401.99099999999999</v>
      </c>
      <c r="AF41" s="621">
        <v>431.72410000000002</v>
      </c>
      <c r="AH41" s="851" t="s">
        <v>837</v>
      </c>
      <c r="AI41" s="637" t="s">
        <v>102</v>
      </c>
      <c r="AJ41" s="637" t="s">
        <v>102</v>
      </c>
      <c r="AK41" s="637" t="s">
        <v>102</v>
      </c>
      <c r="AL41" s="637" t="s">
        <v>102</v>
      </c>
      <c r="AM41" s="637" t="s">
        <v>102</v>
      </c>
      <c r="AN41" s="637" t="s">
        <v>102</v>
      </c>
      <c r="AO41" s="637">
        <v>53.722200000000001</v>
      </c>
      <c r="AP41" s="637">
        <v>44.835099999999997</v>
      </c>
      <c r="AQ41" s="637">
        <v>47.305900000000001</v>
      </c>
      <c r="AR41" s="637">
        <v>48.456000000000003</v>
      </c>
      <c r="AS41" s="637" t="s">
        <v>102</v>
      </c>
      <c r="AT41" s="643">
        <v>53.722200000000001</v>
      </c>
      <c r="AU41" s="643">
        <v>46.3142</v>
      </c>
      <c r="AV41" s="638">
        <v>47.940800000000003</v>
      </c>
      <c r="AX41" s="851" t="s">
        <v>837</v>
      </c>
      <c r="AY41" s="637" t="s">
        <v>102</v>
      </c>
      <c r="AZ41" s="637" t="s">
        <v>102</v>
      </c>
      <c r="BA41" s="637" t="s">
        <v>102</v>
      </c>
      <c r="BB41" s="637" t="s">
        <v>102</v>
      </c>
      <c r="BC41" s="637" t="s">
        <v>102</v>
      </c>
      <c r="BD41" s="637" t="s">
        <v>102</v>
      </c>
      <c r="BE41" s="637">
        <v>13.885999999999999</v>
      </c>
      <c r="BF41" s="637">
        <v>9.2756000000000007</v>
      </c>
      <c r="BG41" s="637">
        <v>16.0931</v>
      </c>
      <c r="BH41" s="637">
        <v>13.275399999999999</v>
      </c>
      <c r="BI41" s="637" t="s">
        <v>102</v>
      </c>
      <c r="BJ41" s="643">
        <v>13.885999999999999</v>
      </c>
      <c r="BK41" s="643">
        <v>11.469900000000001</v>
      </c>
      <c r="BL41" s="638">
        <v>12.000400000000001</v>
      </c>
      <c r="BN41" s="851" t="s">
        <v>837</v>
      </c>
      <c r="BO41" s="637" t="s">
        <v>102</v>
      </c>
      <c r="BP41" s="637" t="s">
        <v>102</v>
      </c>
      <c r="BQ41" s="637" t="s">
        <v>102</v>
      </c>
      <c r="BR41" s="637" t="s">
        <v>102</v>
      </c>
      <c r="BS41" s="637" t="s">
        <v>102</v>
      </c>
      <c r="BT41" s="637" t="s">
        <v>102</v>
      </c>
      <c r="BU41" s="637">
        <v>40.6892</v>
      </c>
      <c r="BV41" s="637">
        <v>43.587800000000001</v>
      </c>
      <c r="BW41" s="637">
        <v>44.710999999999999</v>
      </c>
      <c r="BX41" s="637">
        <v>44.950099999999999</v>
      </c>
      <c r="BY41" s="637" t="s">
        <v>102</v>
      </c>
      <c r="BZ41" s="643">
        <v>40.6892</v>
      </c>
      <c r="CA41" s="643">
        <v>44.1708</v>
      </c>
      <c r="CB41" s="638">
        <v>43.406300000000002</v>
      </c>
      <c r="CD41" s="851" t="s">
        <v>837</v>
      </c>
      <c r="CE41" s="637" t="s">
        <v>102</v>
      </c>
      <c r="CF41" s="637" t="s">
        <v>102</v>
      </c>
      <c r="CG41" s="637" t="s">
        <v>102</v>
      </c>
      <c r="CH41" s="637" t="s">
        <v>102</v>
      </c>
      <c r="CI41" s="637" t="s">
        <v>102</v>
      </c>
      <c r="CJ41" s="637" t="s">
        <v>102</v>
      </c>
      <c r="CK41" s="637">
        <v>26.743500000000001</v>
      </c>
      <c r="CL41" s="637">
        <v>31.0854</v>
      </c>
      <c r="CM41" s="637">
        <v>35.491100000000003</v>
      </c>
      <c r="CN41" s="637">
        <v>38.046100000000003</v>
      </c>
      <c r="CO41" s="637" t="s">
        <v>102</v>
      </c>
      <c r="CP41" s="643">
        <v>26.743500000000001</v>
      </c>
      <c r="CQ41" s="643">
        <v>33.881599999999999</v>
      </c>
      <c r="CR41" s="638">
        <v>32.3142</v>
      </c>
      <c r="CT41" s="851" t="s">
        <v>837</v>
      </c>
      <c r="CU41" s="637" t="s">
        <v>102</v>
      </c>
      <c r="CV41" s="637" t="s">
        <v>102</v>
      </c>
      <c r="CW41" s="637" t="s">
        <v>102</v>
      </c>
      <c r="CX41" s="637" t="s">
        <v>102</v>
      </c>
      <c r="CY41" s="637" t="s">
        <v>102</v>
      </c>
      <c r="CZ41" s="637" t="s">
        <v>102</v>
      </c>
      <c r="DA41" s="637">
        <v>0.93969999999999998</v>
      </c>
      <c r="DB41" s="637">
        <v>0.6512</v>
      </c>
      <c r="DC41" s="637">
        <v>3.8600000000000002E-2</v>
      </c>
      <c r="DD41" s="637">
        <v>0.33889999999999998</v>
      </c>
      <c r="DE41" s="637" t="s">
        <v>102</v>
      </c>
      <c r="DF41" s="643">
        <v>0.93969999999999998</v>
      </c>
      <c r="DG41" s="643">
        <v>0.46889999999999998</v>
      </c>
      <c r="DH41" s="638">
        <v>0.57230000000000003</v>
      </c>
      <c r="DJ41" s="851" t="s">
        <v>837</v>
      </c>
      <c r="DK41" s="637" t="s">
        <v>102</v>
      </c>
      <c r="DL41" s="637" t="s">
        <v>102</v>
      </c>
      <c r="DM41" s="637" t="s">
        <v>102</v>
      </c>
      <c r="DN41" s="637" t="s">
        <v>102</v>
      </c>
      <c r="DO41" s="637" t="s">
        <v>102</v>
      </c>
      <c r="DP41" s="637" t="s">
        <v>102</v>
      </c>
      <c r="DQ41" s="637">
        <v>8.5114000000000001</v>
      </c>
      <c r="DR41" s="637">
        <v>7.9771000000000001</v>
      </c>
      <c r="DS41" s="637">
        <v>18.4558</v>
      </c>
      <c r="DT41" s="637">
        <v>0.1845</v>
      </c>
      <c r="DU41" s="637" t="s">
        <v>102</v>
      </c>
      <c r="DV41" s="643">
        <v>8.5114000000000001</v>
      </c>
      <c r="DW41" s="643">
        <v>6.9596999999999998</v>
      </c>
      <c r="DX41" s="638">
        <v>7.3003999999999998</v>
      </c>
    </row>
    <row r="42" spans="2:128" s="571" customFormat="1" ht="15.75" customHeight="1" x14ac:dyDescent="0.25">
      <c r="B42" s="981" t="s">
        <v>980</v>
      </c>
      <c r="C42" s="982"/>
      <c r="D42" s="982"/>
      <c r="E42" s="982"/>
      <c r="F42" s="982"/>
      <c r="G42" s="982"/>
      <c r="H42" s="982"/>
      <c r="I42" s="982"/>
      <c r="J42" s="982"/>
      <c r="K42" s="982"/>
      <c r="L42" s="982"/>
      <c r="M42" s="982"/>
      <c r="N42" s="983"/>
      <c r="O42" s="983"/>
      <c r="P42" s="984"/>
      <c r="R42" s="981" t="s">
        <v>980</v>
      </c>
      <c r="S42" s="982"/>
      <c r="T42" s="982"/>
      <c r="U42" s="982"/>
      <c r="V42" s="982"/>
      <c r="W42" s="982"/>
      <c r="X42" s="982"/>
      <c r="Y42" s="982"/>
      <c r="Z42" s="982"/>
      <c r="AA42" s="982"/>
      <c r="AB42" s="982"/>
      <c r="AC42" s="982"/>
      <c r="AD42" s="983"/>
      <c r="AE42" s="983"/>
      <c r="AF42" s="984"/>
      <c r="AH42" s="981" t="s">
        <v>980</v>
      </c>
      <c r="AI42" s="986"/>
      <c r="AJ42" s="986"/>
      <c r="AK42" s="986"/>
      <c r="AL42" s="986"/>
      <c r="AM42" s="986"/>
      <c r="AN42" s="986"/>
      <c r="AO42" s="986"/>
      <c r="AP42" s="986"/>
      <c r="AQ42" s="986"/>
      <c r="AR42" s="986"/>
      <c r="AS42" s="986"/>
      <c r="AT42" s="987"/>
      <c r="AU42" s="987"/>
      <c r="AV42" s="988"/>
      <c r="AX42" s="981" t="s">
        <v>980</v>
      </c>
      <c r="AY42" s="986"/>
      <c r="AZ42" s="986"/>
      <c r="BA42" s="986"/>
      <c r="BB42" s="986"/>
      <c r="BC42" s="986"/>
      <c r="BD42" s="986"/>
      <c r="BE42" s="986"/>
      <c r="BF42" s="986"/>
      <c r="BG42" s="986"/>
      <c r="BH42" s="986"/>
      <c r="BI42" s="986"/>
      <c r="BJ42" s="987"/>
      <c r="BK42" s="987"/>
      <c r="BL42" s="988"/>
      <c r="BN42" s="981" t="s">
        <v>980</v>
      </c>
      <c r="BO42" s="986"/>
      <c r="BP42" s="986"/>
      <c r="BQ42" s="986"/>
      <c r="BR42" s="986"/>
      <c r="BS42" s="986"/>
      <c r="BT42" s="986"/>
      <c r="BU42" s="986"/>
      <c r="BV42" s="986"/>
      <c r="BW42" s="986"/>
      <c r="BX42" s="986"/>
      <c r="BY42" s="986"/>
      <c r="BZ42" s="987"/>
      <c r="CA42" s="987"/>
      <c r="CB42" s="988"/>
      <c r="CD42" s="981" t="s">
        <v>980</v>
      </c>
      <c r="CE42" s="986"/>
      <c r="CF42" s="986"/>
      <c r="CG42" s="986"/>
      <c r="CH42" s="986"/>
      <c r="CI42" s="986"/>
      <c r="CJ42" s="986"/>
      <c r="CK42" s="986"/>
      <c r="CL42" s="986"/>
      <c r="CM42" s="986"/>
      <c r="CN42" s="986"/>
      <c r="CO42" s="986"/>
      <c r="CP42" s="987"/>
      <c r="CQ42" s="987"/>
      <c r="CR42" s="988"/>
      <c r="CT42" s="981" t="s">
        <v>980</v>
      </c>
      <c r="CU42" s="986"/>
      <c r="CV42" s="986"/>
      <c r="CW42" s="986"/>
      <c r="CX42" s="986"/>
      <c r="CY42" s="986"/>
      <c r="CZ42" s="986"/>
      <c r="DA42" s="986"/>
      <c r="DB42" s="986"/>
      <c r="DC42" s="986"/>
      <c r="DD42" s="986"/>
      <c r="DE42" s="986"/>
      <c r="DF42" s="987"/>
      <c r="DG42" s="987"/>
      <c r="DH42" s="988"/>
      <c r="DJ42" s="981" t="s">
        <v>980</v>
      </c>
      <c r="DK42" s="986"/>
      <c r="DL42" s="986"/>
      <c r="DM42" s="986"/>
      <c r="DN42" s="986"/>
      <c r="DO42" s="986"/>
      <c r="DP42" s="986"/>
      <c r="DQ42" s="986"/>
      <c r="DR42" s="986"/>
      <c r="DS42" s="986"/>
      <c r="DT42" s="986"/>
      <c r="DU42" s="986"/>
      <c r="DV42" s="987"/>
      <c r="DW42" s="987"/>
      <c r="DX42" s="988"/>
    </row>
    <row r="43" spans="2:128" s="465" customFormat="1" ht="15.75" customHeight="1" x14ac:dyDescent="0.25">
      <c r="B43" s="853" t="s">
        <v>505</v>
      </c>
      <c r="C43" s="854">
        <v>1035.9564</v>
      </c>
      <c r="D43" s="854">
        <v>1172.8387</v>
      </c>
      <c r="E43" s="854">
        <v>735.87900000000002</v>
      </c>
      <c r="F43" s="854">
        <v>819.06089999999995</v>
      </c>
      <c r="G43" s="854">
        <v>927.58669999999995</v>
      </c>
      <c r="H43" s="854">
        <v>1063.827</v>
      </c>
      <c r="I43" s="854">
        <v>1199.9458</v>
      </c>
      <c r="J43" s="854">
        <v>1334.1282000000001</v>
      </c>
      <c r="K43" s="854">
        <v>1543.2027</v>
      </c>
      <c r="L43" s="854">
        <v>1674.3426999999999</v>
      </c>
      <c r="M43" s="854">
        <v>1845.1909000000001</v>
      </c>
      <c r="N43" s="855">
        <v>1076.8356000000001</v>
      </c>
      <c r="O43" s="855">
        <v>1688.0128999999999</v>
      </c>
      <c r="P43" s="856">
        <v>1594.93</v>
      </c>
      <c r="R43" s="853" t="s">
        <v>505</v>
      </c>
      <c r="S43" s="854">
        <v>661.56979999999999</v>
      </c>
      <c r="T43" s="854">
        <v>662.03409999999997</v>
      </c>
      <c r="U43" s="854">
        <v>421.35939999999999</v>
      </c>
      <c r="V43" s="854">
        <v>522.23400000000004</v>
      </c>
      <c r="W43" s="854">
        <v>641.92129999999997</v>
      </c>
      <c r="X43" s="854">
        <v>731.14700000000005</v>
      </c>
      <c r="Y43" s="854">
        <v>847.19039999999995</v>
      </c>
      <c r="Z43" s="854">
        <v>946.09289999999999</v>
      </c>
      <c r="AA43" s="854">
        <v>1095.1347000000001</v>
      </c>
      <c r="AB43" s="854">
        <v>1197.6774</v>
      </c>
      <c r="AC43" s="854">
        <v>1326.8584000000001</v>
      </c>
      <c r="AD43" s="855">
        <v>745.61</v>
      </c>
      <c r="AE43" s="855">
        <v>1207.8806999999999</v>
      </c>
      <c r="AF43" s="856">
        <v>1137.4764</v>
      </c>
      <c r="AH43" s="853" t="s">
        <v>505</v>
      </c>
      <c r="AI43" s="888">
        <v>63.860799999999998</v>
      </c>
      <c r="AJ43" s="888">
        <v>56.447200000000002</v>
      </c>
      <c r="AK43" s="888">
        <v>57.259300000000003</v>
      </c>
      <c r="AL43" s="888">
        <v>63.760100000000001</v>
      </c>
      <c r="AM43" s="888">
        <v>69.203400000000002</v>
      </c>
      <c r="AN43" s="888">
        <v>68.727999999999994</v>
      </c>
      <c r="AO43" s="888">
        <v>70.602400000000003</v>
      </c>
      <c r="AP43" s="888">
        <v>70.914699999999996</v>
      </c>
      <c r="AQ43" s="888">
        <v>70.965100000000007</v>
      </c>
      <c r="AR43" s="888">
        <v>71.531199999999998</v>
      </c>
      <c r="AS43" s="888">
        <v>71.909000000000006</v>
      </c>
      <c r="AT43" s="889">
        <v>69.240799999999993</v>
      </c>
      <c r="AU43" s="889">
        <v>71.556399999999996</v>
      </c>
      <c r="AV43" s="890">
        <v>71.318299999999994</v>
      </c>
      <c r="AX43" s="853" t="s">
        <v>505</v>
      </c>
      <c r="AY43" s="888">
        <v>32.056600000000003</v>
      </c>
      <c r="AZ43" s="888">
        <v>38.165199999999999</v>
      </c>
      <c r="BA43" s="888">
        <v>46.578699999999998</v>
      </c>
      <c r="BB43" s="888">
        <v>55.333599999999997</v>
      </c>
      <c r="BC43" s="888">
        <v>62.762099999999997</v>
      </c>
      <c r="BD43" s="888">
        <v>61.308599999999998</v>
      </c>
      <c r="BE43" s="888">
        <v>62.4617</v>
      </c>
      <c r="BF43" s="888">
        <v>64.353499999999997</v>
      </c>
      <c r="BG43" s="888">
        <v>65.258099999999999</v>
      </c>
      <c r="BH43" s="888">
        <v>65.416700000000006</v>
      </c>
      <c r="BI43" s="888">
        <v>48.511099999999999</v>
      </c>
      <c r="BJ43" s="889">
        <v>61.345500000000001</v>
      </c>
      <c r="BK43" s="889">
        <v>56.1723</v>
      </c>
      <c r="BL43" s="890">
        <v>56.7042</v>
      </c>
      <c r="BN43" s="853" t="s">
        <v>505</v>
      </c>
      <c r="BO43" s="888">
        <v>18.126899999999999</v>
      </c>
      <c r="BP43" s="888">
        <v>21.172000000000001</v>
      </c>
      <c r="BQ43" s="888">
        <v>22.379200000000001</v>
      </c>
      <c r="BR43" s="888">
        <v>16.165800000000001</v>
      </c>
      <c r="BS43" s="888">
        <v>12.5444</v>
      </c>
      <c r="BT43" s="888">
        <v>12.8202</v>
      </c>
      <c r="BU43" s="888">
        <v>12.4649</v>
      </c>
      <c r="BV43" s="888">
        <v>13.4519</v>
      </c>
      <c r="BW43" s="888">
        <v>13.4137</v>
      </c>
      <c r="BX43" s="888">
        <v>13.966100000000001</v>
      </c>
      <c r="BY43" s="888">
        <v>10.427199999999999</v>
      </c>
      <c r="BZ43" s="889">
        <v>13.0459</v>
      </c>
      <c r="CA43" s="889">
        <v>11.8925</v>
      </c>
      <c r="CB43" s="890">
        <v>12.011100000000001</v>
      </c>
      <c r="CD43" s="853" t="s">
        <v>505</v>
      </c>
      <c r="CE43" s="888">
        <v>10.278600000000001</v>
      </c>
      <c r="CF43" s="888">
        <v>9.6968999999999994</v>
      </c>
      <c r="CG43" s="888">
        <v>11.190200000000001</v>
      </c>
      <c r="CH43" s="888">
        <v>10.5334</v>
      </c>
      <c r="CI43" s="888">
        <v>8.2544000000000004</v>
      </c>
      <c r="CJ43" s="888">
        <v>7.7112999999999996</v>
      </c>
      <c r="CK43" s="888">
        <v>7.6993999999999998</v>
      </c>
      <c r="CL43" s="888">
        <v>9.4962999999999997</v>
      </c>
      <c r="CM43" s="888">
        <v>10.5426</v>
      </c>
      <c r="CN43" s="888">
        <v>11.4267</v>
      </c>
      <c r="CO43" s="888">
        <v>8.7666000000000004</v>
      </c>
      <c r="CP43" s="889">
        <v>8.1222999999999992</v>
      </c>
      <c r="CQ43" s="889">
        <v>9.6248000000000005</v>
      </c>
      <c r="CR43" s="890">
        <v>9.4702999999999999</v>
      </c>
      <c r="CT43" s="853" t="s">
        <v>505</v>
      </c>
      <c r="CU43" s="888">
        <v>6.1825000000000001</v>
      </c>
      <c r="CV43" s="888">
        <v>4.1239999999999997</v>
      </c>
      <c r="CW43" s="888">
        <v>7.6862000000000004</v>
      </c>
      <c r="CX43" s="888">
        <v>9.3694000000000006</v>
      </c>
      <c r="CY43" s="888">
        <v>8.7941000000000003</v>
      </c>
      <c r="CZ43" s="888">
        <v>9.3483000000000001</v>
      </c>
      <c r="DA43" s="888">
        <v>8.6417000000000002</v>
      </c>
      <c r="DB43" s="888">
        <v>7.6906999999999996</v>
      </c>
      <c r="DC43" s="888">
        <v>7.67</v>
      </c>
      <c r="DD43" s="888">
        <v>7.4828000000000001</v>
      </c>
      <c r="DE43" s="888">
        <v>8.3741000000000003</v>
      </c>
      <c r="DF43" s="889">
        <v>8.8219999999999992</v>
      </c>
      <c r="DG43" s="889">
        <v>8.0226000000000006</v>
      </c>
      <c r="DH43" s="890">
        <v>8.1047999999999991</v>
      </c>
      <c r="DJ43" s="853" t="s">
        <v>505</v>
      </c>
      <c r="DK43" s="888">
        <v>34.968699999999998</v>
      </c>
      <c r="DL43" s="888">
        <v>34.6706</v>
      </c>
      <c r="DM43" s="888">
        <v>26.784500000000001</v>
      </c>
      <c r="DN43" s="888">
        <v>18.812899999999999</v>
      </c>
      <c r="DO43" s="888">
        <v>17.4102</v>
      </c>
      <c r="DP43" s="888">
        <v>15.895200000000001</v>
      </c>
      <c r="DQ43" s="888">
        <v>15.0411</v>
      </c>
      <c r="DR43" s="888">
        <v>12.967599999999999</v>
      </c>
      <c r="DS43" s="888">
        <v>11.9009</v>
      </c>
      <c r="DT43" s="888">
        <v>13.1172</v>
      </c>
      <c r="DU43" s="888">
        <v>10.553000000000001</v>
      </c>
      <c r="DV43" s="889">
        <v>16.053799999999999</v>
      </c>
      <c r="DW43" s="889">
        <v>11.4603</v>
      </c>
      <c r="DX43" s="890">
        <v>11.932600000000001</v>
      </c>
    </row>
    <row r="44" spans="2:128" s="571" customFormat="1" ht="15.75" customHeight="1" x14ac:dyDescent="0.25">
      <c r="B44" s="857" t="s">
        <v>475</v>
      </c>
      <c r="C44" s="858">
        <v>1505.1225999999999</v>
      </c>
      <c r="D44" s="858">
        <v>975.87490000000003</v>
      </c>
      <c r="E44" s="858">
        <v>786.74369999999999</v>
      </c>
      <c r="F44" s="858">
        <v>805.81970000000001</v>
      </c>
      <c r="G44" s="858">
        <v>941.97699999999998</v>
      </c>
      <c r="H44" s="858">
        <v>1082.1778999999999</v>
      </c>
      <c r="I44" s="858">
        <v>1213.7166</v>
      </c>
      <c r="J44" s="858">
        <v>1388.3508999999999</v>
      </c>
      <c r="K44" s="858">
        <v>1464.9386</v>
      </c>
      <c r="L44" s="858">
        <v>1565.2709</v>
      </c>
      <c r="M44" s="858">
        <v>1524.1608000000001</v>
      </c>
      <c r="N44" s="859">
        <v>995.92759999999998</v>
      </c>
      <c r="O44" s="859">
        <v>1471.5245</v>
      </c>
      <c r="P44" s="860">
        <v>1259.6256000000001</v>
      </c>
      <c r="R44" s="857" t="s">
        <v>475</v>
      </c>
      <c r="S44" s="858">
        <v>723.61120000000005</v>
      </c>
      <c r="T44" s="858">
        <v>500.19970000000001</v>
      </c>
      <c r="U44" s="858">
        <v>442.02760000000001</v>
      </c>
      <c r="V44" s="858">
        <v>489.9667</v>
      </c>
      <c r="W44" s="858">
        <v>605.95510000000002</v>
      </c>
      <c r="X44" s="858">
        <v>732.50490000000002</v>
      </c>
      <c r="Y44" s="858">
        <v>824.98260000000005</v>
      </c>
      <c r="Z44" s="858">
        <v>937.28139999999996</v>
      </c>
      <c r="AA44" s="858">
        <v>988.68309999999997</v>
      </c>
      <c r="AB44" s="858">
        <v>1055.4106999999999</v>
      </c>
      <c r="AC44" s="858">
        <v>1008.5219</v>
      </c>
      <c r="AD44" s="859">
        <v>646.02359999999999</v>
      </c>
      <c r="AE44" s="859">
        <v>991.76660000000004</v>
      </c>
      <c r="AF44" s="860">
        <v>837.72320000000002</v>
      </c>
      <c r="AH44" s="857" t="s">
        <v>475</v>
      </c>
      <c r="AI44" s="885">
        <v>48.076599999999999</v>
      </c>
      <c r="AJ44" s="885">
        <v>51.256500000000003</v>
      </c>
      <c r="AK44" s="885">
        <v>56.184399999999997</v>
      </c>
      <c r="AL44" s="885">
        <v>60.8035</v>
      </c>
      <c r="AM44" s="885">
        <v>64.328000000000003</v>
      </c>
      <c r="AN44" s="885">
        <v>67.688000000000002</v>
      </c>
      <c r="AO44" s="885">
        <v>67.971599999999995</v>
      </c>
      <c r="AP44" s="885">
        <v>67.510400000000004</v>
      </c>
      <c r="AQ44" s="885">
        <v>67.489699999999999</v>
      </c>
      <c r="AR44" s="885">
        <v>67.426699999999997</v>
      </c>
      <c r="AS44" s="885">
        <v>66.168999999999997</v>
      </c>
      <c r="AT44" s="886">
        <v>64.866500000000002</v>
      </c>
      <c r="AU44" s="886">
        <v>67.397199999999998</v>
      </c>
      <c r="AV44" s="887">
        <v>66.505700000000004</v>
      </c>
      <c r="AX44" s="857" t="s">
        <v>475</v>
      </c>
      <c r="AY44" s="885">
        <v>30.962</v>
      </c>
      <c r="AZ44" s="885">
        <v>38.026200000000003</v>
      </c>
      <c r="BA44" s="885">
        <v>46.004899999999999</v>
      </c>
      <c r="BB44" s="885">
        <v>53.47</v>
      </c>
      <c r="BC44" s="885">
        <v>57.669699999999999</v>
      </c>
      <c r="BD44" s="885">
        <v>59.218499999999999</v>
      </c>
      <c r="BE44" s="885">
        <v>56.748600000000003</v>
      </c>
      <c r="BF44" s="885">
        <v>55.701099999999997</v>
      </c>
      <c r="BG44" s="885">
        <v>58.010899999999999</v>
      </c>
      <c r="BH44" s="885">
        <v>55.426299999999998</v>
      </c>
      <c r="BI44" s="885">
        <v>50.988300000000002</v>
      </c>
      <c r="BJ44" s="886">
        <v>55.885800000000003</v>
      </c>
      <c r="BK44" s="886">
        <v>56.363599999999998</v>
      </c>
      <c r="BL44" s="887">
        <v>56.195300000000003</v>
      </c>
      <c r="BN44" s="857" t="s">
        <v>475</v>
      </c>
      <c r="BO44" s="885">
        <v>27.135100000000001</v>
      </c>
      <c r="BP44" s="885">
        <v>25.974499999999999</v>
      </c>
      <c r="BQ44" s="885">
        <v>23.6891</v>
      </c>
      <c r="BR44" s="885">
        <v>21.530899999999999</v>
      </c>
      <c r="BS44" s="885">
        <v>18.921800000000001</v>
      </c>
      <c r="BT44" s="885">
        <v>16.467099999999999</v>
      </c>
      <c r="BU44" s="885">
        <v>16.953900000000001</v>
      </c>
      <c r="BV44" s="885">
        <v>17.9496</v>
      </c>
      <c r="BW44" s="885">
        <v>18.369800000000001</v>
      </c>
      <c r="BX44" s="885">
        <v>17.909300000000002</v>
      </c>
      <c r="BY44" s="885">
        <v>19.4392</v>
      </c>
      <c r="BZ44" s="886">
        <v>18.715800000000002</v>
      </c>
      <c r="CA44" s="886">
        <v>18.218499999999999</v>
      </c>
      <c r="CB44" s="887">
        <v>18.393699999999999</v>
      </c>
      <c r="CD44" s="857" t="s">
        <v>475</v>
      </c>
      <c r="CE44" s="885">
        <v>15.3026</v>
      </c>
      <c r="CF44" s="885">
        <v>17.221399999999999</v>
      </c>
      <c r="CG44" s="885">
        <v>16.825600000000001</v>
      </c>
      <c r="CH44" s="885">
        <v>14.9808</v>
      </c>
      <c r="CI44" s="885">
        <v>14.151899999999999</v>
      </c>
      <c r="CJ44" s="885">
        <v>12.278600000000001</v>
      </c>
      <c r="CK44" s="885">
        <v>13.2172</v>
      </c>
      <c r="CL44" s="885">
        <v>14.4369</v>
      </c>
      <c r="CM44" s="885">
        <v>15.506500000000001</v>
      </c>
      <c r="CN44" s="885">
        <v>15.4839</v>
      </c>
      <c r="CO44" s="885">
        <v>17.527699999999999</v>
      </c>
      <c r="CP44" s="886">
        <v>13.854799999999999</v>
      </c>
      <c r="CQ44" s="886">
        <v>15.3607</v>
      </c>
      <c r="CR44" s="887">
        <v>14.8302</v>
      </c>
      <c r="CT44" s="857" t="s">
        <v>475</v>
      </c>
      <c r="CU44" s="885">
        <v>10.013999999999999</v>
      </c>
      <c r="CV44" s="885">
        <v>8.0686999999999998</v>
      </c>
      <c r="CW44" s="885">
        <v>7.2276999999999996</v>
      </c>
      <c r="CX44" s="885">
        <v>7.4492000000000003</v>
      </c>
      <c r="CY44" s="885">
        <v>7.2801</v>
      </c>
      <c r="CZ44" s="885">
        <v>7.4067999999999996</v>
      </c>
      <c r="DA44" s="885">
        <v>6.7750000000000004</v>
      </c>
      <c r="DB44" s="885">
        <v>6.7363</v>
      </c>
      <c r="DC44" s="885">
        <v>7.1</v>
      </c>
      <c r="DD44" s="885">
        <v>6.8883000000000001</v>
      </c>
      <c r="DE44" s="885">
        <v>6.4100999999999999</v>
      </c>
      <c r="DF44" s="886">
        <v>7.1656000000000004</v>
      </c>
      <c r="DG44" s="886">
        <v>6.9145000000000003</v>
      </c>
      <c r="DH44" s="887">
        <v>7.0030000000000001</v>
      </c>
      <c r="DJ44" s="857" t="s">
        <v>475</v>
      </c>
      <c r="DK44" s="885">
        <v>29.123100000000001</v>
      </c>
      <c r="DL44" s="885">
        <v>26.828299999999999</v>
      </c>
      <c r="DM44" s="885">
        <v>23.188500000000001</v>
      </c>
      <c r="DN44" s="885">
        <v>20.456499999999998</v>
      </c>
      <c r="DO44" s="885">
        <v>19.8277</v>
      </c>
      <c r="DP44" s="885">
        <v>17.029299999999999</v>
      </c>
      <c r="DQ44" s="885">
        <v>16.001200000000001</v>
      </c>
      <c r="DR44" s="885">
        <v>14.460100000000001</v>
      </c>
      <c r="DS44" s="885">
        <v>13.2956</v>
      </c>
      <c r="DT44" s="885">
        <v>13.6944</v>
      </c>
      <c r="DU44" s="885">
        <v>14.69</v>
      </c>
      <c r="DV44" s="886">
        <v>18.358499999999999</v>
      </c>
      <c r="DW44" s="886">
        <v>13.77</v>
      </c>
      <c r="DX44" s="887">
        <v>15.3864</v>
      </c>
    </row>
    <row r="45" spans="2:128" s="465" customFormat="1" ht="15.75" customHeight="1" x14ac:dyDescent="0.25">
      <c r="B45" s="866" t="s">
        <v>97</v>
      </c>
      <c r="C45" s="854">
        <v>1448.3272999999999</v>
      </c>
      <c r="D45" s="854">
        <v>1043.9474</v>
      </c>
      <c r="E45" s="854">
        <v>854.17129999999997</v>
      </c>
      <c r="F45" s="854">
        <v>860.24260000000004</v>
      </c>
      <c r="G45" s="854">
        <v>985.90660000000003</v>
      </c>
      <c r="H45" s="854">
        <v>1118.0523000000001</v>
      </c>
      <c r="I45" s="854">
        <v>1204.3019999999999</v>
      </c>
      <c r="J45" s="854">
        <v>1315.5125</v>
      </c>
      <c r="K45" s="854">
        <v>1357.1623</v>
      </c>
      <c r="L45" s="867" t="s">
        <v>102</v>
      </c>
      <c r="M45" s="867" t="s">
        <v>102</v>
      </c>
      <c r="N45" s="855">
        <v>981.38509999999997</v>
      </c>
      <c r="O45" s="855">
        <v>1321.3624</v>
      </c>
      <c r="P45" s="856">
        <v>1017.0112</v>
      </c>
      <c r="R45" s="866" t="s">
        <v>97</v>
      </c>
      <c r="S45" s="854">
        <v>621.27779999999996</v>
      </c>
      <c r="T45" s="854">
        <v>474.29480000000001</v>
      </c>
      <c r="U45" s="854">
        <v>426.10410000000002</v>
      </c>
      <c r="V45" s="854">
        <v>474.99590000000001</v>
      </c>
      <c r="W45" s="854">
        <v>594.46640000000002</v>
      </c>
      <c r="X45" s="854">
        <v>688.68079999999998</v>
      </c>
      <c r="Y45" s="854">
        <v>774.21619999999996</v>
      </c>
      <c r="Z45" s="854">
        <v>871.02880000000005</v>
      </c>
      <c r="AA45" s="854">
        <v>939.37419999999997</v>
      </c>
      <c r="AB45" s="867" t="s">
        <v>102</v>
      </c>
      <c r="AC45" s="867" t="s">
        <v>102</v>
      </c>
      <c r="AD45" s="855">
        <v>567.84349999999995</v>
      </c>
      <c r="AE45" s="855">
        <v>880.62829999999997</v>
      </c>
      <c r="AF45" s="856">
        <v>600.62009999999998</v>
      </c>
      <c r="AH45" s="866" t="s">
        <v>97</v>
      </c>
      <c r="AI45" s="888">
        <v>42.8962</v>
      </c>
      <c r="AJ45" s="888">
        <v>45.4328</v>
      </c>
      <c r="AK45" s="888">
        <v>49.885100000000001</v>
      </c>
      <c r="AL45" s="888">
        <v>55.216500000000003</v>
      </c>
      <c r="AM45" s="888">
        <v>60.296399999999998</v>
      </c>
      <c r="AN45" s="888">
        <v>61.596499999999999</v>
      </c>
      <c r="AO45" s="888">
        <v>64.287499999999994</v>
      </c>
      <c r="AP45" s="888">
        <v>66.212100000000007</v>
      </c>
      <c r="AQ45" s="888">
        <v>69.216099999999997</v>
      </c>
      <c r="AR45" s="891" t="s">
        <v>102</v>
      </c>
      <c r="AS45" s="891" t="s">
        <v>102</v>
      </c>
      <c r="AT45" s="889">
        <v>57.861400000000003</v>
      </c>
      <c r="AU45" s="889">
        <v>66.645499999999998</v>
      </c>
      <c r="AV45" s="890">
        <v>59.057400000000001</v>
      </c>
      <c r="AX45" s="866" t="s">
        <v>97</v>
      </c>
      <c r="AY45" s="888">
        <v>27.353899999999999</v>
      </c>
      <c r="AZ45" s="888">
        <v>32.799399999999999</v>
      </c>
      <c r="BA45" s="888">
        <v>39.684600000000003</v>
      </c>
      <c r="BB45" s="888">
        <v>47.722200000000001</v>
      </c>
      <c r="BC45" s="888">
        <v>53.423299999999998</v>
      </c>
      <c r="BD45" s="888">
        <v>54.114400000000003</v>
      </c>
      <c r="BE45" s="888">
        <v>55.880899999999997</v>
      </c>
      <c r="BF45" s="888">
        <v>57.169600000000003</v>
      </c>
      <c r="BG45" s="888">
        <v>53.726700000000001</v>
      </c>
      <c r="BH45" s="891" t="s">
        <v>102</v>
      </c>
      <c r="BI45" s="891" t="s">
        <v>102</v>
      </c>
      <c r="BJ45" s="889">
        <v>49.734099999999998</v>
      </c>
      <c r="BK45" s="889">
        <v>56.673000000000002</v>
      </c>
      <c r="BL45" s="890">
        <v>50.678800000000003</v>
      </c>
      <c r="BN45" s="866" t="s">
        <v>97</v>
      </c>
      <c r="BO45" s="888">
        <v>31.252700000000001</v>
      </c>
      <c r="BP45" s="888">
        <v>29.833100000000002</v>
      </c>
      <c r="BQ45" s="888">
        <v>27.181000000000001</v>
      </c>
      <c r="BR45" s="888">
        <v>25.134899999999998</v>
      </c>
      <c r="BS45" s="888">
        <v>22.629100000000001</v>
      </c>
      <c r="BT45" s="888">
        <v>21.0015</v>
      </c>
      <c r="BU45" s="888">
        <v>20.093599999999999</v>
      </c>
      <c r="BV45" s="888">
        <v>18.970400000000001</v>
      </c>
      <c r="BW45" s="888">
        <v>19.253299999999999</v>
      </c>
      <c r="BX45" s="891" t="s">
        <v>102</v>
      </c>
      <c r="BY45" s="891" t="s">
        <v>102</v>
      </c>
      <c r="BZ45" s="889">
        <v>23.518999999999998</v>
      </c>
      <c r="CA45" s="889">
        <v>19.011199999999999</v>
      </c>
      <c r="CB45" s="890">
        <v>22.905200000000001</v>
      </c>
      <c r="CD45" s="866" t="s">
        <v>97</v>
      </c>
      <c r="CE45" s="888">
        <v>18.697500000000002</v>
      </c>
      <c r="CF45" s="888">
        <v>20.323599999999999</v>
      </c>
      <c r="CG45" s="888">
        <v>19.965800000000002</v>
      </c>
      <c r="CH45" s="888">
        <v>19.646799999999999</v>
      </c>
      <c r="CI45" s="888">
        <v>17.602399999999999</v>
      </c>
      <c r="CJ45" s="888">
        <v>16.227399999999999</v>
      </c>
      <c r="CK45" s="888">
        <v>15.3627</v>
      </c>
      <c r="CL45" s="888">
        <v>14.6549</v>
      </c>
      <c r="CM45" s="888">
        <v>16.680299999999999</v>
      </c>
      <c r="CN45" s="891" t="s">
        <v>102</v>
      </c>
      <c r="CO45" s="891" t="s">
        <v>102</v>
      </c>
      <c r="CP45" s="889">
        <v>17.970300000000002</v>
      </c>
      <c r="CQ45" s="889">
        <v>14.947100000000001</v>
      </c>
      <c r="CR45" s="890">
        <v>17.558700000000002</v>
      </c>
      <c r="CT45" s="866" t="s">
        <v>97</v>
      </c>
      <c r="CU45" s="888">
        <v>10.9278</v>
      </c>
      <c r="CV45" s="888">
        <v>10.1076</v>
      </c>
      <c r="CW45" s="888">
        <v>9.4453999999999994</v>
      </c>
      <c r="CX45" s="888">
        <v>8.33</v>
      </c>
      <c r="CY45" s="888">
        <v>7.9016000000000002</v>
      </c>
      <c r="CZ45" s="888">
        <v>8.0786999999999995</v>
      </c>
      <c r="DA45" s="888">
        <v>7.4298000000000002</v>
      </c>
      <c r="DB45" s="888">
        <v>6.8040000000000003</v>
      </c>
      <c r="DC45" s="888">
        <v>5.3498999999999999</v>
      </c>
      <c r="DD45" s="891" t="s">
        <v>102</v>
      </c>
      <c r="DE45" s="891" t="s">
        <v>102</v>
      </c>
      <c r="DF45" s="889">
        <v>8.2325999999999997</v>
      </c>
      <c r="DG45" s="889">
        <v>6.5941999999999998</v>
      </c>
      <c r="DH45" s="890">
        <v>8.0094999999999992</v>
      </c>
      <c r="DJ45" s="866" t="s">
        <v>97</v>
      </c>
      <c r="DK45" s="888">
        <v>30.388300000000001</v>
      </c>
      <c r="DL45" s="888">
        <v>27.429200000000002</v>
      </c>
      <c r="DM45" s="888">
        <v>23.0886</v>
      </c>
      <c r="DN45" s="888">
        <v>20.918800000000001</v>
      </c>
      <c r="DO45" s="888">
        <v>19.646899999999999</v>
      </c>
      <c r="DP45" s="888">
        <v>19.002400000000002</v>
      </c>
      <c r="DQ45" s="888">
        <v>17.565100000000001</v>
      </c>
      <c r="DR45" s="888">
        <v>14.218299999999999</v>
      </c>
      <c r="DS45" s="888">
        <v>7.5057</v>
      </c>
      <c r="DT45" s="891" t="s">
        <v>102</v>
      </c>
      <c r="DU45" s="891" t="s">
        <v>102</v>
      </c>
      <c r="DV45" s="889">
        <v>20.278199999999998</v>
      </c>
      <c r="DW45" s="889">
        <v>13.2499</v>
      </c>
      <c r="DX45" s="890">
        <v>19.321300000000001</v>
      </c>
    </row>
    <row r="46" spans="2:128" s="571" customFormat="1" ht="15.75" customHeight="1" x14ac:dyDescent="0.25">
      <c r="B46" s="861" t="s">
        <v>96</v>
      </c>
      <c r="C46" s="862">
        <v>1437.91</v>
      </c>
      <c r="D46" s="862">
        <v>1038.309</v>
      </c>
      <c r="E46" s="862">
        <v>947.96950000000004</v>
      </c>
      <c r="F46" s="862">
        <v>1133.1641</v>
      </c>
      <c r="G46" s="862">
        <v>1443.3954000000001</v>
      </c>
      <c r="H46" s="862">
        <v>1616.5534</v>
      </c>
      <c r="I46" s="862">
        <v>1486.7915</v>
      </c>
      <c r="J46" s="862">
        <v>1399.6952000000001</v>
      </c>
      <c r="K46" s="862" t="s">
        <v>102</v>
      </c>
      <c r="L46" s="863" t="s">
        <v>102</v>
      </c>
      <c r="M46" s="863" t="s">
        <v>102</v>
      </c>
      <c r="N46" s="864">
        <v>1221.2873</v>
      </c>
      <c r="O46" s="864">
        <v>1399.6952000000001</v>
      </c>
      <c r="P46" s="865">
        <v>1229.9110000000001</v>
      </c>
      <c r="R46" s="861" t="s">
        <v>96</v>
      </c>
      <c r="S46" s="862">
        <v>584.06880000000001</v>
      </c>
      <c r="T46" s="862">
        <v>465.30410000000001</v>
      </c>
      <c r="U46" s="862">
        <v>423.45909999999998</v>
      </c>
      <c r="V46" s="862">
        <v>578.24040000000002</v>
      </c>
      <c r="W46" s="862">
        <v>822.03530000000001</v>
      </c>
      <c r="X46" s="862">
        <v>919.79629999999997</v>
      </c>
      <c r="Y46" s="862">
        <v>926.57619999999997</v>
      </c>
      <c r="Z46" s="862">
        <v>805.84619999999995</v>
      </c>
      <c r="AA46" s="862" t="s">
        <v>102</v>
      </c>
      <c r="AB46" s="863" t="s">
        <v>102</v>
      </c>
      <c r="AC46" s="863" t="s">
        <v>102</v>
      </c>
      <c r="AD46" s="864">
        <v>643.26110000000006</v>
      </c>
      <c r="AE46" s="864">
        <v>805.84619999999995</v>
      </c>
      <c r="AF46" s="865">
        <v>651.12</v>
      </c>
      <c r="AH46" s="861" t="s">
        <v>96</v>
      </c>
      <c r="AI46" s="892">
        <v>40.619300000000003</v>
      </c>
      <c r="AJ46" s="892">
        <v>44.813600000000001</v>
      </c>
      <c r="AK46" s="892">
        <v>44.670099999999998</v>
      </c>
      <c r="AL46" s="892">
        <v>51.028799999999997</v>
      </c>
      <c r="AM46" s="892">
        <v>56.951500000000003</v>
      </c>
      <c r="AN46" s="892">
        <v>56.898600000000002</v>
      </c>
      <c r="AO46" s="892">
        <v>62.320500000000003</v>
      </c>
      <c r="AP46" s="892">
        <v>57.573</v>
      </c>
      <c r="AQ46" s="892" t="s">
        <v>102</v>
      </c>
      <c r="AR46" s="893" t="s">
        <v>102</v>
      </c>
      <c r="AS46" s="893" t="s">
        <v>102</v>
      </c>
      <c r="AT46" s="894">
        <v>52.670699999999997</v>
      </c>
      <c r="AU46" s="894">
        <v>57.573</v>
      </c>
      <c r="AV46" s="895">
        <v>52.940399999999997</v>
      </c>
      <c r="AX46" s="861" t="s">
        <v>96</v>
      </c>
      <c r="AY46" s="892">
        <v>26.46</v>
      </c>
      <c r="AZ46" s="892">
        <v>33.643099999999997</v>
      </c>
      <c r="BA46" s="892">
        <v>36.3431</v>
      </c>
      <c r="BB46" s="892">
        <v>44.534799999999997</v>
      </c>
      <c r="BC46" s="892">
        <v>50.050600000000003</v>
      </c>
      <c r="BD46" s="892">
        <v>45.933300000000003</v>
      </c>
      <c r="BE46" s="892">
        <v>55.267099999999999</v>
      </c>
      <c r="BF46" s="892">
        <v>51.591799999999999</v>
      </c>
      <c r="BG46" s="892" t="s">
        <v>102</v>
      </c>
      <c r="BH46" s="893" t="s">
        <v>102</v>
      </c>
      <c r="BI46" s="893" t="s">
        <v>102</v>
      </c>
      <c r="BJ46" s="894">
        <v>44.782800000000002</v>
      </c>
      <c r="BK46" s="894">
        <v>51.591799999999999</v>
      </c>
      <c r="BL46" s="895">
        <v>45.157400000000003</v>
      </c>
      <c r="BN46" s="861" t="s">
        <v>96</v>
      </c>
      <c r="BO46" s="892">
        <v>32.607500000000002</v>
      </c>
      <c r="BP46" s="892">
        <v>31.081199999999999</v>
      </c>
      <c r="BQ46" s="892">
        <v>34.972099999999998</v>
      </c>
      <c r="BR46" s="892">
        <v>29.668399999999998</v>
      </c>
      <c r="BS46" s="892">
        <v>21.908799999999999</v>
      </c>
      <c r="BT46" s="892">
        <v>23.750900000000001</v>
      </c>
      <c r="BU46" s="892">
        <v>24.218399999999999</v>
      </c>
      <c r="BV46" s="892">
        <v>25.476500000000001</v>
      </c>
      <c r="BW46" s="892" t="s">
        <v>102</v>
      </c>
      <c r="BX46" s="893" t="s">
        <v>102</v>
      </c>
      <c r="BY46" s="893" t="s">
        <v>102</v>
      </c>
      <c r="BZ46" s="894">
        <v>27.9815</v>
      </c>
      <c r="CA46" s="894">
        <v>25.476500000000001</v>
      </c>
      <c r="CB46" s="895">
        <v>27.843699999999998</v>
      </c>
      <c r="CD46" s="861" t="s">
        <v>96</v>
      </c>
      <c r="CE46" s="892">
        <v>19.230499999999999</v>
      </c>
      <c r="CF46" s="892">
        <v>20.0899</v>
      </c>
      <c r="CG46" s="892">
        <v>20.0075</v>
      </c>
      <c r="CH46" s="892">
        <v>19.429099999999998</v>
      </c>
      <c r="CI46" s="892">
        <v>15.77</v>
      </c>
      <c r="CJ46" s="892">
        <v>15.5763</v>
      </c>
      <c r="CK46" s="892">
        <v>13.6281</v>
      </c>
      <c r="CL46" s="892">
        <v>15.8088</v>
      </c>
      <c r="CM46" s="892" t="s">
        <v>102</v>
      </c>
      <c r="CN46" s="893" t="s">
        <v>102</v>
      </c>
      <c r="CO46" s="893" t="s">
        <v>102</v>
      </c>
      <c r="CP46" s="894">
        <v>17.707899999999999</v>
      </c>
      <c r="CQ46" s="894">
        <v>15.8088</v>
      </c>
      <c r="CR46" s="895">
        <v>17.603400000000001</v>
      </c>
      <c r="CT46" s="861" t="s">
        <v>96</v>
      </c>
      <c r="CU46" s="892">
        <v>11.441000000000001</v>
      </c>
      <c r="CV46" s="892">
        <v>9.4783000000000008</v>
      </c>
      <c r="CW46" s="892">
        <v>6.9653</v>
      </c>
      <c r="CX46" s="892">
        <v>7.4009999999999998</v>
      </c>
      <c r="CY46" s="892">
        <v>6.7596999999999996</v>
      </c>
      <c r="CZ46" s="892">
        <v>7.4463999999999997</v>
      </c>
      <c r="DA46" s="892">
        <v>6.1043000000000003</v>
      </c>
      <c r="DB46" s="892">
        <v>9.2132000000000005</v>
      </c>
      <c r="DC46" s="892" t="s">
        <v>102</v>
      </c>
      <c r="DD46" s="893" t="s">
        <v>102</v>
      </c>
      <c r="DE46" s="893" t="s">
        <v>102</v>
      </c>
      <c r="DF46" s="894">
        <v>7.2808999999999999</v>
      </c>
      <c r="DG46" s="894">
        <v>9.2132000000000005</v>
      </c>
      <c r="DH46" s="895">
        <v>7.3872</v>
      </c>
      <c r="DJ46" s="861" t="s">
        <v>96</v>
      </c>
      <c r="DK46" s="892">
        <v>31.142700000000001</v>
      </c>
      <c r="DL46" s="892">
        <v>29.174399999999999</v>
      </c>
      <c r="DM46" s="892">
        <v>26.782699999999998</v>
      </c>
      <c r="DN46" s="892">
        <v>22.284199999999998</v>
      </c>
      <c r="DO46" s="892">
        <v>21.328800000000001</v>
      </c>
      <c r="DP46" s="892">
        <v>20.587499999999999</v>
      </c>
      <c r="DQ46" s="892">
        <v>18.3001</v>
      </c>
      <c r="DR46" s="892">
        <v>14.123699999999999</v>
      </c>
      <c r="DS46" s="892" t="s">
        <v>102</v>
      </c>
      <c r="DT46" s="893" t="s">
        <v>102</v>
      </c>
      <c r="DU46" s="893" t="s">
        <v>102</v>
      </c>
      <c r="DV46" s="894">
        <v>22.662500000000001</v>
      </c>
      <c r="DW46" s="894">
        <v>14.123699999999999</v>
      </c>
      <c r="DX46" s="895">
        <v>22.192799999999998</v>
      </c>
    </row>
    <row r="47" spans="2:128" s="628" customFormat="1" x14ac:dyDescent="0.2">
      <c r="B47" s="37" t="s">
        <v>270</v>
      </c>
      <c r="C47" s="626"/>
      <c r="D47" s="626"/>
      <c r="E47" s="626"/>
      <c r="F47" s="626"/>
      <c r="G47" s="626"/>
      <c r="H47" s="626"/>
      <c r="I47" s="626"/>
      <c r="J47" s="626"/>
      <c r="K47" s="626"/>
      <c r="L47" s="626"/>
      <c r="M47" s="626"/>
      <c r="N47" s="626"/>
      <c r="O47" s="626"/>
      <c r="P47" s="627"/>
      <c r="R47" s="37" t="s">
        <v>270</v>
      </c>
      <c r="S47" s="626"/>
      <c r="T47" s="626"/>
      <c r="U47" s="626"/>
      <c r="V47" s="626"/>
      <c r="W47" s="626"/>
      <c r="X47" s="626"/>
      <c r="Y47" s="626"/>
      <c r="Z47" s="626"/>
      <c r="AA47" s="626"/>
      <c r="AB47" s="626"/>
      <c r="AC47" s="626"/>
      <c r="AD47" s="626"/>
      <c r="AE47" s="626"/>
      <c r="AF47" s="627"/>
      <c r="AH47" s="37" t="s">
        <v>270</v>
      </c>
      <c r="AI47" s="626"/>
      <c r="AJ47" s="626"/>
      <c r="AK47" s="626"/>
      <c r="AL47" s="626"/>
      <c r="AM47" s="626"/>
      <c r="AN47" s="626"/>
      <c r="AO47" s="626"/>
      <c r="AP47" s="626"/>
      <c r="AQ47" s="626"/>
      <c r="AR47" s="626"/>
      <c r="AS47" s="626"/>
      <c r="AT47" s="626"/>
      <c r="AU47" s="626"/>
      <c r="AV47" s="627"/>
      <c r="AX47" s="37" t="s">
        <v>270</v>
      </c>
      <c r="AY47" s="626"/>
      <c r="AZ47" s="626"/>
      <c r="BA47" s="626"/>
      <c r="BB47" s="626"/>
      <c r="BC47" s="626"/>
      <c r="BD47" s="626"/>
      <c r="BE47" s="626"/>
      <c r="BF47" s="626"/>
      <c r="BG47" s="626"/>
      <c r="BH47" s="626"/>
      <c r="BI47" s="626"/>
      <c r="BJ47" s="626"/>
      <c r="BK47" s="626"/>
      <c r="BL47" s="627"/>
      <c r="BN47" s="37" t="s">
        <v>270</v>
      </c>
      <c r="BO47" s="626"/>
      <c r="BP47" s="626"/>
      <c r="BQ47" s="626"/>
      <c r="BR47" s="626"/>
      <c r="BS47" s="626"/>
      <c r="BT47" s="626"/>
      <c r="BU47" s="626"/>
      <c r="BV47" s="626"/>
      <c r="BW47" s="626"/>
      <c r="BX47" s="626"/>
      <c r="BY47" s="626"/>
      <c r="BZ47" s="626"/>
      <c r="CA47" s="626"/>
      <c r="CB47" s="627"/>
      <c r="CD47" s="37" t="s">
        <v>270</v>
      </c>
      <c r="CE47" s="626"/>
      <c r="CF47" s="626"/>
      <c r="CG47" s="626"/>
      <c r="CH47" s="626"/>
      <c r="CI47" s="626"/>
      <c r="CJ47" s="626"/>
      <c r="CK47" s="626"/>
      <c r="CL47" s="626"/>
      <c r="CM47" s="626"/>
      <c r="CN47" s="626"/>
      <c r="CO47" s="626"/>
      <c r="CP47" s="626"/>
      <c r="CQ47" s="626"/>
      <c r="CR47" s="627"/>
      <c r="CT47" s="37" t="s">
        <v>270</v>
      </c>
      <c r="CU47" s="626"/>
      <c r="CV47" s="626"/>
      <c r="CW47" s="626"/>
      <c r="CX47" s="626"/>
      <c r="CY47" s="626"/>
      <c r="CZ47" s="626"/>
      <c r="DA47" s="626"/>
      <c r="DB47" s="626"/>
      <c r="DC47" s="626"/>
      <c r="DD47" s="626"/>
      <c r="DE47" s="626"/>
      <c r="DF47" s="626"/>
      <c r="DG47" s="626"/>
      <c r="DH47" s="627"/>
      <c r="DJ47" s="37" t="s">
        <v>270</v>
      </c>
      <c r="DK47" s="626"/>
      <c r="DL47" s="626"/>
      <c r="DM47" s="626"/>
      <c r="DN47" s="626"/>
      <c r="DO47" s="626"/>
      <c r="DP47" s="626"/>
      <c r="DQ47" s="626"/>
      <c r="DR47" s="626"/>
      <c r="DS47" s="626"/>
      <c r="DT47" s="626"/>
      <c r="DU47" s="626"/>
      <c r="DV47" s="626"/>
      <c r="DW47" s="626"/>
      <c r="DX47" s="627"/>
    </row>
    <row r="48" spans="2:128" s="287" customFormat="1" x14ac:dyDescent="0.2">
      <c r="B48" s="37" t="s">
        <v>506</v>
      </c>
      <c r="C48" s="626"/>
      <c r="D48" s="626"/>
      <c r="E48" s="626"/>
      <c r="F48" s="626"/>
      <c r="G48" s="626"/>
      <c r="H48" s="626"/>
      <c r="I48" s="626"/>
      <c r="J48" s="626"/>
      <c r="K48" s="626"/>
      <c r="L48" s="626"/>
      <c r="M48" s="626"/>
      <c r="N48" s="626"/>
      <c r="O48" s="626"/>
      <c r="P48" s="627"/>
      <c r="R48" s="37" t="s">
        <v>506</v>
      </c>
      <c r="S48" s="626"/>
      <c r="T48" s="626"/>
      <c r="U48" s="626"/>
      <c r="V48" s="626"/>
      <c r="W48" s="626"/>
      <c r="X48" s="626"/>
      <c r="Y48" s="626"/>
      <c r="Z48" s="626"/>
      <c r="AA48" s="626"/>
      <c r="AB48" s="626"/>
      <c r="AC48" s="626"/>
      <c r="AD48" s="626"/>
      <c r="AE48" s="626"/>
      <c r="AF48" s="627"/>
      <c r="AH48" s="37" t="s">
        <v>506</v>
      </c>
      <c r="AI48" s="626"/>
      <c r="AJ48" s="626"/>
      <c r="AK48" s="626"/>
      <c r="AL48" s="626"/>
      <c r="AM48" s="626"/>
      <c r="AN48" s="626"/>
      <c r="AO48" s="626"/>
      <c r="AP48" s="626"/>
      <c r="AQ48" s="626"/>
      <c r="AR48" s="626"/>
      <c r="AS48" s="626"/>
      <c r="AT48" s="626"/>
      <c r="AU48" s="626"/>
      <c r="AV48" s="627"/>
      <c r="AX48" s="37" t="s">
        <v>506</v>
      </c>
      <c r="AY48" s="626"/>
      <c r="AZ48" s="626"/>
      <c r="BA48" s="626"/>
      <c r="BB48" s="626"/>
      <c r="BC48" s="626"/>
      <c r="BD48" s="626"/>
      <c r="BE48" s="626"/>
      <c r="BF48" s="626"/>
      <c r="BG48" s="626"/>
      <c r="BH48" s="626"/>
      <c r="BI48" s="626"/>
      <c r="BJ48" s="626"/>
      <c r="BK48" s="626"/>
      <c r="BL48" s="627"/>
      <c r="BN48" s="37" t="s">
        <v>506</v>
      </c>
      <c r="BO48" s="626"/>
      <c r="BP48" s="626"/>
      <c r="BQ48" s="626"/>
      <c r="BR48" s="626"/>
      <c r="BS48" s="626"/>
      <c r="BT48" s="626"/>
      <c r="BU48" s="626"/>
      <c r="BV48" s="626"/>
      <c r="BW48" s="626"/>
      <c r="BX48" s="626"/>
      <c r="BY48" s="626"/>
      <c r="BZ48" s="626"/>
      <c r="CA48" s="626"/>
      <c r="CB48" s="627"/>
      <c r="CD48" s="37" t="s">
        <v>506</v>
      </c>
      <c r="CE48" s="626"/>
      <c r="CF48" s="626"/>
      <c r="CG48" s="626"/>
      <c r="CH48" s="626"/>
      <c r="CI48" s="626"/>
      <c r="CJ48" s="626"/>
      <c r="CK48" s="626"/>
      <c r="CL48" s="626"/>
      <c r="CM48" s="626"/>
      <c r="CN48" s="626"/>
      <c r="CO48" s="626"/>
      <c r="CP48" s="626"/>
      <c r="CQ48" s="626"/>
      <c r="CR48" s="627"/>
      <c r="CT48" s="37" t="s">
        <v>506</v>
      </c>
      <c r="CU48" s="626"/>
      <c r="CV48" s="626"/>
      <c r="CW48" s="626"/>
      <c r="CX48" s="626"/>
      <c r="CY48" s="626"/>
      <c r="CZ48" s="626"/>
      <c r="DA48" s="626"/>
      <c r="DB48" s="626"/>
      <c r="DC48" s="626"/>
      <c r="DD48" s="626"/>
      <c r="DE48" s="626"/>
      <c r="DF48" s="626"/>
      <c r="DG48" s="626"/>
      <c r="DH48" s="627"/>
      <c r="DJ48" s="37" t="s">
        <v>506</v>
      </c>
      <c r="DK48" s="626"/>
      <c r="DL48" s="626"/>
      <c r="DM48" s="626"/>
      <c r="DN48" s="626"/>
      <c r="DO48" s="626"/>
      <c r="DP48" s="626"/>
      <c r="DQ48" s="626"/>
      <c r="DR48" s="626"/>
      <c r="DS48" s="626"/>
      <c r="DT48" s="626"/>
      <c r="DU48" s="626"/>
      <c r="DV48" s="626"/>
      <c r="DW48" s="626"/>
      <c r="DX48" s="627"/>
    </row>
    <row r="49" spans="2:128" s="287" customFormat="1" ht="12" x14ac:dyDescent="0.2">
      <c r="B49" s="287" t="s">
        <v>476</v>
      </c>
      <c r="C49" s="630"/>
      <c r="D49" s="630"/>
      <c r="E49" s="630"/>
      <c r="F49" s="630"/>
      <c r="G49" s="630"/>
      <c r="H49" s="630"/>
      <c r="I49" s="630"/>
      <c r="J49" s="630"/>
      <c r="K49" s="630"/>
      <c r="L49" s="630"/>
      <c r="M49" s="630"/>
      <c r="N49" s="630"/>
      <c r="O49" s="630"/>
      <c r="P49" s="631"/>
      <c r="R49" s="287" t="s">
        <v>476</v>
      </c>
      <c r="S49" s="630"/>
      <c r="T49" s="630"/>
      <c r="U49" s="630"/>
      <c r="V49" s="630"/>
      <c r="W49" s="630"/>
      <c r="X49" s="630"/>
      <c r="Y49" s="630"/>
      <c r="Z49" s="630"/>
      <c r="AA49" s="630"/>
      <c r="AB49" s="630"/>
      <c r="AC49" s="630"/>
      <c r="AD49" s="630"/>
      <c r="AE49" s="630"/>
      <c r="AF49" s="631"/>
      <c r="AH49" s="287" t="s">
        <v>476</v>
      </c>
      <c r="AI49" s="630"/>
      <c r="AJ49" s="630"/>
      <c r="AK49" s="630"/>
      <c r="AL49" s="630"/>
      <c r="AM49" s="630"/>
      <c r="AN49" s="630"/>
      <c r="AO49" s="630"/>
      <c r="AP49" s="630"/>
      <c r="AQ49" s="630"/>
      <c r="AR49" s="630"/>
      <c r="AS49" s="630"/>
      <c r="AT49" s="630"/>
      <c r="AU49" s="630"/>
      <c r="AV49" s="631"/>
      <c r="AX49" s="287" t="s">
        <v>476</v>
      </c>
      <c r="AY49" s="630"/>
      <c r="AZ49" s="630"/>
      <c r="BA49" s="630"/>
      <c r="BB49" s="630"/>
      <c r="BC49" s="630"/>
      <c r="BD49" s="630"/>
      <c r="BE49" s="630"/>
      <c r="BF49" s="630"/>
      <c r="BG49" s="630"/>
      <c r="BH49" s="630"/>
      <c r="BI49" s="630"/>
      <c r="BJ49" s="630"/>
      <c r="BK49" s="630"/>
      <c r="BL49" s="631"/>
      <c r="BN49" s="287" t="s">
        <v>476</v>
      </c>
      <c r="BO49" s="630"/>
      <c r="BP49" s="630"/>
      <c r="BQ49" s="630"/>
      <c r="BR49" s="630"/>
      <c r="BS49" s="630"/>
      <c r="BT49" s="630"/>
      <c r="BU49" s="630"/>
      <c r="BV49" s="630"/>
      <c r="BW49" s="630"/>
      <c r="BX49" s="630"/>
      <c r="BY49" s="630"/>
      <c r="BZ49" s="630"/>
      <c r="CA49" s="630"/>
      <c r="CB49" s="631"/>
      <c r="CD49" s="287" t="s">
        <v>476</v>
      </c>
      <c r="CE49" s="630"/>
      <c r="CF49" s="630"/>
      <c r="CG49" s="630"/>
      <c r="CH49" s="630"/>
      <c r="CI49" s="630"/>
      <c r="CJ49" s="630"/>
      <c r="CK49" s="630"/>
      <c r="CL49" s="630"/>
      <c r="CM49" s="630"/>
      <c r="CN49" s="630"/>
      <c r="CO49" s="630"/>
      <c r="CP49" s="630"/>
      <c r="CQ49" s="630"/>
      <c r="CR49" s="631"/>
      <c r="CT49" s="287" t="s">
        <v>476</v>
      </c>
      <c r="CU49" s="630"/>
      <c r="CV49" s="630"/>
      <c r="CW49" s="630"/>
      <c r="CX49" s="630"/>
      <c r="CY49" s="630"/>
      <c r="CZ49" s="630"/>
      <c r="DA49" s="630"/>
      <c r="DB49" s="630"/>
      <c r="DC49" s="630"/>
      <c r="DD49" s="630"/>
      <c r="DE49" s="630"/>
      <c r="DF49" s="630"/>
      <c r="DG49" s="630"/>
      <c r="DH49" s="631"/>
      <c r="DJ49" s="287" t="s">
        <v>476</v>
      </c>
      <c r="DK49" s="630"/>
      <c r="DL49" s="630"/>
      <c r="DM49" s="630"/>
      <c r="DN49" s="630"/>
      <c r="DO49" s="630"/>
      <c r="DP49" s="630"/>
      <c r="DQ49" s="630"/>
      <c r="DR49" s="630"/>
      <c r="DS49" s="630"/>
      <c r="DT49" s="630"/>
      <c r="DU49" s="630"/>
      <c r="DV49" s="630"/>
      <c r="DW49" s="630"/>
      <c r="DX49" s="631"/>
    </row>
    <row r="50" spans="2:128" s="287" customFormat="1" ht="12" x14ac:dyDescent="0.2">
      <c r="B50" s="289" t="s">
        <v>890</v>
      </c>
      <c r="C50" s="630"/>
      <c r="D50" s="630"/>
      <c r="E50" s="630"/>
      <c r="F50" s="630"/>
      <c r="G50" s="630"/>
      <c r="H50" s="630"/>
      <c r="I50" s="630"/>
      <c r="J50" s="630"/>
      <c r="K50" s="630"/>
      <c r="L50" s="630"/>
      <c r="M50" s="630"/>
      <c r="N50" s="630"/>
      <c r="O50" s="630"/>
      <c r="P50" s="631"/>
      <c r="R50" s="289" t="s">
        <v>890</v>
      </c>
      <c r="S50" s="630"/>
      <c r="T50" s="630"/>
      <c r="U50" s="630"/>
      <c r="V50" s="630"/>
      <c r="W50" s="630"/>
      <c r="X50" s="630"/>
      <c r="Y50" s="630"/>
      <c r="Z50" s="630"/>
      <c r="AA50" s="630"/>
      <c r="AB50" s="630"/>
      <c r="AC50" s="630"/>
      <c r="AD50" s="630"/>
      <c r="AE50" s="630"/>
      <c r="AF50" s="631"/>
      <c r="AH50" s="289" t="s">
        <v>890</v>
      </c>
      <c r="AI50" s="630"/>
      <c r="AJ50" s="630"/>
      <c r="AK50" s="630"/>
      <c r="AL50" s="630"/>
      <c r="AM50" s="630"/>
      <c r="AN50" s="630"/>
      <c r="AO50" s="630"/>
      <c r="AP50" s="630"/>
      <c r="AQ50" s="630"/>
      <c r="AR50" s="630"/>
      <c r="AS50" s="630"/>
      <c r="AT50" s="630"/>
      <c r="AU50" s="630"/>
      <c r="AV50" s="631"/>
      <c r="AX50" s="289" t="s">
        <v>890</v>
      </c>
      <c r="AY50" s="630"/>
      <c r="AZ50" s="630"/>
      <c r="BA50" s="630"/>
      <c r="BB50" s="630"/>
      <c r="BC50" s="630"/>
      <c r="BD50" s="630"/>
      <c r="BE50" s="630"/>
      <c r="BF50" s="630"/>
      <c r="BG50" s="630"/>
      <c r="BH50" s="630"/>
      <c r="BI50" s="630"/>
      <c r="BJ50" s="630"/>
      <c r="BK50" s="630"/>
      <c r="BL50" s="631"/>
      <c r="BN50" s="289" t="s">
        <v>890</v>
      </c>
      <c r="BO50" s="630"/>
      <c r="BP50" s="630"/>
      <c r="BQ50" s="630"/>
      <c r="BR50" s="630"/>
      <c r="BS50" s="630"/>
      <c r="BT50" s="630"/>
      <c r="BU50" s="630"/>
      <c r="BV50" s="630"/>
      <c r="BW50" s="630"/>
      <c r="BX50" s="630"/>
      <c r="BY50" s="630"/>
      <c r="BZ50" s="630"/>
      <c r="CA50" s="630"/>
      <c r="CB50" s="631"/>
      <c r="CD50" s="289" t="s">
        <v>890</v>
      </c>
      <c r="CE50" s="630"/>
      <c r="CF50" s="630"/>
      <c r="CG50" s="630"/>
      <c r="CH50" s="630"/>
      <c r="CI50" s="630"/>
      <c r="CJ50" s="630"/>
      <c r="CK50" s="630"/>
      <c r="CL50" s="630"/>
      <c r="CM50" s="630"/>
      <c r="CN50" s="630"/>
      <c r="CO50" s="630"/>
      <c r="CP50" s="630"/>
      <c r="CQ50" s="630"/>
      <c r="CR50" s="631"/>
      <c r="CT50" s="289" t="s">
        <v>890</v>
      </c>
      <c r="CU50" s="630"/>
      <c r="CV50" s="630"/>
      <c r="CW50" s="630"/>
      <c r="CX50" s="630"/>
      <c r="CY50" s="630"/>
      <c r="CZ50" s="630"/>
      <c r="DA50" s="630"/>
      <c r="DB50" s="630"/>
      <c r="DC50" s="630"/>
      <c r="DD50" s="630"/>
      <c r="DE50" s="630"/>
      <c r="DF50" s="630"/>
      <c r="DG50" s="630"/>
      <c r="DH50" s="631"/>
      <c r="DJ50" s="289" t="s">
        <v>890</v>
      </c>
      <c r="DW50" s="647"/>
    </row>
    <row r="51" spans="2:128" x14ac:dyDescent="0.2">
      <c r="C51" s="53"/>
      <c r="D51" s="53"/>
      <c r="E51" s="53"/>
      <c r="F51" s="53"/>
      <c r="G51" s="53"/>
      <c r="H51" s="53"/>
      <c r="I51" s="53"/>
      <c r="J51" s="53"/>
      <c r="K51" s="53"/>
      <c r="L51" s="53"/>
      <c r="M51" s="53"/>
      <c r="N51" s="53"/>
      <c r="O51" s="53"/>
      <c r="P51" s="90"/>
      <c r="S51" s="53"/>
      <c r="T51" s="53"/>
      <c r="U51" s="53"/>
      <c r="V51" s="53"/>
      <c r="W51" s="53"/>
      <c r="X51" s="53"/>
      <c r="Y51" s="53"/>
      <c r="Z51" s="53"/>
      <c r="AA51" s="53"/>
      <c r="AB51" s="53"/>
      <c r="AC51" s="53"/>
      <c r="AD51" s="53"/>
      <c r="AE51" s="53"/>
      <c r="AF51" s="90"/>
      <c r="AI51" s="53"/>
      <c r="AJ51" s="53"/>
      <c r="AK51" s="53"/>
      <c r="AL51" s="53"/>
      <c r="AM51" s="53"/>
      <c r="AN51" s="53"/>
      <c r="AO51" s="53"/>
      <c r="AP51" s="53"/>
      <c r="AQ51" s="53"/>
      <c r="AR51" s="53"/>
      <c r="AS51" s="53"/>
      <c r="AT51" s="53"/>
      <c r="AU51" s="53"/>
      <c r="AV51" s="90"/>
      <c r="AY51" s="53"/>
      <c r="AZ51" s="53"/>
      <c r="BA51" s="53"/>
      <c r="BB51" s="53"/>
      <c r="BC51" s="53"/>
      <c r="BD51" s="53"/>
      <c r="BE51" s="53"/>
      <c r="BF51" s="53"/>
      <c r="BG51" s="53"/>
      <c r="BH51" s="53"/>
      <c r="BI51" s="53"/>
      <c r="BJ51" s="53"/>
      <c r="BK51" s="53"/>
      <c r="BL51" s="90"/>
      <c r="BO51" s="53"/>
      <c r="BP51" s="53"/>
      <c r="BQ51" s="53"/>
      <c r="BR51" s="53"/>
      <c r="BS51" s="53"/>
      <c r="BT51" s="53"/>
      <c r="BU51" s="53"/>
      <c r="BV51" s="53"/>
      <c r="BW51" s="53"/>
      <c r="BX51" s="53"/>
      <c r="BY51" s="53"/>
      <c r="BZ51" s="53"/>
      <c r="CA51" s="53"/>
      <c r="CB51" s="90"/>
      <c r="CE51" s="53"/>
      <c r="CF51" s="53"/>
      <c r="CG51" s="53"/>
      <c r="CH51" s="53"/>
      <c r="CI51" s="53"/>
      <c r="CJ51" s="53"/>
      <c r="CK51" s="53"/>
      <c r="CL51" s="53"/>
      <c r="CM51" s="53"/>
      <c r="CN51" s="53"/>
      <c r="CO51" s="53"/>
      <c r="CP51" s="53"/>
      <c r="CQ51" s="53"/>
      <c r="CR51" s="90"/>
      <c r="CU51" s="53"/>
      <c r="CV51" s="53"/>
      <c r="CW51" s="53"/>
      <c r="CX51" s="53"/>
      <c r="CY51" s="53"/>
      <c r="CZ51" s="53"/>
      <c r="DA51" s="53"/>
      <c r="DB51" s="53"/>
      <c r="DC51" s="53"/>
      <c r="DD51" s="53"/>
      <c r="DE51" s="53"/>
      <c r="DF51" s="53"/>
      <c r="DG51" s="53"/>
      <c r="DH51" s="90"/>
    </row>
    <row r="52" spans="2:128" x14ac:dyDescent="0.2">
      <c r="C52" s="53"/>
      <c r="D52" s="53"/>
      <c r="E52" s="53"/>
      <c r="F52" s="53"/>
      <c r="G52" s="53"/>
      <c r="H52" s="53"/>
      <c r="I52" s="53"/>
      <c r="J52" s="53"/>
      <c r="K52" s="53"/>
      <c r="L52" s="53"/>
      <c r="M52" s="53"/>
      <c r="N52" s="53"/>
      <c r="O52" s="53"/>
      <c r="P52" s="90"/>
      <c r="S52" s="53"/>
      <c r="T52" s="53"/>
      <c r="U52" s="53"/>
      <c r="V52" s="53"/>
      <c r="W52" s="53"/>
      <c r="X52" s="53"/>
      <c r="Y52" s="53"/>
      <c r="Z52" s="53"/>
      <c r="AA52" s="53"/>
      <c r="AB52" s="53"/>
      <c r="AC52" s="53"/>
      <c r="AD52" s="53"/>
      <c r="AE52" s="53"/>
      <c r="AF52" s="90"/>
      <c r="AI52" s="53"/>
      <c r="AJ52" s="53"/>
      <c r="AK52" s="53"/>
      <c r="AL52" s="53"/>
      <c r="AM52" s="53"/>
      <c r="AN52" s="53"/>
      <c r="AO52" s="53"/>
      <c r="AP52" s="53"/>
      <c r="AQ52" s="53"/>
      <c r="AR52" s="53"/>
      <c r="AS52" s="53"/>
      <c r="AT52" s="53"/>
      <c r="AU52" s="53"/>
      <c r="AV52" s="90"/>
      <c r="AY52" s="53"/>
      <c r="AZ52" s="53"/>
      <c r="BA52" s="53"/>
      <c r="BB52" s="53"/>
      <c r="BC52" s="53"/>
      <c r="BD52" s="53"/>
      <c r="BE52" s="53"/>
      <c r="BF52" s="53"/>
      <c r="BG52" s="53"/>
      <c r="BH52" s="53"/>
      <c r="BI52" s="53"/>
      <c r="BJ52" s="53"/>
      <c r="BK52" s="53"/>
      <c r="BL52" s="90"/>
      <c r="BO52" s="53"/>
      <c r="BP52" s="53"/>
      <c r="BQ52" s="53"/>
      <c r="BR52" s="53"/>
      <c r="BS52" s="53"/>
      <c r="BT52" s="53"/>
      <c r="BU52" s="53"/>
      <c r="BV52" s="53"/>
      <c r="BW52" s="53"/>
      <c r="BX52" s="53"/>
      <c r="BY52" s="53"/>
      <c r="BZ52" s="53"/>
      <c r="CA52" s="53"/>
      <c r="CB52" s="90"/>
      <c r="CE52" s="53"/>
      <c r="CF52" s="53"/>
      <c r="CG52" s="53"/>
      <c r="CH52" s="53"/>
      <c r="CI52" s="53"/>
      <c r="CJ52" s="53"/>
      <c r="CK52" s="53"/>
      <c r="CL52" s="53"/>
      <c r="CM52" s="53"/>
      <c r="CN52" s="53"/>
      <c r="CO52" s="53"/>
      <c r="CP52" s="53"/>
      <c r="CQ52" s="53"/>
      <c r="CR52" s="90"/>
      <c r="CU52" s="53"/>
      <c r="CV52" s="53"/>
      <c r="CW52" s="53"/>
      <c r="CX52" s="53"/>
      <c r="CY52" s="53"/>
      <c r="CZ52" s="53"/>
      <c r="DA52" s="53"/>
      <c r="DB52" s="53"/>
      <c r="DC52" s="53"/>
      <c r="DD52" s="53"/>
      <c r="DE52" s="53"/>
      <c r="DF52" s="53"/>
      <c r="DG52" s="53"/>
      <c r="DH52" s="90"/>
    </row>
    <row r="53" spans="2:128" x14ac:dyDescent="0.2">
      <c r="C53" s="53"/>
      <c r="D53" s="53"/>
      <c r="E53" s="53"/>
      <c r="F53" s="53"/>
      <c r="G53" s="53"/>
      <c r="H53" s="53"/>
      <c r="I53" s="53"/>
      <c r="J53" s="53"/>
      <c r="K53" s="53"/>
      <c r="L53" s="53"/>
      <c r="M53" s="53"/>
      <c r="N53" s="53"/>
      <c r="O53" s="53"/>
      <c r="P53" s="90"/>
      <c r="S53" s="53"/>
      <c r="T53" s="53"/>
      <c r="U53" s="53"/>
      <c r="V53" s="53"/>
      <c r="W53" s="53"/>
      <c r="X53" s="53"/>
      <c r="Y53" s="53"/>
      <c r="Z53" s="53"/>
      <c r="AA53" s="53"/>
      <c r="AB53" s="53"/>
      <c r="AC53" s="53"/>
      <c r="AD53" s="53"/>
      <c r="AE53" s="53"/>
      <c r="AF53" s="90"/>
      <c r="AI53" s="53"/>
      <c r="AJ53" s="53"/>
      <c r="AK53" s="53"/>
      <c r="AL53" s="53"/>
      <c r="AM53" s="53"/>
      <c r="AN53" s="53"/>
      <c r="AO53" s="53"/>
      <c r="AP53" s="53"/>
      <c r="AQ53" s="53"/>
      <c r="AR53" s="53"/>
      <c r="AS53" s="53"/>
      <c r="AT53" s="53"/>
      <c r="AU53" s="53"/>
      <c r="AV53" s="90"/>
      <c r="AY53" s="53"/>
      <c r="AZ53" s="53"/>
      <c r="BA53" s="53"/>
      <c r="BB53" s="53"/>
      <c r="BC53" s="53"/>
      <c r="BD53" s="53"/>
      <c r="BE53" s="53"/>
      <c r="BF53" s="53"/>
      <c r="BG53" s="53"/>
      <c r="BH53" s="53"/>
      <c r="BI53" s="53"/>
      <c r="BJ53" s="53"/>
      <c r="BK53" s="53"/>
      <c r="BL53" s="90"/>
      <c r="BO53" s="53"/>
      <c r="BP53" s="53"/>
      <c r="BQ53" s="53"/>
      <c r="BR53" s="53"/>
      <c r="BS53" s="53"/>
      <c r="BT53" s="53"/>
      <c r="BU53" s="53"/>
      <c r="BV53" s="53"/>
      <c r="BW53" s="53"/>
      <c r="BX53" s="53"/>
      <c r="BY53" s="53"/>
      <c r="BZ53" s="53"/>
      <c r="CA53" s="53"/>
      <c r="CB53" s="90"/>
      <c r="CE53" s="53"/>
      <c r="CF53" s="53"/>
      <c r="CG53" s="53"/>
      <c r="CH53" s="53"/>
      <c r="CI53" s="53"/>
      <c r="CJ53" s="53"/>
      <c r="CK53" s="53"/>
      <c r="CL53" s="53"/>
      <c r="CM53" s="53"/>
      <c r="CN53" s="53"/>
      <c r="CO53" s="53"/>
      <c r="CP53" s="53"/>
      <c r="CQ53" s="53"/>
      <c r="CR53" s="90"/>
      <c r="CU53" s="53"/>
      <c r="CV53" s="53"/>
      <c r="CW53" s="53"/>
      <c r="CX53" s="53"/>
      <c r="CY53" s="53"/>
      <c r="CZ53" s="53"/>
      <c r="DA53" s="53"/>
      <c r="DB53" s="53"/>
      <c r="DC53" s="53"/>
      <c r="DD53" s="53"/>
      <c r="DE53" s="53"/>
      <c r="DF53" s="53"/>
      <c r="DG53" s="53"/>
      <c r="DH53" s="90"/>
    </row>
    <row r="54" spans="2:128" x14ac:dyDescent="0.2">
      <c r="C54" s="53"/>
      <c r="D54" s="53"/>
      <c r="E54" s="53"/>
      <c r="F54" s="53"/>
      <c r="G54" s="53"/>
      <c r="H54" s="53"/>
      <c r="I54" s="53"/>
      <c r="J54" s="53"/>
      <c r="K54" s="53"/>
      <c r="L54" s="53"/>
      <c r="M54" s="53"/>
      <c r="N54" s="53"/>
      <c r="O54" s="53"/>
      <c r="P54" s="90"/>
      <c r="S54" s="53"/>
      <c r="T54" s="53"/>
      <c r="U54" s="53"/>
      <c r="V54" s="53"/>
      <c r="W54" s="53"/>
      <c r="X54" s="53"/>
      <c r="Y54" s="53"/>
      <c r="Z54" s="53"/>
      <c r="AA54" s="53"/>
      <c r="AB54" s="53"/>
      <c r="AC54" s="53"/>
      <c r="AD54" s="53"/>
      <c r="AE54" s="53"/>
      <c r="AF54" s="90"/>
      <c r="AI54" s="53"/>
      <c r="AJ54" s="53"/>
      <c r="AK54" s="53"/>
      <c r="AL54" s="53"/>
      <c r="AM54" s="53"/>
      <c r="AN54" s="53"/>
      <c r="AO54" s="53"/>
      <c r="AP54" s="53"/>
      <c r="AQ54" s="53"/>
      <c r="AR54" s="53"/>
      <c r="AS54" s="53"/>
      <c r="AT54" s="53"/>
      <c r="AU54" s="53"/>
      <c r="AV54" s="90"/>
      <c r="AY54" s="53"/>
      <c r="AZ54" s="53"/>
      <c r="BA54" s="53"/>
      <c r="BB54" s="53"/>
      <c r="BC54" s="53"/>
      <c r="BD54" s="53"/>
      <c r="BE54" s="53"/>
      <c r="BF54" s="53"/>
      <c r="BG54" s="53"/>
      <c r="BH54" s="53"/>
      <c r="BI54" s="53"/>
      <c r="BJ54" s="53"/>
      <c r="BK54" s="53"/>
      <c r="BL54" s="90"/>
      <c r="BO54" s="53"/>
      <c r="BP54" s="53"/>
      <c r="BQ54" s="53"/>
      <c r="BR54" s="53"/>
      <c r="BS54" s="53"/>
      <c r="BT54" s="53"/>
      <c r="BU54" s="53"/>
      <c r="BV54" s="53"/>
      <c r="BW54" s="53"/>
      <c r="BX54" s="53"/>
      <c r="BY54" s="53"/>
      <c r="BZ54" s="53"/>
      <c r="CA54" s="53"/>
      <c r="CB54" s="90"/>
      <c r="CE54" s="53"/>
      <c r="CF54" s="53"/>
      <c r="CG54" s="53"/>
      <c r="CH54" s="53"/>
      <c r="CI54" s="53"/>
      <c r="CJ54" s="53"/>
      <c r="CK54" s="53"/>
      <c r="CL54" s="53"/>
      <c r="CM54" s="53"/>
      <c r="CN54" s="53"/>
      <c r="CO54" s="53"/>
      <c r="CP54" s="53"/>
      <c r="CQ54" s="53"/>
      <c r="CR54" s="90"/>
      <c r="CU54" s="53"/>
      <c r="CV54" s="53"/>
      <c r="CW54" s="53"/>
      <c r="CX54" s="53"/>
      <c r="CY54" s="53"/>
      <c r="CZ54" s="53"/>
      <c r="DA54" s="53"/>
      <c r="DB54" s="53"/>
      <c r="DC54" s="53"/>
      <c r="DD54" s="53"/>
      <c r="DE54" s="53"/>
      <c r="DF54" s="53"/>
      <c r="DG54" s="53"/>
      <c r="DH54" s="90"/>
    </row>
    <row r="58" spans="2:128" ht="13.5" customHeight="1" x14ac:dyDescent="0.2"/>
  </sheetData>
  <phoneticPr fontId="2" type="noConversion"/>
  <pageMargins left="0.59055118110236227" right="0.59055118110236227" top="0.78740157480314965" bottom="0.78740157480314965" header="0.39370078740157483" footer="0.39370078740157483"/>
  <pageSetup paperSize="9" scale="66" firstPageNumber="73" fitToWidth="8" orientation="landscape" useFirstPageNumber="1" r:id="rId1"/>
  <headerFooter alignWithMargins="0">
    <oddHeader>&amp;R&amp;12Les finances des communes en 2022</oddHeader>
    <oddFooter>&amp;L&amp;12Direction Générale des Collectivités Locales / DESL&amp;C&amp;12&amp;P&amp;R&amp;12Mise en ligne : janvier 2024</oddFooter>
  </headerFooter>
  <colBreaks count="7" manualBreakCount="7">
    <brk id="16" max="47" man="1"/>
    <brk id="32" max="47" man="1"/>
    <brk id="48" max="47" man="1"/>
    <brk id="64" max="47" man="1"/>
    <brk id="80" max="47" man="1"/>
    <brk id="96" max="47" man="1"/>
    <brk id="112" max="4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J50"/>
  <sheetViews>
    <sheetView zoomScaleNormal="100" workbookViewId="0"/>
  </sheetViews>
  <sheetFormatPr baseColWidth="10" defaultRowHeight="12.75" x14ac:dyDescent="0.2"/>
  <cols>
    <col min="1" max="1" width="4.7109375" customWidth="1"/>
    <col min="2" max="2" width="28" customWidth="1"/>
    <col min="3" max="13" width="12.42578125" customWidth="1"/>
    <col min="14" max="15" width="13.42578125" customWidth="1"/>
    <col min="16" max="16" width="11.42578125" style="94"/>
    <col min="17" max="17" width="4.7109375" customWidth="1"/>
    <col min="18" max="18" width="28" customWidth="1"/>
    <col min="19" max="29" width="12.42578125" customWidth="1"/>
    <col min="30" max="31" width="13.42578125" customWidth="1"/>
    <col min="32" max="32" width="11.42578125" style="94"/>
    <col min="33" max="33" width="4.7109375" customWidth="1"/>
    <col min="34" max="34" width="28" customWidth="1"/>
    <col min="35" max="45" width="12.42578125" customWidth="1"/>
    <col min="46" max="47" width="13.42578125" customWidth="1"/>
    <col min="48" max="48" width="11.42578125" style="94"/>
    <col min="49" max="49" width="4.7109375" customWidth="1"/>
    <col min="50" max="50" width="28" customWidth="1"/>
    <col min="51" max="61" width="12.42578125" customWidth="1"/>
    <col min="62" max="63" width="13.42578125" customWidth="1"/>
    <col min="64" max="64" width="11.42578125" style="94"/>
    <col min="65" max="65" width="4.7109375" customWidth="1"/>
    <col min="66" max="66" width="28" customWidth="1"/>
    <col min="67" max="77" width="12.42578125" customWidth="1"/>
    <col min="78" max="79" width="13.42578125" customWidth="1"/>
    <col min="80" max="80" width="11.42578125" style="94"/>
    <col min="81" max="81" width="4.7109375" customWidth="1"/>
    <col min="82" max="82" width="28" customWidth="1"/>
    <col min="83" max="93" width="12.42578125" customWidth="1"/>
    <col min="94" max="95" width="13.42578125" customWidth="1"/>
    <col min="96" max="96" width="12" style="94" customWidth="1"/>
    <col min="97" max="97" width="1.5703125" hidden="1" customWidth="1"/>
    <col min="98" max="98" width="4.7109375" customWidth="1"/>
    <col min="99" max="99" width="11.42578125" hidden="1" customWidth="1"/>
    <col min="100" max="100" width="28" customWidth="1"/>
    <col min="101" max="111" width="12.42578125" customWidth="1"/>
    <col min="112" max="113" width="13.42578125" customWidth="1"/>
  </cols>
  <sheetData>
    <row r="1" spans="1:114" ht="20.25" x14ac:dyDescent="0.3">
      <c r="A1" s="10" t="s">
        <v>983</v>
      </c>
      <c r="B1" s="69"/>
      <c r="C1" s="69"/>
      <c r="D1" s="69"/>
      <c r="E1" s="69"/>
      <c r="F1" s="69"/>
      <c r="G1" s="69"/>
      <c r="H1" s="69"/>
      <c r="I1" s="69"/>
      <c r="J1" s="69"/>
      <c r="K1" s="69"/>
      <c r="L1" s="69"/>
      <c r="M1" s="69"/>
      <c r="N1" s="69"/>
      <c r="O1" s="69"/>
      <c r="P1" s="147"/>
      <c r="Q1" s="49"/>
      <c r="R1" s="69"/>
      <c r="S1" s="69"/>
      <c r="T1" s="69"/>
      <c r="U1" s="69"/>
      <c r="V1" s="69"/>
      <c r="W1" s="69"/>
      <c r="X1" s="69"/>
      <c r="Y1" s="69"/>
      <c r="Z1" s="69"/>
      <c r="AA1" s="69"/>
      <c r="AB1" s="69"/>
      <c r="AC1" s="69"/>
      <c r="AD1" s="69"/>
      <c r="AE1" s="69"/>
      <c r="AF1" s="147"/>
      <c r="AG1" s="49" t="s">
        <v>646</v>
      </c>
      <c r="AH1" s="69"/>
      <c r="AI1" s="69"/>
      <c r="AJ1" s="69"/>
      <c r="AK1" s="69"/>
      <c r="AL1" s="78"/>
      <c r="AM1" s="69"/>
      <c r="AN1" s="69"/>
      <c r="AO1" s="69"/>
      <c r="AP1" s="69"/>
      <c r="AQ1" s="69"/>
      <c r="AR1" s="69"/>
      <c r="AS1" s="69"/>
      <c r="AT1" s="69"/>
      <c r="AU1" s="69"/>
      <c r="AV1" s="147"/>
      <c r="AW1" s="49"/>
      <c r="AX1" s="69"/>
      <c r="AY1" s="69"/>
      <c r="AZ1" s="69"/>
      <c r="BA1" s="69"/>
      <c r="BB1" s="69"/>
      <c r="BC1" s="69"/>
      <c r="BD1" s="69"/>
      <c r="BE1" s="69"/>
      <c r="BF1" s="69"/>
      <c r="BG1" s="69"/>
      <c r="BH1" s="69"/>
      <c r="BI1" s="69"/>
      <c r="BJ1" s="69"/>
      <c r="BK1" s="69"/>
      <c r="BL1" s="69"/>
      <c r="BM1" s="49"/>
      <c r="BN1" s="69"/>
      <c r="BO1" s="69"/>
      <c r="BP1" s="69"/>
      <c r="BQ1" s="69"/>
      <c r="BR1" s="69"/>
      <c r="BS1" s="69"/>
      <c r="BT1" s="69"/>
      <c r="BU1" s="69"/>
      <c r="BV1" s="69"/>
      <c r="BW1" s="69"/>
      <c r="BX1" s="69"/>
      <c r="BY1" s="69"/>
      <c r="BZ1" s="69"/>
      <c r="CA1" s="69"/>
      <c r="CB1" s="104"/>
      <c r="CC1" s="126"/>
      <c r="CD1" s="127"/>
      <c r="CE1" s="127"/>
      <c r="CF1" s="127"/>
      <c r="CG1" s="127"/>
      <c r="CH1" s="127"/>
      <c r="CI1" s="127"/>
      <c r="CJ1" s="127"/>
      <c r="CK1" s="127"/>
      <c r="CL1" s="127"/>
      <c r="CM1" s="127"/>
      <c r="CN1" s="127"/>
      <c r="CO1" s="69"/>
      <c r="CP1" s="69"/>
      <c r="CQ1" s="69"/>
      <c r="CR1" s="147"/>
      <c r="CS1" s="126"/>
      <c r="CT1" s="126"/>
      <c r="CU1" s="128"/>
      <c r="CV1" s="128"/>
      <c r="CW1" s="129"/>
      <c r="CX1" s="129"/>
      <c r="CY1" s="129"/>
      <c r="CZ1" s="129"/>
      <c r="DA1" s="129"/>
      <c r="DB1" s="129"/>
      <c r="DC1" s="129"/>
      <c r="DD1" s="129"/>
      <c r="DE1" s="129"/>
      <c r="DF1" s="129"/>
      <c r="DG1" s="129"/>
      <c r="DH1" s="129"/>
      <c r="DI1" s="129"/>
      <c r="DJ1" s="157"/>
    </row>
    <row r="2" spans="1:114" ht="12.75" customHeight="1" x14ac:dyDescent="0.3">
      <c r="A2" s="9"/>
      <c r="B2" s="69"/>
      <c r="C2" s="69"/>
      <c r="D2" s="69"/>
      <c r="E2" s="69"/>
      <c r="F2" s="69"/>
      <c r="G2" s="78"/>
      <c r="H2" s="69"/>
      <c r="I2" s="69"/>
      <c r="J2" s="69"/>
      <c r="K2" s="69"/>
      <c r="L2" s="69"/>
      <c r="M2" s="69"/>
      <c r="N2" s="69"/>
      <c r="O2" s="69"/>
      <c r="P2" s="147"/>
      <c r="Q2" s="49"/>
      <c r="R2" s="69"/>
      <c r="S2" s="69"/>
      <c r="T2" s="69"/>
      <c r="U2" s="69"/>
      <c r="V2" s="69"/>
      <c r="W2" s="69"/>
      <c r="X2" s="69"/>
      <c r="Y2" s="69"/>
      <c r="Z2" s="69"/>
      <c r="AA2" s="69"/>
      <c r="AB2" s="69"/>
      <c r="AC2" s="69"/>
      <c r="AD2" s="69"/>
      <c r="AE2" s="69"/>
      <c r="AF2" s="147"/>
      <c r="AG2" s="49"/>
      <c r="AH2" s="69"/>
      <c r="AI2" s="69"/>
      <c r="AJ2" s="69"/>
      <c r="AK2" s="69"/>
      <c r="AL2" s="78"/>
      <c r="AM2" s="69"/>
      <c r="AN2" s="69"/>
      <c r="AO2" s="69"/>
      <c r="AP2" s="69"/>
      <c r="AQ2" s="69"/>
      <c r="AR2" s="69"/>
      <c r="AS2" s="69"/>
      <c r="AT2" s="69"/>
      <c r="AU2" s="69"/>
      <c r="AV2" s="147"/>
      <c r="AW2" s="130"/>
      <c r="AX2" s="13"/>
      <c r="AY2" s="13"/>
      <c r="AZ2" s="13"/>
      <c r="BA2" s="13"/>
      <c r="BB2" s="13"/>
      <c r="BC2" s="13"/>
      <c r="BD2" s="13"/>
      <c r="BE2" s="13"/>
      <c r="BF2" s="13"/>
      <c r="BG2" s="13"/>
      <c r="BH2" s="13"/>
      <c r="BI2" s="13"/>
      <c r="BJ2" s="13"/>
      <c r="BK2" s="13"/>
      <c r="BL2" s="13"/>
      <c r="CC2" s="126"/>
      <c r="CD2" s="127"/>
      <c r="CE2" s="127"/>
      <c r="CF2" s="127"/>
      <c r="CG2" s="127"/>
      <c r="CH2" s="274"/>
      <c r="CI2" s="127"/>
      <c r="CJ2" s="127"/>
      <c r="CK2" s="127"/>
      <c r="CL2" s="127"/>
      <c r="CM2" s="127"/>
      <c r="CN2" s="127"/>
      <c r="CO2" s="69"/>
      <c r="CP2" s="69"/>
      <c r="CQ2" s="69"/>
      <c r="CR2" s="147"/>
      <c r="CS2" s="126"/>
      <c r="CT2" s="126"/>
      <c r="CU2" s="128"/>
      <c r="CV2" s="128"/>
      <c r="CW2" s="129"/>
      <c r="CX2" s="129"/>
      <c r="CY2" s="129"/>
      <c r="CZ2" s="129"/>
      <c r="DA2" s="129"/>
      <c r="DB2" s="129"/>
      <c r="DC2" s="129"/>
      <c r="DD2" s="129"/>
      <c r="DE2" s="129"/>
      <c r="DF2" s="129"/>
      <c r="DG2" s="129"/>
      <c r="DH2" s="129"/>
      <c r="DI2" s="129"/>
      <c r="DJ2" s="157"/>
    </row>
    <row r="3" spans="1:114" ht="16.5" x14ac:dyDescent="0.25">
      <c r="A3" s="13"/>
      <c r="B3" s="13"/>
      <c r="C3" s="13"/>
      <c r="D3" s="13"/>
      <c r="E3" s="13"/>
      <c r="F3" s="13"/>
      <c r="G3" s="68"/>
      <c r="H3" s="13"/>
      <c r="I3" s="13"/>
      <c r="J3" s="13"/>
      <c r="K3" s="13"/>
      <c r="L3" s="13"/>
      <c r="M3" s="13"/>
      <c r="N3" s="13"/>
      <c r="O3" s="13"/>
      <c r="P3" s="38"/>
      <c r="Q3" s="130"/>
      <c r="R3" s="13"/>
      <c r="S3" s="13"/>
      <c r="T3" s="13"/>
      <c r="U3" s="13"/>
      <c r="V3" s="13"/>
      <c r="W3" s="13"/>
      <c r="X3" s="13"/>
      <c r="Y3" s="13"/>
      <c r="Z3" s="13"/>
      <c r="AA3" s="13"/>
      <c r="AB3" s="13"/>
      <c r="AC3" s="13"/>
      <c r="AD3" s="13"/>
      <c r="AE3" s="13"/>
      <c r="AF3" s="38"/>
      <c r="AG3" s="130"/>
      <c r="AH3" s="13"/>
      <c r="AI3" s="13"/>
      <c r="AJ3" s="13"/>
      <c r="AK3" s="13"/>
      <c r="AL3" s="68"/>
      <c r="AM3" s="13"/>
      <c r="AN3" s="13"/>
      <c r="AO3" s="13"/>
      <c r="AP3" s="13"/>
      <c r="AQ3" s="13"/>
      <c r="AR3" s="13"/>
      <c r="AS3" s="13"/>
      <c r="AT3" s="13"/>
      <c r="AU3" s="13"/>
      <c r="AV3" s="38"/>
      <c r="AW3" s="109" t="s">
        <v>310</v>
      </c>
      <c r="BM3" s="108" t="s">
        <v>338</v>
      </c>
      <c r="BN3" s="13"/>
      <c r="BO3" s="13"/>
      <c r="BP3" s="13"/>
      <c r="BQ3" s="13"/>
      <c r="BR3" s="13"/>
      <c r="BS3" s="13"/>
      <c r="BT3" s="13"/>
      <c r="BU3" s="13"/>
      <c r="BV3" s="13"/>
      <c r="BW3" s="13"/>
      <c r="BX3" s="13"/>
      <c r="BY3" s="13"/>
      <c r="BZ3" s="13"/>
      <c r="CA3" s="13"/>
      <c r="CB3" s="131"/>
      <c r="CC3" s="39"/>
      <c r="CD3" s="39"/>
      <c r="CE3" s="39"/>
      <c r="CF3" s="39"/>
      <c r="CG3" s="39"/>
      <c r="CH3" s="39"/>
      <c r="CI3" s="39"/>
      <c r="CJ3" s="39"/>
      <c r="CK3" s="39"/>
      <c r="CL3" s="39"/>
      <c r="CM3" s="39"/>
      <c r="CN3" s="39"/>
      <c r="CO3" s="45"/>
      <c r="CP3" s="45"/>
      <c r="CQ3" s="45"/>
      <c r="CR3" s="153"/>
      <c r="CS3" s="39"/>
      <c r="CT3" s="39"/>
      <c r="CU3" s="57"/>
      <c r="CV3" s="57"/>
      <c r="CW3" s="132"/>
      <c r="CX3" s="132"/>
      <c r="CY3" s="132"/>
      <c r="CZ3" s="132"/>
      <c r="DA3" s="132"/>
      <c r="DB3" s="132"/>
      <c r="DC3" s="132"/>
      <c r="DD3" s="132"/>
      <c r="DE3" s="132"/>
      <c r="DF3" s="132"/>
      <c r="DG3" s="132"/>
      <c r="DH3" s="132"/>
      <c r="DI3" s="132"/>
      <c r="DJ3" s="158"/>
    </row>
    <row r="4" spans="1:114" ht="16.5" x14ac:dyDescent="0.25">
      <c r="A4" s="108" t="s">
        <v>647</v>
      </c>
      <c r="B4" s="108"/>
      <c r="C4" s="108"/>
      <c r="D4" s="108"/>
      <c r="E4" s="108"/>
      <c r="F4" s="108"/>
      <c r="G4" s="273"/>
      <c r="H4" s="108"/>
      <c r="I4" s="108"/>
      <c r="J4" s="108"/>
      <c r="K4" s="108"/>
      <c r="L4" s="108"/>
      <c r="M4" s="108"/>
      <c r="N4" s="108"/>
      <c r="O4" s="108"/>
      <c r="P4" s="148"/>
      <c r="Q4" s="54" t="s">
        <v>308</v>
      </c>
      <c r="R4" s="54"/>
      <c r="S4" s="54"/>
      <c r="T4" s="54"/>
      <c r="U4" s="54"/>
      <c r="V4" s="54"/>
      <c r="W4" s="54"/>
      <c r="X4" s="54"/>
      <c r="Y4" s="54"/>
      <c r="Z4" s="54"/>
      <c r="AA4" s="54"/>
      <c r="AB4" s="54"/>
      <c r="AC4" s="54"/>
      <c r="AD4" s="54"/>
      <c r="AE4" s="54"/>
      <c r="AF4" s="151"/>
      <c r="AG4" s="54" t="s">
        <v>309</v>
      </c>
      <c r="AH4" s="54"/>
      <c r="AI4" s="54"/>
      <c r="AJ4" s="54"/>
      <c r="AK4" s="54"/>
      <c r="AL4" s="54"/>
      <c r="AM4" s="54"/>
      <c r="AN4" s="54"/>
      <c r="AO4" s="54"/>
      <c r="AP4" s="54"/>
      <c r="AQ4" s="54"/>
      <c r="AR4" s="54"/>
      <c r="AS4" s="54"/>
      <c r="AT4" s="54"/>
      <c r="AU4" s="54"/>
      <c r="AV4" s="151"/>
      <c r="AW4" s="54" t="s">
        <v>240</v>
      </c>
      <c r="AX4" s="54"/>
      <c r="AY4" s="54"/>
      <c r="AZ4" s="54"/>
      <c r="BA4" s="54"/>
      <c r="BB4" s="54"/>
      <c r="BC4" s="54"/>
      <c r="BD4" s="54"/>
      <c r="BE4" s="54"/>
      <c r="BF4" s="54"/>
      <c r="BG4" s="54"/>
      <c r="BH4" s="54"/>
      <c r="BI4" s="54"/>
      <c r="BJ4" s="54"/>
      <c r="BK4" s="54"/>
      <c r="BL4" s="54"/>
      <c r="BM4" s="54" t="s">
        <v>235</v>
      </c>
      <c r="BN4" s="54"/>
      <c r="BO4" s="54"/>
      <c r="BP4" s="54"/>
      <c r="BQ4" s="54"/>
      <c r="BR4" s="54"/>
      <c r="BS4" s="54"/>
      <c r="BT4" s="54"/>
      <c r="BU4" s="54"/>
      <c r="BV4" s="54"/>
      <c r="BW4" s="54"/>
      <c r="BX4" s="54"/>
      <c r="BY4" s="54"/>
      <c r="BZ4" s="54"/>
      <c r="CA4" s="54"/>
      <c r="CB4" s="82"/>
      <c r="CC4" s="54" t="s">
        <v>481</v>
      </c>
      <c r="CD4" s="54"/>
      <c r="CE4" s="54"/>
      <c r="CF4" s="54"/>
      <c r="CG4" s="54"/>
      <c r="CH4" s="54"/>
      <c r="CI4" s="54"/>
      <c r="CJ4" s="54"/>
      <c r="CK4" s="54"/>
      <c r="CL4" s="54"/>
      <c r="CM4" s="54"/>
      <c r="CN4" s="54"/>
      <c r="CO4" s="54"/>
      <c r="CP4" s="54"/>
      <c r="CQ4" s="54"/>
      <c r="CR4" s="151"/>
      <c r="CS4" s="54" t="s">
        <v>11</v>
      </c>
      <c r="CT4" s="54" t="s">
        <v>482</v>
      </c>
      <c r="CU4" s="133"/>
      <c r="CV4" s="133"/>
      <c r="CW4" s="134"/>
      <c r="CX4" s="134"/>
      <c r="CY4" s="134"/>
      <c r="CZ4" s="134"/>
      <c r="DA4" s="134"/>
      <c r="DB4" s="134"/>
      <c r="DC4" s="134"/>
      <c r="DD4" s="134"/>
      <c r="DE4" s="134"/>
      <c r="DF4" s="134"/>
      <c r="DG4" s="134"/>
      <c r="DH4" s="134"/>
      <c r="DI4" s="134"/>
      <c r="DJ4" s="159"/>
    </row>
    <row r="5" spans="1:114" ht="16.5" x14ac:dyDescent="0.25">
      <c r="A5" s="272" t="s">
        <v>241</v>
      </c>
      <c r="B5" s="146"/>
      <c r="C5" s="146"/>
      <c r="D5" s="146"/>
      <c r="E5" s="146"/>
      <c r="F5" s="146"/>
      <c r="G5" s="146"/>
      <c r="H5" s="146"/>
      <c r="I5" s="146"/>
      <c r="J5" s="146"/>
      <c r="K5" s="146"/>
      <c r="L5" s="146"/>
      <c r="M5" s="146"/>
      <c r="N5" s="146"/>
      <c r="O5" s="146"/>
      <c r="P5" s="149"/>
      <c r="Q5" s="272"/>
      <c r="R5" s="106"/>
      <c r="S5" s="106"/>
      <c r="T5" s="106"/>
      <c r="U5" s="106"/>
      <c r="V5" s="106"/>
      <c r="W5" s="106"/>
      <c r="X5" s="106"/>
      <c r="Y5" s="106"/>
      <c r="Z5" s="106"/>
      <c r="AA5" s="106"/>
      <c r="AB5" s="106"/>
      <c r="AC5" s="106"/>
      <c r="AD5" s="106"/>
      <c r="AE5" s="106"/>
      <c r="AF5" s="152"/>
      <c r="AG5" s="106"/>
      <c r="AH5" s="106"/>
      <c r="AI5" s="106"/>
      <c r="AJ5" s="106"/>
      <c r="AK5" s="106"/>
      <c r="AL5" s="106"/>
      <c r="AM5" s="106"/>
      <c r="AN5" s="106"/>
      <c r="AO5" s="106"/>
      <c r="AP5" s="106"/>
      <c r="AQ5" s="106"/>
      <c r="AR5" s="106"/>
      <c r="AS5" s="106"/>
      <c r="AT5" s="106"/>
      <c r="AU5" s="106"/>
      <c r="AV5" s="152"/>
      <c r="AW5" s="68" t="s">
        <v>578</v>
      </c>
      <c r="AX5" s="106"/>
      <c r="AY5" s="106"/>
      <c r="AZ5" s="106"/>
      <c r="BA5" s="106"/>
      <c r="BB5" s="106"/>
      <c r="BC5" s="106"/>
      <c r="BD5" s="106"/>
      <c r="BE5" s="106"/>
      <c r="BF5" s="106"/>
      <c r="BG5" s="106"/>
      <c r="BH5" s="106"/>
      <c r="BI5" s="106"/>
      <c r="BJ5" s="106"/>
      <c r="BK5" s="106"/>
      <c r="BL5" s="106"/>
      <c r="BM5" s="68" t="s">
        <v>578</v>
      </c>
      <c r="BN5" s="108"/>
      <c r="BO5" s="108"/>
      <c r="BP5" s="108"/>
      <c r="BQ5" s="108"/>
      <c r="BR5" s="108"/>
      <c r="BS5" s="108"/>
      <c r="BT5" s="108"/>
      <c r="BU5" s="108"/>
      <c r="BV5" s="108"/>
      <c r="BW5" s="108"/>
      <c r="BX5" s="108"/>
      <c r="BY5" s="108"/>
      <c r="BZ5" s="108"/>
      <c r="CA5" s="108"/>
      <c r="CB5" s="190"/>
      <c r="CC5" s="272" t="s">
        <v>241</v>
      </c>
      <c r="CD5" s="108"/>
      <c r="CE5" s="108"/>
      <c r="CF5" s="108"/>
      <c r="CG5" s="108"/>
      <c r="CH5" s="108"/>
      <c r="CI5" s="108"/>
      <c r="CJ5" s="108"/>
      <c r="CK5" s="108"/>
      <c r="CL5" s="108"/>
      <c r="CM5" s="108"/>
      <c r="CN5" s="108"/>
      <c r="CO5" s="108"/>
      <c r="CP5" s="108"/>
      <c r="CQ5" s="108"/>
      <c r="CR5" s="148"/>
      <c r="CS5" s="106"/>
      <c r="CT5" s="88" t="s">
        <v>483</v>
      </c>
      <c r="CU5" s="135"/>
      <c r="CV5" s="135"/>
      <c r="CW5" s="136"/>
      <c r="CX5" s="136"/>
      <c r="CY5" s="136"/>
      <c r="CZ5" s="136"/>
      <c r="DA5" s="136"/>
      <c r="DB5" s="136"/>
      <c r="DC5" s="136"/>
      <c r="DD5" s="136"/>
      <c r="DE5" s="136"/>
      <c r="DF5" s="136"/>
      <c r="DG5" s="136"/>
      <c r="DH5" s="136"/>
      <c r="DI5" s="136"/>
      <c r="DJ5" s="160"/>
    </row>
    <row r="6" spans="1:114" x14ac:dyDescent="0.2">
      <c r="B6" s="68" t="s">
        <v>578</v>
      </c>
      <c r="C6" s="13"/>
      <c r="D6" s="13"/>
      <c r="E6" s="13"/>
      <c r="F6" s="13"/>
      <c r="G6" s="13"/>
      <c r="H6" s="13"/>
      <c r="I6" s="13"/>
      <c r="J6" s="13"/>
      <c r="K6" s="13"/>
      <c r="L6" s="13"/>
      <c r="M6" s="13"/>
      <c r="N6" s="13"/>
      <c r="O6" s="13"/>
      <c r="P6" s="38"/>
      <c r="Q6" s="68" t="s">
        <v>578</v>
      </c>
      <c r="R6" s="13"/>
      <c r="S6" s="13"/>
      <c r="T6" s="13"/>
      <c r="U6" s="13"/>
      <c r="V6" s="13"/>
      <c r="W6" s="13"/>
      <c r="X6" s="13"/>
      <c r="Y6" s="13"/>
      <c r="Z6" s="13"/>
      <c r="AA6" s="13"/>
      <c r="AB6" s="13"/>
      <c r="AC6" s="13"/>
      <c r="AD6" s="13"/>
      <c r="AE6" s="13"/>
      <c r="AF6" s="38"/>
      <c r="AG6" s="68" t="s">
        <v>578</v>
      </c>
      <c r="AH6" s="13"/>
      <c r="AI6" s="13"/>
      <c r="AJ6" s="13"/>
      <c r="AK6" s="13"/>
      <c r="AL6" s="13"/>
      <c r="AM6" s="13"/>
      <c r="AN6" s="13"/>
      <c r="AO6" s="13"/>
      <c r="AP6" s="13"/>
      <c r="AQ6" s="13"/>
      <c r="AR6" s="13"/>
      <c r="AS6" s="13"/>
      <c r="AT6" s="13"/>
      <c r="AU6" s="13"/>
      <c r="AV6" s="38"/>
      <c r="AW6" s="68" t="s">
        <v>710</v>
      </c>
      <c r="AX6" s="13"/>
      <c r="AY6" s="13"/>
      <c r="AZ6" s="13"/>
      <c r="BA6" s="13"/>
      <c r="BB6" s="13"/>
      <c r="BC6" s="13"/>
      <c r="BD6" s="13"/>
      <c r="BE6" s="13"/>
      <c r="BF6" s="13"/>
      <c r="BG6" s="13"/>
      <c r="BH6" s="13"/>
      <c r="BI6" s="13"/>
      <c r="BJ6" s="13"/>
      <c r="BK6" s="13"/>
      <c r="BL6" s="13"/>
      <c r="BM6" s="68" t="s">
        <v>710</v>
      </c>
      <c r="BN6" s="13"/>
      <c r="BO6" s="13"/>
      <c r="BP6" s="13"/>
      <c r="BQ6" s="13"/>
      <c r="BR6" s="13"/>
      <c r="BS6" s="13"/>
      <c r="BT6" s="13"/>
      <c r="BU6" s="13"/>
      <c r="BV6" s="13"/>
      <c r="BW6" s="13"/>
      <c r="BX6" s="13"/>
      <c r="BY6" s="13"/>
      <c r="BZ6" s="13"/>
      <c r="CA6" s="13"/>
      <c r="CB6" s="131"/>
      <c r="CC6" s="68" t="s">
        <v>578</v>
      </c>
      <c r="CD6" s="39"/>
      <c r="CE6" s="39"/>
      <c r="CF6" s="39"/>
      <c r="CG6" s="39"/>
      <c r="CH6" s="39"/>
      <c r="CI6" s="39"/>
      <c r="CJ6" s="39"/>
      <c r="CK6" s="39"/>
      <c r="CL6" s="39"/>
      <c r="CM6" s="39"/>
      <c r="CN6" s="39"/>
      <c r="CO6" s="45"/>
      <c r="CP6" s="45"/>
      <c r="CQ6" s="45"/>
      <c r="CR6" s="153"/>
      <c r="CS6" s="137"/>
      <c r="CT6" s="68" t="s">
        <v>578</v>
      </c>
      <c r="CU6" s="57"/>
      <c r="CV6" s="57"/>
      <c r="CW6" s="132"/>
      <c r="CX6" s="132"/>
      <c r="CY6" s="132"/>
      <c r="CZ6" s="132"/>
      <c r="DA6" s="132"/>
      <c r="DB6" s="132"/>
      <c r="DC6" s="132"/>
      <c r="DD6" s="132"/>
      <c r="DE6" s="132"/>
      <c r="DF6" s="132"/>
      <c r="DG6" s="132"/>
      <c r="DH6" s="132"/>
      <c r="DI6" s="132"/>
      <c r="DJ6" s="158"/>
    </row>
    <row r="7" spans="1:114" x14ac:dyDescent="0.2">
      <c r="A7" s="68"/>
      <c r="B7" s="911" t="s">
        <v>577</v>
      </c>
      <c r="C7" s="270"/>
      <c r="D7" s="72"/>
      <c r="E7" s="72"/>
      <c r="F7" s="72"/>
      <c r="G7" s="72"/>
      <c r="H7" s="72"/>
      <c r="I7" s="72"/>
      <c r="J7" s="72"/>
      <c r="K7" s="72"/>
      <c r="L7" s="72"/>
      <c r="M7" s="72"/>
      <c r="N7" s="13"/>
      <c r="O7" s="13"/>
      <c r="P7" s="38"/>
      <c r="Q7" s="850" t="s">
        <v>577</v>
      </c>
      <c r="R7" s="72"/>
      <c r="S7" s="72"/>
      <c r="T7" s="72"/>
      <c r="U7" s="72"/>
      <c r="V7" s="72"/>
      <c r="W7" s="72"/>
      <c r="X7" s="72"/>
      <c r="Y7" s="72"/>
      <c r="Z7" s="72"/>
      <c r="AA7" s="72"/>
      <c r="AB7" s="13"/>
      <c r="AC7" s="13"/>
      <c r="AD7" s="13"/>
      <c r="AE7" s="13"/>
      <c r="AF7" s="38"/>
      <c r="AG7" s="68" t="s">
        <v>709</v>
      </c>
      <c r="AH7" s="13"/>
      <c r="AI7" s="13"/>
      <c r="AJ7" s="13"/>
      <c r="AK7" s="13"/>
      <c r="AL7" s="13"/>
      <c r="AM7" s="13"/>
      <c r="AN7" s="13"/>
      <c r="AO7" s="13"/>
      <c r="AP7" s="13"/>
      <c r="AQ7" s="13"/>
      <c r="AR7" s="13"/>
      <c r="AS7" s="13"/>
      <c r="AT7" s="13"/>
      <c r="AU7" s="13"/>
      <c r="AV7" s="38"/>
      <c r="AW7" s="68" t="s">
        <v>672</v>
      </c>
      <c r="AX7" s="13"/>
      <c r="AY7" s="13"/>
      <c r="AZ7" s="13"/>
      <c r="BA7" s="13"/>
      <c r="BB7" s="13"/>
      <c r="BC7" s="13"/>
      <c r="BD7" s="13"/>
      <c r="BE7" s="13"/>
      <c r="BF7" s="13"/>
      <c r="BG7" s="13"/>
      <c r="BH7" s="13"/>
      <c r="BI7" s="13"/>
      <c r="BJ7" s="13"/>
      <c r="BK7" s="13"/>
      <c r="BL7" s="13"/>
      <c r="BM7" s="68" t="s">
        <v>672</v>
      </c>
      <c r="BN7" s="13"/>
      <c r="BO7" s="13"/>
      <c r="BP7" s="13"/>
      <c r="BQ7" s="13"/>
      <c r="BR7" s="13"/>
      <c r="BS7" s="13"/>
      <c r="BT7" s="13"/>
      <c r="BU7" s="13"/>
      <c r="BV7" s="13"/>
      <c r="BW7" s="13"/>
      <c r="BX7" s="13"/>
      <c r="BY7" s="13"/>
      <c r="BZ7" s="13"/>
      <c r="CA7" s="13"/>
      <c r="CB7" s="131"/>
      <c r="CC7" s="68" t="s">
        <v>376</v>
      </c>
      <c r="CD7" s="39"/>
      <c r="CE7" s="39"/>
      <c r="CF7" s="39"/>
      <c r="CG7" s="39"/>
      <c r="CH7" s="39"/>
      <c r="CI7" s="39"/>
      <c r="CJ7" s="39"/>
      <c r="CK7" s="39"/>
      <c r="CL7" s="39"/>
      <c r="CM7" s="39"/>
      <c r="CN7" s="39"/>
      <c r="CO7" s="45"/>
      <c r="CP7" s="45"/>
      <c r="CQ7" s="45"/>
      <c r="CR7" s="153"/>
      <c r="CS7" s="39" t="s">
        <v>253</v>
      </c>
      <c r="CT7" s="88" t="s">
        <v>251</v>
      </c>
      <c r="CU7" s="57"/>
      <c r="CV7" s="57"/>
      <c r="CW7" s="132"/>
      <c r="CX7" s="132"/>
      <c r="CY7" s="132"/>
      <c r="CZ7" s="132"/>
      <c r="DA7" s="132"/>
      <c r="DB7" s="132"/>
      <c r="DC7" s="132"/>
      <c r="DD7" s="132"/>
      <c r="DE7" s="132"/>
      <c r="DF7" s="132"/>
      <c r="DG7" s="132"/>
      <c r="DH7" s="132"/>
      <c r="DI7" s="132"/>
      <c r="DJ7" s="158"/>
    </row>
    <row r="8" spans="1:114" x14ac:dyDescent="0.2">
      <c r="A8" s="68"/>
      <c r="B8" s="911" t="s">
        <v>599</v>
      </c>
      <c r="D8" s="72"/>
      <c r="E8" s="72"/>
      <c r="F8" s="72"/>
      <c r="G8" s="72"/>
      <c r="H8" s="72"/>
      <c r="I8" s="72"/>
      <c r="J8" s="72"/>
      <c r="K8" s="72"/>
      <c r="L8" s="72"/>
      <c r="M8" s="72"/>
      <c r="N8" s="13"/>
      <c r="O8" s="13"/>
      <c r="P8" s="38"/>
      <c r="Q8" s="850" t="s">
        <v>579</v>
      </c>
      <c r="R8" s="72"/>
      <c r="S8" s="72"/>
      <c r="T8" s="72"/>
      <c r="U8" s="72"/>
      <c r="V8" s="72"/>
      <c r="W8" s="72"/>
      <c r="X8" s="72"/>
      <c r="Y8" s="72"/>
      <c r="Z8" s="72"/>
      <c r="AA8" s="72"/>
      <c r="AB8" s="13"/>
      <c r="AC8" s="13"/>
      <c r="AD8" s="13"/>
      <c r="AE8" s="13"/>
      <c r="AF8" s="38"/>
      <c r="AG8" s="260"/>
      <c r="AH8" s="13"/>
      <c r="AI8" s="13"/>
      <c r="AJ8" s="13"/>
      <c r="AK8" s="13"/>
      <c r="AL8" s="13"/>
      <c r="AM8" s="13"/>
      <c r="AN8" s="13"/>
      <c r="AO8" s="13"/>
      <c r="AP8" s="13"/>
      <c r="AQ8" s="13"/>
      <c r="AR8" s="13"/>
      <c r="AS8" s="13"/>
      <c r="AT8" s="13"/>
      <c r="AU8" s="13"/>
      <c r="AV8" s="38"/>
      <c r="AW8" s="68" t="s">
        <v>580</v>
      </c>
      <c r="AX8" s="13"/>
      <c r="AY8" s="13"/>
      <c r="AZ8" s="13"/>
      <c r="BA8" s="13"/>
      <c r="BB8" s="13"/>
      <c r="BC8" s="13"/>
      <c r="BD8" s="13"/>
      <c r="BE8" s="13"/>
      <c r="BF8" s="13"/>
      <c r="BG8" s="13"/>
      <c r="BH8" s="13"/>
      <c r="BI8" s="13"/>
      <c r="BJ8" s="13"/>
      <c r="BK8" s="13"/>
      <c r="BL8" s="13"/>
      <c r="BM8" s="68" t="s">
        <v>580</v>
      </c>
      <c r="BN8" s="13"/>
      <c r="BO8" s="13"/>
      <c r="BP8" s="13"/>
      <c r="BQ8" s="13"/>
      <c r="BR8" s="13"/>
      <c r="BS8" s="13"/>
      <c r="BT8" s="13"/>
      <c r="BU8" s="13"/>
      <c r="BV8" s="13"/>
      <c r="BW8" s="13"/>
      <c r="BX8" s="13"/>
      <c r="BY8" s="13"/>
      <c r="BZ8" s="13"/>
      <c r="CA8" s="13"/>
      <c r="CB8" s="131"/>
      <c r="CC8" s="850" t="s">
        <v>577</v>
      </c>
      <c r="CD8" s="39"/>
      <c r="CE8" s="39"/>
      <c r="CF8" s="39"/>
      <c r="CG8" s="39"/>
      <c r="CH8" s="39"/>
      <c r="CI8" s="39"/>
      <c r="CJ8" s="39"/>
      <c r="CK8" s="39"/>
      <c r="CL8" s="39"/>
      <c r="CM8" s="39"/>
      <c r="CN8" s="39"/>
      <c r="CO8" s="45"/>
      <c r="CP8" s="45"/>
      <c r="CQ8" s="45"/>
      <c r="CR8" s="153"/>
      <c r="CS8" s="39"/>
      <c r="CT8" s="850" t="s">
        <v>577</v>
      </c>
      <c r="CU8" s="57"/>
      <c r="CV8" s="57"/>
      <c r="CW8" s="132"/>
      <c r="CX8" s="132"/>
      <c r="CY8" s="132"/>
      <c r="CZ8" s="132"/>
      <c r="DA8" s="132"/>
      <c r="DB8" s="132"/>
      <c r="DC8" s="132"/>
      <c r="DD8" s="132"/>
      <c r="DE8" s="132"/>
      <c r="DF8" s="132"/>
      <c r="DG8" s="132"/>
      <c r="DH8" s="132"/>
      <c r="DI8" s="132"/>
      <c r="DJ8" s="158"/>
    </row>
    <row r="9" spans="1:114" x14ac:dyDescent="0.2">
      <c r="A9" s="13"/>
      <c r="B9" s="260"/>
      <c r="C9" s="8"/>
      <c r="D9" s="8"/>
      <c r="E9" s="8"/>
      <c r="F9" s="8"/>
      <c r="G9" s="8"/>
      <c r="H9" s="8"/>
      <c r="I9" s="8"/>
      <c r="J9" s="8"/>
      <c r="K9" s="8"/>
      <c r="L9" s="8"/>
      <c r="M9" s="8"/>
      <c r="N9" s="8"/>
      <c r="O9" s="8"/>
      <c r="P9" s="15"/>
      <c r="Q9" s="260"/>
      <c r="R9" s="138"/>
      <c r="S9" s="8"/>
      <c r="T9" s="8"/>
      <c r="U9" s="8"/>
      <c r="V9" s="8"/>
      <c r="W9" s="8"/>
      <c r="X9" s="8"/>
      <c r="Y9" s="8"/>
      <c r="Z9" s="8"/>
      <c r="AA9" s="8"/>
      <c r="AB9" s="8"/>
      <c r="AC9" s="8"/>
      <c r="AD9" s="8"/>
      <c r="AE9" s="8"/>
      <c r="AF9" s="15"/>
      <c r="AG9" s="45"/>
      <c r="AH9" s="8"/>
      <c r="AI9" s="8"/>
      <c r="AJ9" s="8"/>
      <c r="AK9" s="8"/>
      <c r="AL9" s="8"/>
      <c r="AM9" s="8"/>
      <c r="AN9" s="8"/>
      <c r="AO9" s="8"/>
      <c r="AP9" s="8"/>
      <c r="AQ9" s="8"/>
      <c r="AR9" s="8"/>
      <c r="AS9" s="8"/>
      <c r="AT9" s="8"/>
      <c r="AU9" s="8"/>
      <c r="AV9" s="15"/>
      <c r="AW9" s="260"/>
      <c r="AX9" s="8"/>
      <c r="AY9" s="8"/>
      <c r="AZ9" s="8"/>
      <c r="BA9" s="8"/>
      <c r="BB9" s="8"/>
      <c r="BC9" s="8"/>
      <c r="BD9" s="8"/>
      <c r="BE9" s="8"/>
      <c r="BF9" s="8"/>
      <c r="BG9" s="8"/>
      <c r="BH9" s="8"/>
      <c r="BI9" s="8"/>
      <c r="BJ9" s="8"/>
      <c r="BK9" s="8"/>
      <c r="BL9" s="8"/>
      <c r="BM9" s="922" t="s">
        <v>642</v>
      </c>
      <c r="BN9" s="8"/>
      <c r="BO9" s="8"/>
      <c r="BP9" s="8"/>
      <c r="BQ9" s="8"/>
      <c r="BR9" s="8"/>
      <c r="BS9" s="8"/>
      <c r="BT9" s="8"/>
      <c r="BU9" s="8"/>
      <c r="BV9" s="8"/>
      <c r="BW9" s="8"/>
      <c r="BX9" s="8"/>
      <c r="BY9" s="8"/>
      <c r="BZ9" s="8"/>
      <c r="CA9" s="8"/>
      <c r="CB9" s="45"/>
      <c r="CC9" s="911" t="s">
        <v>599</v>
      </c>
      <c r="CD9" s="110"/>
      <c r="CE9" s="110"/>
      <c r="CF9" s="110"/>
      <c r="CG9" s="110"/>
      <c r="CH9" s="110"/>
      <c r="CI9" s="110"/>
      <c r="CJ9" s="110"/>
      <c r="CK9" s="110"/>
      <c r="CL9" s="110"/>
      <c r="CM9" s="110"/>
      <c r="CN9" s="110"/>
      <c r="CO9" s="45"/>
      <c r="CP9" s="45"/>
      <c r="CQ9" s="45"/>
      <c r="CR9" s="153"/>
      <c r="CS9" s="110"/>
      <c r="CT9" s="911" t="s">
        <v>599</v>
      </c>
      <c r="CU9" s="57"/>
      <c r="CV9" s="57"/>
      <c r="CW9" s="132"/>
      <c r="CX9" s="132"/>
      <c r="CY9" s="132"/>
      <c r="CZ9" s="132"/>
      <c r="DA9" s="132"/>
      <c r="DB9" s="132"/>
      <c r="DC9" s="132"/>
      <c r="DD9" s="132"/>
      <c r="DE9" s="132"/>
      <c r="DF9" s="132"/>
      <c r="DG9" s="132"/>
      <c r="DH9" s="132"/>
      <c r="DI9" s="132"/>
      <c r="DJ9" s="158"/>
    </row>
    <row r="10" spans="1:114" x14ac:dyDescent="0.2">
      <c r="B10" s="13"/>
      <c r="C10" s="13"/>
      <c r="D10" s="13"/>
      <c r="E10" s="13"/>
      <c r="F10" s="13"/>
      <c r="G10" s="13"/>
      <c r="H10" s="13"/>
      <c r="I10" s="13"/>
      <c r="J10" s="13"/>
      <c r="K10" s="13"/>
      <c r="L10" s="13"/>
      <c r="M10" s="13"/>
      <c r="N10" s="13"/>
      <c r="O10" s="13"/>
      <c r="P10" s="38"/>
      <c r="R10" s="13"/>
      <c r="S10" s="13"/>
      <c r="T10" s="13"/>
      <c r="U10" s="13"/>
      <c r="V10" s="13"/>
      <c r="W10" s="13"/>
      <c r="X10" s="13"/>
      <c r="Y10" s="13"/>
      <c r="Z10" s="13"/>
      <c r="AA10" s="13"/>
      <c r="AB10" s="13"/>
      <c r="AC10" s="13"/>
      <c r="AD10" s="13"/>
      <c r="AE10" s="13"/>
      <c r="AF10" s="38"/>
      <c r="AG10" s="59" t="s">
        <v>16</v>
      </c>
      <c r="AH10" s="13"/>
      <c r="AI10" s="13"/>
      <c r="AJ10" s="13"/>
      <c r="AK10" s="13"/>
      <c r="AL10" s="13"/>
      <c r="AM10" s="13"/>
      <c r="AN10" s="13"/>
      <c r="AO10" s="13"/>
      <c r="AP10" s="13"/>
      <c r="AQ10" s="13"/>
      <c r="AR10" s="13"/>
      <c r="AS10" s="13"/>
      <c r="AT10" s="13"/>
      <c r="AU10" s="13"/>
      <c r="AV10" s="38"/>
      <c r="AX10" s="13"/>
      <c r="AY10" s="13"/>
      <c r="AZ10" s="13"/>
      <c r="BA10" s="13"/>
      <c r="BB10" s="13"/>
      <c r="BC10" s="13"/>
      <c r="BD10" s="13"/>
      <c r="BE10" s="13"/>
      <c r="BF10" s="13"/>
      <c r="BG10" s="13"/>
      <c r="BH10" s="13"/>
      <c r="BI10" s="13"/>
      <c r="BJ10" s="13"/>
      <c r="BK10" s="13"/>
      <c r="BL10" s="13"/>
      <c r="BN10" s="13"/>
      <c r="BO10" s="13"/>
      <c r="BP10" s="13"/>
      <c r="BQ10" s="13"/>
      <c r="BR10" s="13"/>
      <c r="BS10" s="13"/>
      <c r="BT10" s="13"/>
      <c r="BU10" s="13"/>
      <c r="BV10" s="13"/>
      <c r="BW10" s="13"/>
      <c r="BX10" s="13"/>
      <c r="BY10" s="13"/>
      <c r="BZ10" s="13"/>
      <c r="CA10" s="13"/>
      <c r="CB10" s="45"/>
      <c r="CD10" s="39"/>
      <c r="CE10" s="39"/>
      <c r="CF10" s="39"/>
      <c r="CG10" s="39"/>
      <c r="CH10" s="39"/>
      <c r="CI10" s="39"/>
      <c r="CJ10" s="39"/>
      <c r="CK10" s="39"/>
      <c r="CL10" s="39"/>
      <c r="CM10" s="39"/>
      <c r="CN10" s="39"/>
      <c r="CO10" s="45"/>
      <c r="CP10" s="45"/>
      <c r="CQ10" s="45"/>
      <c r="CR10" s="153"/>
      <c r="CS10" s="140" t="s">
        <v>15</v>
      </c>
      <c r="CU10" s="139"/>
      <c r="CV10" s="139"/>
      <c r="CW10" s="86"/>
      <c r="CX10" s="86"/>
      <c r="CY10" s="86"/>
      <c r="CZ10" s="86"/>
      <c r="DA10" s="86"/>
      <c r="DB10" s="86"/>
      <c r="DC10" s="86"/>
      <c r="DD10" s="86"/>
      <c r="DE10" s="86"/>
      <c r="DF10" s="86"/>
      <c r="DG10" s="86"/>
      <c r="DH10" s="86"/>
      <c r="DI10" s="86"/>
      <c r="DJ10" s="161"/>
    </row>
    <row r="11" spans="1:114" x14ac:dyDescent="0.2">
      <c r="B11" s="59" t="s">
        <v>12</v>
      </c>
      <c r="C11" s="13"/>
      <c r="D11" s="13"/>
      <c r="E11" s="13"/>
      <c r="F11" s="13"/>
      <c r="G11" s="13"/>
      <c r="H11" s="13"/>
      <c r="I11" s="13"/>
      <c r="J11" s="13"/>
      <c r="K11" s="13"/>
      <c r="L11" s="13"/>
      <c r="M11" s="13"/>
      <c r="N11" s="13"/>
      <c r="O11" s="13"/>
      <c r="P11" s="38"/>
      <c r="Q11" s="59" t="s">
        <v>307</v>
      </c>
      <c r="R11" s="13"/>
      <c r="S11" s="13"/>
      <c r="T11" s="13"/>
      <c r="U11" s="13"/>
      <c r="V11" s="13"/>
      <c r="W11" s="13"/>
      <c r="X11" s="13"/>
      <c r="Y11" s="13"/>
      <c r="Z11" s="13"/>
      <c r="AA11" s="13"/>
      <c r="AB11" s="13"/>
      <c r="AC11" s="13"/>
      <c r="AD11" s="13"/>
      <c r="AE11" s="13"/>
      <c r="AF11" s="38"/>
      <c r="AH11" s="13"/>
      <c r="AI11" s="13"/>
      <c r="AJ11" s="13"/>
      <c r="AK11" s="13"/>
      <c r="AL11" s="13"/>
      <c r="AM11" s="13"/>
      <c r="AN11" s="13"/>
      <c r="AO11" s="13"/>
      <c r="AP11" s="13"/>
      <c r="AQ11" s="13"/>
      <c r="AR11" s="13"/>
      <c r="AS11" s="13"/>
      <c r="AT11" s="13"/>
      <c r="AU11" s="13"/>
      <c r="AV11" s="38"/>
      <c r="AW11" s="59"/>
      <c r="AX11" s="13"/>
      <c r="AY11" s="13"/>
      <c r="AZ11" s="13"/>
      <c r="BA11" s="13"/>
      <c r="BB11" s="13"/>
      <c r="BC11" s="13"/>
      <c r="BD11" s="13"/>
      <c r="BE11" s="13"/>
      <c r="BF11" s="13"/>
      <c r="BG11" s="13"/>
      <c r="BH11" s="13"/>
      <c r="BI11" s="13"/>
      <c r="BJ11" s="13"/>
      <c r="BK11" s="13"/>
      <c r="BL11" s="13"/>
      <c r="BM11" s="59"/>
      <c r="BN11" s="13"/>
      <c r="BO11" s="13"/>
      <c r="BP11" s="13"/>
      <c r="BQ11" s="13"/>
      <c r="BR11" s="13"/>
      <c r="BS11" s="13"/>
      <c r="BT11" s="13"/>
      <c r="BU11" s="13"/>
      <c r="BV11" s="13"/>
      <c r="BW11" s="13"/>
      <c r="BX11" s="13"/>
      <c r="BY11" s="24"/>
      <c r="BZ11" s="24"/>
      <c r="CA11" s="24"/>
      <c r="CB11" s="191"/>
      <c r="CC11" s="140" t="s">
        <v>377</v>
      </c>
      <c r="CT11" s="140"/>
      <c r="CU11" s="139"/>
      <c r="CV11" s="139"/>
      <c r="CW11" s="86"/>
      <c r="CX11" s="86"/>
      <c r="CY11" s="86"/>
      <c r="CZ11" s="86"/>
      <c r="DA11" s="86"/>
      <c r="DB11" s="86"/>
      <c r="DC11" s="86"/>
      <c r="DD11" s="86"/>
      <c r="DE11" s="86"/>
      <c r="DF11" s="86"/>
      <c r="DG11" s="86"/>
      <c r="DH11" s="86"/>
      <c r="DI11" s="86"/>
      <c r="DJ11" s="161"/>
    </row>
    <row r="12" spans="1:114" x14ac:dyDescent="0.2">
      <c r="B12" s="13"/>
      <c r="C12" s="13"/>
      <c r="D12" s="13"/>
      <c r="E12" s="13"/>
      <c r="F12" s="13"/>
      <c r="G12" s="13"/>
      <c r="H12" s="13"/>
      <c r="I12" s="13"/>
      <c r="J12" s="13"/>
      <c r="K12" s="13"/>
      <c r="L12" s="13"/>
      <c r="M12" s="13"/>
      <c r="N12" s="13"/>
      <c r="O12" s="13"/>
      <c r="P12" s="38"/>
      <c r="Q12" s="13"/>
      <c r="R12" s="13"/>
      <c r="S12" s="13"/>
      <c r="T12" s="13"/>
      <c r="U12" s="13"/>
      <c r="V12" s="13"/>
      <c r="W12" s="13"/>
      <c r="X12" s="13"/>
      <c r="Y12" s="13"/>
      <c r="Z12" s="13"/>
      <c r="AA12" s="13"/>
      <c r="AB12" s="13"/>
      <c r="AC12" s="13"/>
      <c r="AD12" s="13"/>
      <c r="AE12" s="13"/>
      <c r="AF12" s="38"/>
      <c r="AG12" s="8"/>
      <c r="AH12" s="13"/>
      <c r="AI12" s="13"/>
      <c r="AJ12" s="13"/>
      <c r="AK12" s="13"/>
      <c r="AL12" s="13"/>
      <c r="AM12" s="13"/>
      <c r="AN12" s="13"/>
      <c r="AO12" s="13"/>
      <c r="AP12" s="13"/>
      <c r="AQ12" s="13"/>
      <c r="AR12" s="13"/>
      <c r="AS12" s="13"/>
      <c r="AT12" s="13"/>
      <c r="AU12" s="13"/>
      <c r="AV12" s="38"/>
      <c r="AX12" s="13"/>
      <c r="AY12" s="13"/>
      <c r="AZ12" s="13"/>
      <c r="BA12" s="13"/>
      <c r="BB12" s="13"/>
      <c r="BC12" s="13"/>
      <c r="BD12" s="13"/>
      <c r="BE12" s="13"/>
      <c r="BF12" s="13"/>
      <c r="BG12" s="13"/>
      <c r="BH12" s="13"/>
      <c r="BI12" s="13"/>
      <c r="BJ12" s="13"/>
      <c r="BK12" s="13"/>
      <c r="BL12" s="13"/>
      <c r="BN12" s="13"/>
      <c r="BO12" s="13"/>
      <c r="BP12" s="13"/>
      <c r="BQ12" s="13"/>
      <c r="BR12" s="13"/>
      <c r="BS12" s="13"/>
      <c r="BT12" s="13"/>
      <c r="BU12" s="13"/>
      <c r="BV12" s="13"/>
      <c r="BW12" s="13"/>
      <c r="BX12" s="13"/>
      <c r="BY12" s="13"/>
      <c r="BZ12" s="13"/>
      <c r="CA12" s="13"/>
      <c r="CB12" s="13"/>
      <c r="CD12" s="39"/>
      <c r="CE12" s="39"/>
      <c r="CF12" s="39"/>
      <c r="CG12" s="39"/>
      <c r="CH12" s="39"/>
      <c r="CI12" s="39"/>
      <c r="CJ12" s="39"/>
      <c r="CK12" s="39"/>
      <c r="CL12" s="39"/>
      <c r="CM12" s="39"/>
      <c r="CN12" s="39"/>
      <c r="CO12" s="13"/>
      <c r="CP12" s="13"/>
      <c r="CQ12" s="13"/>
      <c r="CR12" s="38"/>
      <c r="CS12" s="39"/>
      <c r="CU12" s="139"/>
      <c r="CV12" s="139"/>
      <c r="CW12" s="86"/>
      <c r="CX12" s="86"/>
      <c r="CY12" s="86"/>
      <c r="CZ12" s="86"/>
      <c r="DA12" s="86"/>
      <c r="DB12" s="86"/>
      <c r="DC12" s="86"/>
      <c r="DD12" s="86"/>
      <c r="DE12" s="86"/>
      <c r="DF12" s="86"/>
      <c r="DG12" s="86"/>
      <c r="DH12" s="86"/>
      <c r="DI12" s="86"/>
      <c r="DJ12" s="161"/>
    </row>
    <row r="13" spans="1:114" x14ac:dyDescent="0.2">
      <c r="B13" s="13"/>
      <c r="C13" s="13"/>
      <c r="D13" s="13"/>
      <c r="E13" s="13"/>
      <c r="F13" s="13"/>
      <c r="G13" s="13"/>
      <c r="H13" s="13"/>
      <c r="I13" s="13"/>
      <c r="J13" s="13"/>
      <c r="K13" s="13"/>
      <c r="L13" s="13"/>
      <c r="M13" s="13"/>
      <c r="N13" s="13"/>
      <c r="O13" s="13"/>
      <c r="P13" s="38"/>
      <c r="Q13" s="13"/>
      <c r="R13" s="13"/>
      <c r="S13" s="13"/>
      <c r="T13" s="13"/>
      <c r="U13" s="13"/>
      <c r="V13" s="13"/>
      <c r="W13" s="13"/>
      <c r="X13" s="13"/>
      <c r="Y13" s="13"/>
      <c r="Z13" s="13"/>
      <c r="AA13" s="13"/>
      <c r="AB13" s="13"/>
      <c r="AC13" s="13"/>
      <c r="AD13" s="13"/>
      <c r="AE13" s="13"/>
      <c r="AF13" s="38"/>
      <c r="AG13" s="13"/>
      <c r="AH13" s="13"/>
      <c r="AI13" s="13"/>
      <c r="AJ13" s="13"/>
      <c r="AK13" s="13"/>
      <c r="AL13" s="13"/>
      <c r="AM13" s="13"/>
      <c r="AN13" s="13"/>
      <c r="AO13" s="13"/>
      <c r="AP13" s="13"/>
      <c r="AQ13" s="13"/>
      <c r="AR13" s="13"/>
      <c r="AS13" s="13"/>
      <c r="AT13" s="13"/>
      <c r="AU13" s="13"/>
      <c r="AV13" s="38"/>
      <c r="AW13" s="8" t="s">
        <v>261</v>
      </c>
      <c r="AX13" s="13"/>
      <c r="AY13" s="13"/>
      <c r="AZ13" s="13"/>
      <c r="BA13" s="13"/>
      <c r="BB13" s="13"/>
      <c r="BC13" s="13"/>
      <c r="BD13" s="13"/>
      <c r="BE13" s="13"/>
      <c r="BF13" s="13"/>
      <c r="BG13" s="13"/>
      <c r="BH13" s="13"/>
      <c r="BI13" s="13"/>
      <c r="BJ13" s="13"/>
      <c r="BK13" s="13"/>
      <c r="BL13" s="13"/>
      <c r="BM13" s="8" t="s">
        <v>262</v>
      </c>
      <c r="BN13" s="13"/>
      <c r="BO13" s="13"/>
      <c r="BP13" s="13"/>
      <c r="BQ13" s="13"/>
      <c r="BR13" s="13"/>
      <c r="BS13" s="13"/>
      <c r="BT13" s="13"/>
      <c r="BU13" s="13"/>
      <c r="BV13" s="13"/>
      <c r="BW13" s="13"/>
      <c r="BX13" s="13"/>
      <c r="BY13" s="13"/>
      <c r="BZ13" s="13"/>
      <c r="CA13" s="13"/>
      <c r="CB13" s="13"/>
      <c r="CC13" s="39"/>
      <c r="CD13" s="39"/>
      <c r="CE13" s="39"/>
      <c r="CF13" s="39"/>
      <c r="CG13" s="39"/>
      <c r="CH13" s="39"/>
      <c r="CI13" s="39"/>
      <c r="CJ13" s="39"/>
      <c r="CK13" s="39"/>
      <c r="CL13" s="39"/>
      <c r="CM13" s="39"/>
      <c r="CN13" s="39"/>
      <c r="CO13" s="13"/>
      <c r="CP13" s="13"/>
      <c r="CQ13" s="13"/>
      <c r="CR13" s="38"/>
      <c r="CS13" s="39"/>
      <c r="CT13" s="131"/>
      <c r="CU13" s="139"/>
      <c r="CV13" s="139"/>
      <c r="CW13" s="86"/>
      <c r="CX13" s="86"/>
      <c r="CY13" s="86"/>
      <c r="CZ13" s="86"/>
      <c r="DA13" s="86"/>
      <c r="DB13" s="86"/>
      <c r="DC13" s="86"/>
      <c r="DD13" s="86"/>
      <c r="DE13" s="86"/>
      <c r="DF13" s="86"/>
      <c r="DG13" s="86"/>
      <c r="DH13" s="86"/>
      <c r="DI13" s="86"/>
      <c r="DJ13" s="161"/>
    </row>
    <row r="14" spans="1:114" x14ac:dyDescent="0.2">
      <c r="A14" s="141"/>
      <c r="B14" s="141"/>
      <c r="C14" s="141"/>
      <c r="D14" s="141"/>
      <c r="E14" s="141"/>
      <c r="F14" s="141"/>
      <c r="G14" s="141"/>
      <c r="H14" s="141"/>
      <c r="I14" s="141"/>
      <c r="J14" s="141"/>
      <c r="K14" s="141"/>
      <c r="L14" s="141"/>
      <c r="M14" s="141"/>
      <c r="N14" s="141"/>
      <c r="O14" s="141"/>
      <c r="P14" s="150"/>
      <c r="Q14" s="141"/>
      <c r="R14" s="141"/>
      <c r="S14" s="141"/>
      <c r="T14" s="141"/>
      <c r="U14" s="141"/>
      <c r="V14" s="141"/>
      <c r="W14" s="141"/>
      <c r="X14" s="141"/>
      <c r="Y14" s="141"/>
      <c r="Z14" s="141"/>
      <c r="AA14" s="141"/>
      <c r="AB14" s="141"/>
      <c r="AC14" s="141"/>
      <c r="AD14" s="141"/>
      <c r="AE14" s="141"/>
      <c r="AF14" s="150"/>
      <c r="AG14" s="141"/>
      <c r="AH14" s="141"/>
      <c r="AI14" s="141"/>
      <c r="AJ14" s="141"/>
      <c r="AK14" s="141"/>
      <c r="AL14" s="141"/>
      <c r="AM14" s="141"/>
      <c r="AN14" s="141"/>
      <c r="AO14" s="141"/>
      <c r="AP14" s="141"/>
      <c r="AQ14" s="141"/>
      <c r="AR14" s="141"/>
      <c r="AS14" s="141"/>
      <c r="AT14" s="141"/>
      <c r="AU14" s="141"/>
      <c r="AV14" s="150"/>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2"/>
      <c r="CD14" s="142"/>
      <c r="CE14" s="142"/>
      <c r="CF14" s="142"/>
      <c r="CG14" s="142"/>
      <c r="CH14" s="142"/>
      <c r="CI14" s="142"/>
      <c r="CJ14" s="142"/>
      <c r="CK14" s="142"/>
      <c r="CL14" s="142"/>
      <c r="CM14" s="142"/>
      <c r="CN14" s="142"/>
      <c r="CO14" s="141"/>
      <c r="CP14" s="141"/>
      <c r="CQ14" s="141"/>
      <c r="CR14" s="150"/>
      <c r="CS14" s="142"/>
      <c r="CT14" s="143"/>
      <c r="CU14" s="144"/>
      <c r="CV14" s="144"/>
      <c r="CW14" s="145"/>
      <c r="CX14" s="145"/>
      <c r="CY14" s="145"/>
      <c r="CZ14" s="145"/>
      <c r="DA14" s="145"/>
      <c r="DB14" s="145"/>
      <c r="DC14" s="145"/>
      <c r="DD14" s="145"/>
      <c r="DE14" s="145"/>
      <c r="DF14" s="145"/>
      <c r="DG14" s="145"/>
      <c r="DH14" s="145"/>
      <c r="DI14" s="145"/>
      <c r="DJ14" s="162"/>
    </row>
    <row r="15" spans="1:114" x14ac:dyDescent="0.2">
      <c r="A15" s="116"/>
      <c r="B15" s="117"/>
      <c r="C15" s="117"/>
      <c r="D15" s="117"/>
      <c r="E15" s="117"/>
      <c r="F15" s="117"/>
      <c r="G15" s="117"/>
      <c r="H15" s="117"/>
      <c r="I15" s="117"/>
      <c r="J15" s="117"/>
      <c r="K15" s="117"/>
      <c r="L15" s="117"/>
      <c r="M15" s="113"/>
      <c r="N15" s="113"/>
      <c r="O15" s="113"/>
      <c r="P15" s="114" t="s">
        <v>98</v>
      </c>
      <c r="Q15" s="116"/>
      <c r="R15" s="117"/>
      <c r="S15" s="117"/>
      <c r="T15" s="117"/>
      <c r="U15" s="117"/>
      <c r="V15" s="117"/>
      <c r="W15" s="117"/>
      <c r="X15" s="117"/>
      <c r="Y15" s="117"/>
      <c r="Z15" s="117"/>
      <c r="AA15" s="117"/>
      <c r="AB15" s="117"/>
      <c r="AC15" s="113"/>
      <c r="AD15" s="113"/>
      <c r="AE15" s="113"/>
      <c r="AF15" s="114" t="s">
        <v>98</v>
      </c>
      <c r="AG15" s="116"/>
      <c r="AH15" s="117"/>
      <c r="AI15" s="117"/>
      <c r="AJ15" s="117"/>
      <c r="AK15" s="117"/>
      <c r="AL15" s="117"/>
      <c r="AM15" s="117"/>
      <c r="AN15" s="117"/>
      <c r="AO15" s="117"/>
      <c r="AP15" s="117"/>
      <c r="AQ15" s="117"/>
      <c r="AR15" s="117"/>
      <c r="AS15" s="113"/>
      <c r="AT15" s="113"/>
      <c r="AU15" s="113"/>
      <c r="AV15" s="114" t="s">
        <v>98</v>
      </c>
      <c r="AW15" s="116"/>
      <c r="AX15" s="117"/>
      <c r="AY15" s="117"/>
      <c r="AZ15" s="117"/>
      <c r="BA15" s="117"/>
      <c r="BB15" s="117"/>
      <c r="BC15" s="117"/>
      <c r="BD15" s="117"/>
      <c r="BE15" s="117"/>
      <c r="BF15" s="117"/>
      <c r="BG15" s="117"/>
      <c r="BH15" s="117"/>
      <c r="BI15" s="113"/>
      <c r="BJ15" s="113"/>
      <c r="BK15" s="113"/>
      <c r="BL15" s="114" t="s">
        <v>98</v>
      </c>
      <c r="BM15" s="116"/>
      <c r="BN15" s="117"/>
      <c r="BO15" s="117"/>
      <c r="BP15" s="117"/>
      <c r="BQ15" s="117"/>
      <c r="BR15" s="117"/>
      <c r="BS15" s="117"/>
      <c r="BT15" s="117"/>
      <c r="BU15" s="117"/>
      <c r="BV15" s="117"/>
      <c r="BW15" s="117"/>
      <c r="BX15" s="117"/>
      <c r="BY15" s="113"/>
      <c r="BZ15" s="113"/>
      <c r="CA15" s="113"/>
      <c r="CB15" s="120" t="s">
        <v>99</v>
      </c>
      <c r="CC15" s="116"/>
      <c r="CD15" s="117"/>
      <c r="CE15" s="117"/>
      <c r="CF15" s="117"/>
      <c r="CG15" s="117"/>
      <c r="CH15" s="117"/>
      <c r="CI15" s="117"/>
      <c r="CJ15" s="117"/>
      <c r="CK15" s="117"/>
      <c r="CL15" s="117"/>
      <c r="CM15" s="117"/>
      <c r="CN15" s="117"/>
      <c r="CO15" s="113"/>
      <c r="CP15" s="113"/>
      <c r="CQ15" s="113"/>
      <c r="CR15" s="120" t="s">
        <v>99</v>
      </c>
      <c r="CS15" s="116"/>
      <c r="CT15" s="116"/>
      <c r="CU15" s="117" t="s">
        <v>576</v>
      </c>
      <c r="CV15" s="117"/>
      <c r="CW15" s="117"/>
      <c r="CX15" s="117"/>
      <c r="CY15" s="117"/>
      <c r="CZ15" s="117"/>
      <c r="DA15" s="117"/>
      <c r="DB15" s="117"/>
      <c r="DC15" s="117"/>
      <c r="DD15" s="117"/>
      <c r="DE15" s="117"/>
      <c r="DF15" s="117"/>
      <c r="DG15" s="113"/>
      <c r="DH15" s="113"/>
      <c r="DI15" s="113"/>
      <c r="DJ15" s="120" t="s">
        <v>99</v>
      </c>
    </row>
    <row r="16" spans="1:114" x14ac:dyDescent="0.2">
      <c r="A16" s="7"/>
      <c r="B16" s="7"/>
      <c r="C16" s="7"/>
      <c r="D16" s="7"/>
      <c r="BL16"/>
      <c r="CB16"/>
      <c r="DJ16" s="94"/>
    </row>
    <row r="17" spans="2:114" x14ac:dyDescent="0.2">
      <c r="B17" s="64" t="s">
        <v>238</v>
      </c>
      <c r="C17" s="262" t="s">
        <v>35</v>
      </c>
      <c r="D17" s="262" t="s">
        <v>121</v>
      </c>
      <c r="E17" s="262" t="s">
        <v>123</v>
      </c>
      <c r="F17" s="262" t="s">
        <v>36</v>
      </c>
      <c r="G17" s="262" t="s">
        <v>37</v>
      </c>
      <c r="H17" s="262" t="s">
        <v>38</v>
      </c>
      <c r="I17" s="262" t="s">
        <v>39</v>
      </c>
      <c r="J17" s="262" t="s">
        <v>125</v>
      </c>
      <c r="K17" s="262" t="s">
        <v>126</v>
      </c>
      <c r="L17" s="262" t="s">
        <v>127</v>
      </c>
      <c r="M17" s="263">
        <v>100000</v>
      </c>
      <c r="N17" s="264" t="s">
        <v>228</v>
      </c>
      <c r="O17" s="264" t="s">
        <v>228</v>
      </c>
      <c r="P17" s="264" t="s">
        <v>77</v>
      </c>
      <c r="R17" s="64" t="s">
        <v>238</v>
      </c>
      <c r="S17" s="262" t="s">
        <v>35</v>
      </c>
      <c r="T17" s="262" t="s">
        <v>121</v>
      </c>
      <c r="U17" s="262" t="s">
        <v>123</v>
      </c>
      <c r="V17" s="262" t="s">
        <v>36</v>
      </c>
      <c r="W17" s="262" t="s">
        <v>37</v>
      </c>
      <c r="X17" s="262" t="s">
        <v>38</v>
      </c>
      <c r="Y17" s="262" t="s">
        <v>39</v>
      </c>
      <c r="Z17" s="262" t="s">
        <v>125</v>
      </c>
      <c r="AA17" s="262" t="s">
        <v>126</v>
      </c>
      <c r="AB17" s="262" t="s">
        <v>127</v>
      </c>
      <c r="AC17" s="263">
        <v>100000</v>
      </c>
      <c r="AD17" s="264" t="s">
        <v>228</v>
      </c>
      <c r="AE17" s="264" t="s">
        <v>228</v>
      </c>
      <c r="AF17" s="264" t="s">
        <v>77</v>
      </c>
      <c r="AH17" s="64" t="s">
        <v>238</v>
      </c>
      <c r="AI17" s="262" t="s">
        <v>35</v>
      </c>
      <c r="AJ17" s="262" t="s">
        <v>121</v>
      </c>
      <c r="AK17" s="262" t="s">
        <v>123</v>
      </c>
      <c r="AL17" s="262" t="s">
        <v>36</v>
      </c>
      <c r="AM17" s="262" t="s">
        <v>37</v>
      </c>
      <c r="AN17" s="262" t="s">
        <v>38</v>
      </c>
      <c r="AO17" s="262" t="s">
        <v>39</v>
      </c>
      <c r="AP17" s="262" t="s">
        <v>125</v>
      </c>
      <c r="AQ17" s="262" t="s">
        <v>126</v>
      </c>
      <c r="AR17" s="262" t="s">
        <v>127</v>
      </c>
      <c r="AS17" s="263">
        <v>100000</v>
      </c>
      <c r="AT17" s="264" t="s">
        <v>228</v>
      </c>
      <c r="AU17" s="264" t="s">
        <v>228</v>
      </c>
      <c r="AV17" s="264" t="s">
        <v>77</v>
      </c>
      <c r="AX17" s="64" t="s">
        <v>238</v>
      </c>
      <c r="AY17" s="262" t="s">
        <v>35</v>
      </c>
      <c r="AZ17" s="262" t="s">
        <v>121</v>
      </c>
      <c r="BA17" s="262" t="s">
        <v>123</v>
      </c>
      <c r="BB17" s="262" t="s">
        <v>36</v>
      </c>
      <c r="BC17" s="262" t="s">
        <v>37</v>
      </c>
      <c r="BD17" s="262" t="s">
        <v>38</v>
      </c>
      <c r="BE17" s="262" t="s">
        <v>39</v>
      </c>
      <c r="BF17" s="262" t="s">
        <v>125</v>
      </c>
      <c r="BG17" s="262" t="s">
        <v>126</v>
      </c>
      <c r="BH17" s="262" t="s">
        <v>127</v>
      </c>
      <c r="BI17" s="263">
        <v>100000</v>
      </c>
      <c r="BJ17" s="264" t="s">
        <v>228</v>
      </c>
      <c r="BK17" s="264" t="s">
        <v>228</v>
      </c>
      <c r="BL17" s="264" t="s">
        <v>77</v>
      </c>
      <c r="BN17" s="64" t="s">
        <v>238</v>
      </c>
      <c r="BO17" s="262" t="s">
        <v>35</v>
      </c>
      <c r="BP17" s="262" t="s">
        <v>121</v>
      </c>
      <c r="BQ17" s="262" t="s">
        <v>123</v>
      </c>
      <c r="BR17" s="262" t="s">
        <v>36</v>
      </c>
      <c r="BS17" s="262" t="s">
        <v>37</v>
      </c>
      <c r="BT17" s="262" t="s">
        <v>38</v>
      </c>
      <c r="BU17" s="262" t="s">
        <v>39</v>
      </c>
      <c r="BV17" s="262" t="s">
        <v>125</v>
      </c>
      <c r="BW17" s="262" t="s">
        <v>126</v>
      </c>
      <c r="BX17" s="262" t="s">
        <v>127</v>
      </c>
      <c r="BY17" s="263">
        <v>100000</v>
      </c>
      <c r="BZ17" s="264" t="s">
        <v>228</v>
      </c>
      <c r="CA17" s="264" t="s">
        <v>228</v>
      </c>
      <c r="CB17" s="264" t="s">
        <v>77</v>
      </c>
      <c r="CD17" s="64" t="s">
        <v>238</v>
      </c>
      <c r="CE17" s="262" t="s">
        <v>35</v>
      </c>
      <c r="CF17" s="262" t="s">
        <v>121</v>
      </c>
      <c r="CG17" s="262" t="s">
        <v>123</v>
      </c>
      <c r="CH17" s="262" t="s">
        <v>36</v>
      </c>
      <c r="CI17" s="262" t="s">
        <v>37</v>
      </c>
      <c r="CJ17" s="262" t="s">
        <v>38</v>
      </c>
      <c r="CK17" s="262" t="s">
        <v>39</v>
      </c>
      <c r="CL17" s="262" t="s">
        <v>125</v>
      </c>
      <c r="CM17" s="262" t="s">
        <v>126</v>
      </c>
      <c r="CN17" s="262" t="s">
        <v>127</v>
      </c>
      <c r="CO17" s="263">
        <v>100000</v>
      </c>
      <c r="CP17" s="264" t="s">
        <v>228</v>
      </c>
      <c r="CQ17" s="264" t="s">
        <v>228</v>
      </c>
      <c r="CR17" s="264" t="s">
        <v>77</v>
      </c>
      <c r="CU17" s="64" t="s">
        <v>88</v>
      </c>
      <c r="CV17" s="64" t="s">
        <v>238</v>
      </c>
      <c r="CW17" s="262" t="s">
        <v>35</v>
      </c>
      <c r="CX17" s="262" t="s">
        <v>121</v>
      </c>
      <c r="CY17" s="262" t="s">
        <v>123</v>
      </c>
      <c r="CZ17" s="262" t="s">
        <v>36</v>
      </c>
      <c r="DA17" s="262" t="s">
        <v>37</v>
      </c>
      <c r="DB17" s="262" t="s">
        <v>38</v>
      </c>
      <c r="DC17" s="262" t="s">
        <v>39</v>
      </c>
      <c r="DD17" s="262" t="s">
        <v>125</v>
      </c>
      <c r="DE17" s="262" t="s">
        <v>126</v>
      </c>
      <c r="DF17" s="262" t="s">
        <v>127</v>
      </c>
      <c r="DG17" s="263">
        <v>100000</v>
      </c>
      <c r="DH17" s="264" t="s">
        <v>228</v>
      </c>
      <c r="DI17" s="264" t="s">
        <v>228</v>
      </c>
      <c r="DJ17" s="264" t="s">
        <v>77</v>
      </c>
    </row>
    <row r="18" spans="2:114" x14ac:dyDescent="0.2">
      <c r="B18" s="65"/>
      <c r="C18" s="261" t="s">
        <v>120</v>
      </c>
      <c r="D18" s="261" t="s">
        <v>40</v>
      </c>
      <c r="E18" s="261" t="s">
        <v>40</v>
      </c>
      <c r="F18" s="261" t="s">
        <v>40</v>
      </c>
      <c r="G18" s="261" t="s">
        <v>40</v>
      </c>
      <c r="H18" s="261" t="s">
        <v>40</v>
      </c>
      <c r="I18" s="261" t="s">
        <v>40</v>
      </c>
      <c r="J18" s="261" t="s">
        <v>40</v>
      </c>
      <c r="K18" s="261" t="s">
        <v>40</v>
      </c>
      <c r="L18" s="261" t="s">
        <v>40</v>
      </c>
      <c r="M18" s="261" t="s">
        <v>43</v>
      </c>
      <c r="N18" s="12" t="s">
        <v>230</v>
      </c>
      <c r="O18" s="12" t="s">
        <v>138</v>
      </c>
      <c r="P18" s="12" t="s">
        <v>137</v>
      </c>
      <c r="R18" s="65"/>
      <c r="S18" s="261" t="s">
        <v>120</v>
      </c>
      <c r="T18" s="261" t="s">
        <v>40</v>
      </c>
      <c r="U18" s="261" t="s">
        <v>40</v>
      </c>
      <c r="V18" s="261" t="s">
        <v>40</v>
      </c>
      <c r="W18" s="261" t="s">
        <v>40</v>
      </c>
      <c r="X18" s="261" t="s">
        <v>40</v>
      </c>
      <c r="Y18" s="261" t="s">
        <v>40</v>
      </c>
      <c r="Z18" s="261" t="s">
        <v>40</v>
      </c>
      <c r="AA18" s="261" t="s">
        <v>40</v>
      </c>
      <c r="AB18" s="261" t="s">
        <v>40</v>
      </c>
      <c r="AC18" s="261" t="s">
        <v>43</v>
      </c>
      <c r="AD18" s="12" t="s">
        <v>230</v>
      </c>
      <c r="AE18" s="12" t="s">
        <v>138</v>
      </c>
      <c r="AF18" s="12" t="s">
        <v>137</v>
      </c>
      <c r="AH18" s="65"/>
      <c r="AI18" s="261" t="s">
        <v>120</v>
      </c>
      <c r="AJ18" s="261" t="s">
        <v>40</v>
      </c>
      <c r="AK18" s="261" t="s">
        <v>40</v>
      </c>
      <c r="AL18" s="261" t="s">
        <v>40</v>
      </c>
      <c r="AM18" s="261" t="s">
        <v>40</v>
      </c>
      <c r="AN18" s="261" t="s">
        <v>40</v>
      </c>
      <c r="AO18" s="261" t="s">
        <v>40</v>
      </c>
      <c r="AP18" s="261" t="s">
        <v>40</v>
      </c>
      <c r="AQ18" s="261" t="s">
        <v>40</v>
      </c>
      <c r="AR18" s="261" t="s">
        <v>40</v>
      </c>
      <c r="AS18" s="261" t="s">
        <v>43</v>
      </c>
      <c r="AT18" s="12" t="s">
        <v>230</v>
      </c>
      <c r="AU18" s="12" t="s">
        <v>138</v>
      </c>
      <c r="AV18" s="12" t="s">
        <v>137</v>
      </c>
      <c r="AX18" s="65"/>
      <c r="AY18" s="261" t="s">
        <v>120</v>
      </c>
      <c r="AZ18" s="261" t="s">
        <v>40</v>
      </c>
      <c r="BA18" s="261" t="s">
        <v>40</v>
      </c>
      <c r="BB18" s="261" t="s">
        <v>40</v>
      </c>
      <c r="BC18" s="261" t="s">
        <v>40</v>
      </c>
      <c r="BD18" s="261" t="s">
        <v>40</v>
      </c>
      <c r="BE18" s="261" t="s">
        <v>40</v>
      </c>
      <c r="BF18" s="261" t="s">
        <v>40</v>
      </c>
      <c r="BG18" s="261" t="s">
        <v>40</v>
      </c>
      <c r="BH18" s="261" t="s">
        <v>40</v>
      </c>
      <c r="BI18" s="261" t="s">
        <v>43</v>
      </c>
      <c r="BJ18" s="12" t="s">
        <v>230</v>
      </c>
      <c r="BK18" s="12" t="s">
        <v>138</v>
      </c>
      <c r="BL18" s="12" t="s">
        <v>137</v>
      </c>
      <c r="BN18" s="65"/>
      <c r="BO18" s="261" t="s">
        <v>120</v>
      </c>
      <c r="BP18" s="261" t="s">
        <v>40</v>
      </c>
      <c r="BQ18" s="261" t="s">
        <v>40</v>
      </c>
      <c r="BR18" s="261" t="s">
        <v>40</v>
      </c>
      <c r="BS18" s="261" t="s">
        <v>40</v>
      </c>
      <c r="BT18" s="261" t="s">
        <v>40</v>
      </c>
      <c r="BU18" s="261" t="s">
        <v>40</v>
      </c>
      <c r="BV18" s="261" t="s">
        <v>40</v>
      </c>
      <c r="BW18" s="261" t="s">
        <v>40</v>
      </c>
      <c r="BX18" s="261" t="s">
        <v>40</v>
      </c>
      <c r="BY18" s="261" t="s">
        <v>43</v>
      </c>
      <c r="BZ18" s="12" t="s">
        <v>230</v>
      </c>
      <c r="CA18" s="12" t="s">
        <v>138</v>
      </c>
      <c r="CB18" s="12" t="s">
        <v>137</v>
      </c>
      <c r="CD18" s="65"/>
      <c r="CE18" s="261" t="s">
        <v>120</v>
      </c>
      <c r="CF18" s="261" t="s">
        <v>40</v>
      </c>
      <c r="CG18" s="261" t="s">
        <v>40</v>
      </c>
      <c r="CH18" s="261" t="s">
        <v>40</v>
      </c>
      <c r="CI18" s="261" t="s">
        <v>40</v>
      </c>
      <c r="CJ18" s="261" t="s">
        <v>40</v>
      </c>
      <c r="CK18" s="261" t="s">
        <v>40</v>
      </c>
      <c r="CL18" s="261" t="s">
        <v>40</v>
      </c>
      <c r="CM18" s="261" t="s">
        <v>40</v>
      </c>
      <c r="CN18" s="261" t="s">
        <v>40</v>
      </c>
      <c r="CO18" s="261" t="s">
        <v>43</v>
      </c>
      <c r="CP18" s="12" t="s">
        <v>230</v>
      </c>
      <c r="CQ18" s="12" t="s">
        <v>138</v>
      </c>
      <c r="CR18" s="12" t="s">
        <v>137</v>
      </c>
      <c r="CU18" s="65" t="s">
        <v>89</v>
      </c>
      <c r="CV18" s="65"/>
      <c r="CW18" s="261" t="s">
        <v>120</v>
      </c>
      <c r="CX18" s="261" t="s">
        <v>40</v>
      </c>
      <c r="CY18" s="261" t="s">
        <v>40</v>
      </c>
      <c r="CZ18" s="261" t="s">
        <v>40</v>
      </c>
      <c r="DA18" s="261" t="s">
        <v>40</v>
      </c>
      <c r="DB18" s="261" t="s">
        <v>40</v>
      </c>
      <c r="DC18" s="261" t="s">
        <v>40</v>
      </c>
      <c r="DD18" s="261" t="s">
        <v>40</v>
      </c>
      <c r="DE18" s="261" t="s">
        <v>40</v>
      </c>
      <c r="DF18" s="261" t="s">
        <v>40</v>
      </c>
      <c r="DG18" s="261" t="s">
        <v>43</v>
      </c>
      <c r="DH18" s="12" t="s">
        <v>230</v>
      </c>
      <c r="DI18" s="12" t="s">
        <v>138</v>
      </c>
      <c r="DJ18" s="12" t="s">
        <v>137</v>
      </c>
    </row>
    <row r="19" spans="2:114" x14ac:dyDescent="0.2">
      <c r="B19" s="66"/>
      <c r="C19" s="265" t="s">
        <v>43</v>
      </c>
      <c r="D19" s="265" t="s">
        <v>122</v>
      </c>
      <c r="E19" s="265" t="s">
        <v>124</v>
      </c>
      <c r="F19" s="265" t="s">
        <v>44</v>
      </c>
      <c r="G19" s="265" t="s">
        <v>45</v>
      </c>
      <c r="H19" s="265" t="s">
        <v>46</v>
      </c>
      <c r="I19" s="265" t="s">
        <v>42</v>
      </c>
      <c r="J19" s="265" t="s">
        <v>128</v>
      </c>
      <c r="K19" s="265" t="s">
        <v>129</v>
      </c>
      <c r="L19" s="265" t="s">
        <v>130</v>
      </c>
      <c r="M19" s="265" t="s">
        <v>131</v>
      </c>
      <c r="N19" s="266" t="s">
        <v>138</v>
      </c>
      <c r="O19" s="266" t="s">
        <v>131</v>
      </c>
      <c r="P19" s="266" t="s">
        <v>41</v>
      </c>
      <c r="R19" s="66"/>
      <c r="S19" s="265" t="s">
        <v>43</v>
      </c>
      <c r="T19" s="265" t="s">
        <v>122</v>
      </c>
      <c r="U19" s="265" t="s">
        <v>124</v>
      </c>
      <c r="V19" s="265" t="s">
        <v>44</v>
      </c>
      <c r="W19" s="265" t="s">
        <v>45</v>
      </c>
      <c r="X19" s="265" t="s">
        <v>46</v>
      </c>
      <c r="Y19" s="265" t="s">
        <v>42</v>
      </c>
      <c r="Z19" s="265" t="s">
        <v>128</v>
      </c>
      <c r="AA19" s="265" t="s">
        <v>129</v>
      </c>
      <c r="AB19" s="265" t="s">
        <v>130</v>
      </c>
      <c r="AC19" s="265" t="s">
        <v>131</v>
      </c>
      <c r="AD19" s="266" t="s">
        <v>138</v>
      </c>
      <c r="AE19" s="266" t="s">
        <v>131</v>
      </c>
      <c r="AF19" s="266" t="s">
        <v>41</v>
      </c>
      <c r="AH19" s="66"/>
      <c r="AI19" s="265" t="s">
        <v>43</v>
      </c>
      <c r="AJ19" s="265" t="s">
        <v>122</v>
      </c>
      <c r="AK19" s="265" t="s">
        <v>124</v>
      </c>
      <c r="AL19" s="265" t="s">
        <v>44</v>
      </c>
      <c r="AM19" s="265" t="s">
        <v>45</v>
      </c>
      <c r="AN19" s="265" t="s">
        <v>46</v>
      </c>
      <c r="AO19" s="265" t="s">
        <v>42</v>
      </c>
      <c r="AP19" s="265" t="s">
        <v>128</v>
      </c>
      <c r="AQ19" s="265" t="s">
        <v>129</v>
      </c>
      <c r="AR19" s="265" t="s">
        <v>130</v>
      </c>
      <c r="AS19" s="265" t="s">
        <v>131</v>
      </c>
      <c r="AT19" s="266" t="s">
        <v>138</v>
      </c>
      <c r="AU19" s="266" t="s">
        <v>131</v>
      </c>
      <c r="AV19" s="266" t="s">
        <v>41</v>
      </c>
      <c r="AX19" s="66"/>
      <c r="AY19" s="265" t="s">
        <v>43</v>
      </c>
      <c r="AZ19" s="265" t="s">
        <v>122</v>
      </c>
      <c r="BA19" s="265" t="s">
        <v>124</v>
      </c>
      <c r="BB19" s="265" t="s">
        <v>44</v>
      </c>
      <c r="BC19" s="265" t="s">
        <v>45</v>
      </c>
      <c r="BD19" s="265" t="s">
        <v>46</v>
      </c>
      <c r="BE19" s="265" t="s">
        <v>42</v>
      </c>
      <c r="BF19" s="265" t="s">
        <v>128</v>
      </c>
      <c r="BG19" s="265" t="s">
        <v>129</v>
      </c>
      <c r="BH19" s="265" t="s">
        <v>130</v>
      </c>
      <c r="BI19" s="265" t="s">
        <v>131</v>
      </c>
      <c r="BJ19" s="266" t="s">
        <v>138</v>
      </c>
      <c r="BK19" s="266" t="s">
        <v>131</v>
      </c>
      <c r="BL19" s="266" t="s">
        <v>41</v>
      </c>
      <c r="BN19" s="66"/>
      <c r="BO19" s="265" t="s">
        <v>43</v>
      </c>
      <c r="BP19" s="265" t="s">
        <v>122</v>
      </c>
      <c r="BQ19" s="265" t="s">
        <v>124</v>
      </c>
      <c r="BR19" s="265" t="s">
        <v>44</v>
      </c>
      <c r="BS19" s="265" t="s">
        <v>45</v>
      </c>
      <c r="BT19" s="265" t="s">
        <v>46</v>
      </c>
      <c r="BU19" s="265" t="s">
        <v>42</v>
      </c>
      <c r="BV19" s="265" t="s">
        <v>128</v>
      </c>
      <c r="BW19" s="265" t="s">
        <v>129</v>
      </c>
      <c r="BX19" s="265" t="s">
        <v>130</v>
      </c>
      <c r="BY19" s="265" t="s">
        <v>131</v>
      </c>
      <c r="BZ19" s="266" t="s">
        <v>138</v>
      </c>
      <c r="CA19" s="266" t="s">
        <v>131</v>
      </c>
      <c r="CB19" s="266" t="s">
        <v>41</v>
      </c>
      <c r="CD19" s="66"/>
      <c r="CE19" s="265" t="s">
        <v>43</v>
      </c>
      <c r="CF19" s="265" t="s">
        <v>122</v>
      </c>
      <c r="CG19" s="265" t="s">
        <v>124</v>
      </c>
      <c r="CH19" s="265" t="s">
        <v>44</v>
      </c>
      <c r="CI19" s="265" t="s">
        <v>45</v>
      </c>
      <c r="CJ19" s="265" t="s">
        <v>46</v>
      </c>
      <c r="CK19" s="265" t="s">
        <v>42</v>
      </c>
      <c r="CL19" s="265" t="s">
        <v>128</v>
      </c>
      <c r="CM19" s="265" t="s">
        <v>129</v>
      </c>
      <c r="CN19" s="265" t="s">
        <v>130</v>
      </c>
      <c r="CO19" s="265" t="s">
        <v>131</v>
      </c>
      <c r="CP19" s="266" t="s">
        <v>138</v>
      </c>
      <c r="CQ19" s="266" t="s">
        <v>131</v>
      </c>
      <c r="CR19" s="266" t="s">
        <v>41</v>
      </c>
      <c r="CU19" s="66"/>
      <c r="CV19" s="66"/>
      <c r="CW19" s="265" t="s">
        <v>43</v>
      </c>
      <c r="CX19" s="265" t="s">
        <v>122</v>
      </c>
      <c r="CY19" s="265" t="s">
        <v>124</v>
      </c>
      <c r="CZ19" s="265" t="s">
        <v>44</v>
      </c>
      <c r="DA19" s="265" t="s">
        <v>45</v>
      </c>
      <c r="DB19" s="265" t="s">
        <v>46</v>
      </c>
      <c r="DC19" s="265" t="s">
        <v>42</v>
      </c>
      <c r="DD19" s="265" t="s">
        <v>128</v>
      </c>
      <c r="DE19" s="265" t="s">
        <v>129</v>
      </c>
      <c r="DF19" s="265" t="s">
        <v>130</v>
      </c>
      <c r="DG19" s="265" t="s">
        <v>131</v>
      </c>
      <c r="DH19" s="266" t="s">
        <v>138</v>
      </c>
      <c r="DI19" s="266" t="s">
        <v>131</v>
      </c>
      <c r="DJ19" s="266" t="s">
        <v>41</v>
      </c>
    </row>
    <row r="20" spans="2:114" s="465" customFormat="1" ht="15.75" customHeight="1" x14ac:dyDescent="0.25">
      <c r="B20" s="606" t="s">
        <v>90</v>
      </c>
      <c r="C20" s="607">
        <v>807.38779999999997</v>
      </c>
      <c r="D20" s="607">
        <v>551.55219999999997</v>
      </c>
      <c r="E20" s="607">
        <v>422.7824</v>
      </c>
      <c r="F20" s="607">
        <v>405.82850000000002</v>
      </c>
      <c r="G20" s="607">
        <v>425.39210000000003</v>
      </c>
      <c r="H20" s="607">
        <v>441.53440000000001</v>
      </c>
      <c r="I20" s="607">
        <v>428.01569999999998</v>
      </c>
      <c r="J20" s="607">
        <v>436.62900000000002</v>
      </c>
      <c r="K20" s="607">
        <v>467.79910000000001</v>
      </c>
      <c r="L20" s="607">
        <v>534.45780000000002</v>
      </c>
      <c r="M20" s="607">
        <v>509.23050000000001</v>
      </c>
      <c r="N20" s="608">
        <v>426.66419999999999</v>
      </c>
      <c r="O20" s="608">
        <v>484.95100000000002</v>
      </c>
      <c r="P20" s="609">
        <v>456.18819999999999</v>
      </c>
      <c r="R20" s="606" t="s">
        <v>90</v>
      </c>
      <c r="S20" s="607">
        <v>695.56740000000002</v>
      </c>
      <c r="T20" s="607">
        <v>460.61959999999999</v>
      </c>
      <c r="U20" s="607">
        <v>345.10829999999999</v>
      </c>
      <c r="V20" s="607">
        <v>333.43849999999998</v>
      </c>
      <c r="W20" s="607">
        <v>348.72019999999998</v>
      </c>
      <c r="X20" s="607">
        <v>363.53210000000001</v>
      </c>
      <c r="Y20" s="607">
        <v>346.0822</v>
      </c>
      <c r="Z20" s="607">
        <v>348.70170000000002</v>
      </c>
      <c r="AA20" s="607">
        <v>369.21870000000001</v>
      </c>
      <c r="AB20" s="607">
        <v>400.61970000000002</v>
      </c>
      <c r="AC20" s="607">
        <v>394.51299999999998</v>
      </c>
      <c r="AD20" s="608">
        <v>349.2876</v>
      </c>
      <c r="AE20" s="608">
        <v>377.74169999999998</v>
      </c>
      <c r="AF20" s="609">
        <v>363.7004</v>
      </c>
      <c r="AH20" s="606" t="s">
        <v>90</v>
      </c>
      <c r="AI20" s="607">
        <v>663.15160000000003</v>
      </c>
      <c r="AJ20" s="607">
        <v>436.55439999999999</v>
      </c>
      <c r="AK20" s="607">
        <v>326.74169999999998</v>
      </c>
      <c r="AL20" s="607">
        <v>315.75099999999998</v>
      </c>
      <c r="AM20" s="607">
        <v>328.12209999999999</v>
      </c>
      <c r="AN20" s="607">
        <v>343.72329999999999</v>
      </c>
      <c r="AO20" s="607">
        <v>323.0455</v>
      </c>
      <c r="AP20" s="607">
        <v>322.36270000000002</v>
      </c>
      <c r="AQ20" s="607">
        <v>330.7473</v>
      </c>
      <c r="AR20" s="607">
        <v>358.1524</v>
      </c>
      <c r="AS20" s="607">
        <v>305.83859999999999</v>
      </c>
      <c r="AT20" s="608">
        <v>329.18920000000003</v>
      </c>
      <c r="AU20" s="608">
        <v>326.27109999999999</v>
      </c>
      <c r="AV20" s="609">
        <v>327.71109999999999</v>
      </c>
      <c r="AX20" s="606" t="s">
        <v>90</v>
      </c>
      <c r="AY20" s="607">
        <v>668.17200000000003</v>
      </c>
      <c r="AZ20" s="607">
        <v>439.87029999999999</v>
      </c>
      <c r="BA20" s="607">
        <v>329.7901</v>
      </c>
      <c r="BB20" s="607">
        <v>319.0136</v>
      </c>
      <c r="BC20" s="607">
        <v>333.22070000000002</v>
      </c>
      <c r="BD20" s="607">
        <v>351.3972</v>
      </c>
      <c r="BE20" s="607">
        <v>330.93279999999999</v>
      </c>
      <c r="BF20" s="607">
        <v>329.58690000000001</v>
      </c>
      <c r="BG20" s="607">
        <v>340.0163</v>
      </c>
      <c r="BH20" s="607">
        <v>364.0745</v>
      </c>
      <c r="BI20" s="607">
        <v>314.5822</v>
      </c>
      <c r="BJ20" s="608">
        <v>334.46019999999999</v>
      </c>
      <c r="BK20" s="608">
        <v>334.35109999999997</v>
      </c>
      <c r="BL20" s="609">
        <v>334.4049</v>
      </c>
      <c r="BN20" s="606" t="s">
        <v>90</v>
      </c>
      <c r="BO20" s="645">
        <v>46.156599999999997</v>
      </c>
      <c r="BP20" s="645">
        <v>42.426299999999998</v>
      </c>
      <c r="BQ20" s="645">
        <v>38.573399999999999</v>
      </c>
      <c r="BR20" s="645">
        <v>36.8429</v>
      </c>
      <c r="BS20" s="645">
        <v>33.716000000000001</v>
      </c>
      <c r="BT20" s="645">
        <v>31.241199999999999</v>
      </c>
      <c r="BU20" s="645">
        <v>27.197199999999999</v>
      </c>
      <c r="BV20" s="645">
        <v>24.3111</v>
      </c>
      <c r="BW20" s="645">
        <v>22.738600000000002</v>
      </c>
      <c r="BX20" s="645">
        <v>22.481999999999999</v>
      </c>
      <c r="BY20" s="645">
        <v>17.279</v>
      </c>
      <c r="BZ20" s="646">
        <v>33.009799999999998</v>
      </c>
      <c r="CA20" s="646">
        <v>21.117100000000001</v>
      </c>
      <c r="CB20" s="640">
        <v>25.684100000000001</v>
      </c>
      <c r="CD20" s="606" t="s">
        <v>90</v>
      </c>
      <c r="CE20" s="645">
        <v>2.4901</v>
      </c>
      <c r="CF20" s="645">
        <v>2.7597999999999998</v>
      </c>
      <c r="CG20" s="645">
        <v>2.8359999999999999</v>
      </c>
      <c r="CH20" s="645">
        <v>2.5706000000000002</v>
      </c>
      <c r="CI20" s="645">
        <v>2.9190999999999998</v>
      </c>
      <c r="CJ20" s="645">
        <v>2.6726000000000001</v>
      </c>
      <c r="CK20" s="645">
        <v>2.9499</v>
      </c>
      <c r="CL20" s="645">
        <v>3.9419</v>
      </c>
      <c r="CM20" s="645">
        <v>3.5619000000000001</v>
      </c>
      <c r="CN20" s="645">
        <v>4.5507999999999997</v>
      </c>
      <c r="CO20" s="645">
        <v>13.112399999999999</v>
      </c>
      <c r="CP20" s="646">
        <v>2.7688000000000001</v>
      </c>
      <c r="CQ20" s="646">
        <v>6.8155999999999999</v>
      </c>
      <c r="CR20" s="640">
        <v>4.9478999999999997</v>
      </c>
      <c r="CS20" s="465">
        <v>5.5434999999999999</v>
      </c>
      <c r="CU20" s="648" t="s">
        <v>90</v>
      </c>
      <c r="CV20" s="606" t="s">
        <v>90</v>
      </c>
      <c r="CW20" s="645">
        <v>15.3775</v>
      </c>
      <c r="CX20" s="645">
        <v>19.9757</v>
      </c>
      <c r="CY20" s="645">
        <v>19.846</v>
      </c>
      <c r="CZ20" s="645">
        <v>19.8551</v>
      </c>
      <c r="DA20" s="645">
        <v>20.411300000000001</v>
      </c>
      <c r="DB20" s="645">
        <v>20.67</v>
      </c>
      <c r="DC20" s="645">
        <v>20.765799999999999</v>
      </c>
      <c r="DD20" s="645">
        <v>19.4041</v>
      </c>
      <c r="DE20" s="645">
        <v>21.553599999999999</v>
      </c>
      <c r="DF20" s="645">
        <v>22.878699999999998</v>
      </c>
      <c r="DG20" s="645">
        <v>39.168999999999997</v>
      </c>
      <c r="DH20" s="646">
        <v>20.233899999999998</v>
      </c>
      <c r="DI20" s="646">
        <v>26.896599999999999</v>
      </c>
      <c r="DJ20" s="640">
        <v>23.8215</v>
      </c>
    </row>
    <row r="21" spans="2:114" s="465" customFormat="1" ht="15.75" customHeight="1" x14ac:dyDescent="0.25">
      <c r="B21" s="610" t="s">
        <v>239</v>
      </c>
      <c r="C21" s="611">
        <v>807.38779999999997</v>
      </c>
      <c r="D21" s="611">
        <v>551.55870000000004</v>
      </c>
      <c r="E21" s="611">
        <v>422.43889999999999</v>
      </c>
      <c r="F21" s="611">
        <v>405.79219999999998</v>
      </c>
      <c r="G21" s="611">
        <v>425.548</v>
      </c>
      <c r="H21" s="611">
        <v>441.58429999999998</v>
      </c>
      <c r="I21" s="611">
        <v>425.8091</v>
      </c>
      <c r="J21" s="611">
        <v>439.82389999999998</v>
      </c>
      <c r="K21" s="611">
        <v>474.46359999999999</v>
      </c>
      <c r="L21" s="611">
        <v>545.87450000000001</v>
      </c>
      <c r="M21" s="611">
        <v>511.52140000000003</v>
      </c>
      <c r="N21" s="612">
        <v>426.10120000000001</v>
      </c>
      <c r="O21" s="612">
        <v>490.25189999999998</v>
      </c>
      <c r="P21" s="613">
        <v>457.88040000000001</v>
      </c>
      <c r="R21" s="610" t="s">
        <v>239</v>
      </c>
      <c r="S21" s="611">
        <v>695.56740000000002</v>
      </c>
      <c r="T21" s="611">
        <v>460.60789999999997</v>
      </c>
      <c r="U21" s="611">
        <v>344.78379999999999</v>
      </c>
      <c r="V21" s="611">
        <v>333.33049999999997</v>
      </c>
      <c r="W21" s="611">
        <v>348.69499999999999</v>
      </c>
      <c r="X21" s="611">
        <v>363.4246</v>
      </c>
      <c r="Y21" s="611">
        <v>342.87380000000002</v>
      </c>
      <c r="Z21" s="611">
        <v>350.62720000000002</v>
      </c>
      <c r="AA21" s="611">
        <v>374.64370000000002</v>
      </c>
      <c r="AB21" s="611">
        <v>409.80880000000002</v>
      </c>
      <c r="AC21" s="611">
        <v>395.91789999999997</v>
      </c>
      <c r="AD21" s="612">
        <v>348.43830000000003</v>
      </c>
      <c r="AE21" s="612">
        <v>381.82909999999998</v>
      </c>
      <c r="AF21" s="613">
        <v>364.97949999999997</v>
      </c>
      <c r="AH21" s="610" t="s">
        <v>239</v>
      </c>
      <c r="AI21" s="611">
        <v>663.15160000000003</v>
      </c>
      <c r="AJ21" s="611">
        <v>436.5378</v>
      </c>
      <c r="AK21" s="611">
        <v>326.41770000000002</v>
      </c>
      <c r="AL21" s="611">
        <v>315.61919999999998</v>
      </c>
      <c r="AM21" s="611">
        <v>328.04180000000002</v>
      </c>
      <c r="AN21" s="611">
        <v>343.45760000000001</v>
      </c>
      <c r="AO21" s="611">
        <v>319.45420000000001</v>
      </c>
      <c r="AP21" s="611">
        <v>323.59609999999998</v>
      </c>
      <c r="AQ21" s="611">
        <v>335.38220000000001</v>
      </c>
      <c r="AR21" s="611">
        <v>366.51650000000001</v>
      </c>
      <c r="AS21" s="611">
        <v>306.06650000000002</v>
      </c>
      <c r="AT21" s="612">
        <v>328.23020000000002</v>
      </c>
      <c r="AU21" s="612">
        <v>329.03820000000002</v>
      </c>
      <c r="AV21" s="613">
        <v>328.63040000000001</v>
      </c>
      <c r="AX21" s="610" t="s">
        <v>239</v>
      </c>
      <c r="AY21" s="611">
        <v>668.17200000000003</v>
      </c>
      <c r="AZ21" s="611">
        <v>439.8544</v>
      </c>
      <c r="BA21" s="611">
        <v>329.46660000000003</v>
      </c>
      <c r="BB21" s="611">
        <v>318.88529999999997</v>
      </c>
      <c r="BC21" s="611">
        <v>333.15129999999999</v>
      </c>
      <c r="BD21" s="611">
        <v>351.01889999999997</v>
      </c>
      <c r="BE21" s="611">
        <v>326.84179999999998</v>
      </c>
      <c r="BF21" s="611">
        <v>330.98489999999998</v>
      </c>
      <c r="BG21" s="611">
        <v>344.45190000000002</v>
      </c>
      <c r="BH21" s="611">
        <v>372.09789999999998</v>
      </c>
      <c r="BI21" s="611">
        <v>314.91320000000002</v>
      </c>
      <c r="BJ21" s="612">
        <v>333.34730000000002</v>
      </c>
      <c r="BK21" s="612">
        <v>337.08800000000002</v>
      </c>
      <c r="BL21" s="613">
        <v>335.2004</v>
      </c>
      <c r="BN21" s="610" t="s">
        <v>239</v>
      </c>
      <c r="BO21" s="633">
        <v>46.156599999999997</v>
      </c>
      <c r="BP21" s="633">
        <v>42.463500000000003</v>
      </c>
      <c r="BQ21" s="633">
        <v>38.567399999999999</v>
      </c>
      <c r="BR21" s="633">
        <v>36.928199999999997</v>
      </c>
      <c r="BS21" s="633">
        <v>33.800800000000002</v>
      </c>
      <c r="BT21" s="633">
        <v>31.377099999999999</v>
      </c>
      <c r="BU21" s="633">
        <v>27.007899999999999</v>
      </c>
      <c r="BV21" s="633">
        <v>24.486699999999999</v>
      </c>
      <c r="BW21" s="633">
        <v>23.0444</v>
      </c>
      <c r="BX21" s="633">
        <v>22.929099999999998</v>
      </c>
      <c r="BY21" s="633">
        <v>17.239999999999998</v>
      </c>
      <c r="BZ21" s="641">
        <v>33.072499999999998</v>
      </c>
      <c r="CA21" s="641">
        <v>21.242699999999999</v>
      </c>
      <c r="CB21" s="634">
        <v>25.889900000000001</v>
      </c>
      <c r="CD21" s="610" t="s">
        <v>239</v>
      </c>
      <c r="CE21" s="633">
        <v>2.4901</v>
      </c>
      <c r="CF21" s="633">
        <v>2.7603</v>
      </c>
      <c r="CG21" s="633">
        <v>2.8388</v>
      </c>
      <c r="CH21" s="633">
        <v>2.5756999999999999</v>
      </c>
      <c r="CI21" s="633">
        <v>2.9258000000000002</v>
      </c>
      <c r="CJ21" s="633">
        <v>2.6991999999999998</v>
      </c>
      <c r="CK21" s="633">
        <v>3.0470999999999999</v>
      </c>
      <c r="CL21" s="633">
        <v>4.0892999999999997</v>
      </c>
      <c r="CM21" s="633">
        <v>3.6082000000000001</v>
      </c>
      <c r="CN21" s="633">
        <v>4.6087999999999996</v>
      </c>
      <c r="CO21" s="633">
        <v>13.217599999999999</v>
      </c>
      <c r="CP21" s="641">
        <v>2.7974999999999999</v>
      </c>
      <c r="CQ21" s="641">
        <v>6.9652000000000003</v>
      </c>
      <c r="CR21" s="634">
        <v>5.008</v>
      </c>
      <c r="CU21" s="478" t="s">
        <v>91</v>
      </c>
      <c r="CV21" s="610" t="s">
        <v>239</v>
      </c>
      <c r="CW21" s="633">
        <v>15.3775</v>
      </c>
      <c r="CX21" s="633">
        <v>19.979500000000002</v>
      </c>
      <c r="CY21" s="633">
        <v>19.865300000000001</v>
      </c>
      <c r="CZ21" s="633">
        <v>19.893799999999999</v>
      </c>
      <c r="DA21" s="633">
        <v>20.432600000000001</v>
      </c>
      <c r="DB21" s="633">
        <v>20.8751</v>
      </c>
      <c r="DC21" s="633">
        <v>21.053599999999999</v>
      </c>
      <c r="DD21" s="633">
        <v>19.895900000000001</v>
      </c>
      <c r="DE21" s="633">
        <v>21.992999999999999</v>
      </c>
      <c r="DF21" s="633">
        <v>23.564699999999998</v>
      </c>
      <c r="DG21" s="633">
        <v>39.588999999999999</v>
      </c>
      <c r="DH21" s="641">
        <v>20.3428</v>
      </c>
      <c r="DI21" s="641">
        <v>27.508700000000001</v>
      </c>
      <c r="DJ21" s="634">
        <v>24.143699999999999</v>
      </c>
    </row>
    <row r="22" spans="2:114" s="465" customFormat="1" ht="15.75" customHeight="1" x14ac:dyDescent="0.25">
      <c r="B22" s="614" t="s">
        <v>504</v>
      </c>
      <c r="C22" s="615"/>
      <c r="D22" s="615"/>
      <c r="E22" s="615"/>
      <c r="F22" s="615"/>
      <c r="G22" s="615"/>
      <c r="H22" s="615"/>
      <c r="I22" s="615"/>
      <c r="J22" s="615"/>
      <c r="K22" s="615"/>
      <c r="L22" s="615"/>
      <c r="M22" s="615"/>
      <c r="N22" s="616"/>
      <c r="O22" s="616"/>
      <c r="P22" s="617"/>
      <c r="R22" s="614" t="s">
        <v>504</v>
      </c>
      <c r="S22" s="615"/>
      <c r="T22" s="615"/>
      <c r="U22" s="615"/>
      <c r="V22" s="615"/>
      <c r="W22" s="615"/>
      <c r="X22" s="615"/>
      <c r="Y22" s="615"/>
      <c r="Z22" s="615"/>
      <c r="AA22" s="615"/>
      <c r="AB22" s="615"/>
      <c r="AC22" s="615"/>
      <c r="AD22" s="616"/>
      <c r="AE22" s="616"/>
      <c r="AF22" s="617"/>
      <c r="AH22" s="614" t="s">
        <v>504</v>
      </c>
      <c r="AI22" s="615"/>
      <c r="AJ22" s="615"/>
      <c r="AK22" s="615"/>
      <c r="AL22" s="615"/>
      <c r="AM22" s="615"/>
      <c r="AN22" s="615"/>
      <c r="AO22" s="615"/>
      <c r="AP22" s="615"/>
      <c r="AQ22" s="615"/>
      <c r="AR22" s="615"/>
      <c r="AS22" s="615"/>
      <c r="AT22" s="616"/>
      <c r="AU22" s="616"/>
      <c r="AV22" s="617"/>
      <c r="AX22" s="614" t="s">
        <v>504</v>
      </c>
      <c r="AY22" s="615"/>
      <c r="AZ22" s="615"/>
      <c r="BA22" s="615"/>
      <c r="BB22" s="615"/>
      <c r="BC22" s="615"/>
      <c r="BD22" s="615"/>
      <c r="BE22" s="615"/>
      <c r="BF22" s="615"/>
      <c r="BG22" s="615"/>
      <c r="BH22" s="615"/>
      <c r="BI22" s="615"/>
      <c r="BJ22" s="616"/>
      <c r="BK22" s="616"/>
      <c r="BL22" s="617"/>
      <c r="BN22" s="614" t="s">
        <v>504</v>
      </c>
      <c r="BO22" s="635"/>
      <c r="BP22" s="635"/>
      <c r="BQ22" s="635"/>
      <c r="BR22" s="635"/>
      <c r="BS22" s="635"/>
      <c r="BT22" s="635"/>
      <c r="BU22" s="635"/>
      <c r="BV22" s="635"/>
      <c r="BW22" s="635"/>
      <c r="BX22" s="635"/>
      <c r="BY22" s="635"/>
      <c r="BZ22" s="642"/>
      <c r="CA22" s="642"/>
      <c r="CB22" s="636"/>
      <c r="CD22" s="614" t="s">
        <v>504</v>
      </c>
      <c r="CE22" s="635"/>
      <c r="CF22" s="635"/>
      <c r="CG22" s="635"/>
      <c r="CH22" s="635"/>
      <c r="CI22" s="635"/>
      <c r="CJ22" s="635"/>
      <c r="CK22" s="635"/>
      <c r="CL22" s="635"/>
      <c r="CM22" s="635"/>
      <c r="CN22" s="635"/>
      <c r="CO22" s="635"/>
      <c r="CP22" s="642"/>
      <c r="CQ22" s="642"/>
      <c r="CR22" s="636"/>
      <c r="CU22" s="618" t="s">
        <v>47</v>
      </c>
      <c r="CV22" s="614" t="s">
        <v>504</v>
      </c>
      <c r="CW22" s="635"/>
      <c r="CX22" s="635"/>
      <c r="CY22" s="635"/>
      <c r="CZ22" s="635"/>
      <c r="DA22" s="635"/>
      <c r="DB22" s="635"/>
      <c r="DC22" s="635"/>
      <c r="DD22" s="635"/>
      <c r="DE22" s="635"/>
      <c r="DF22" s="635"/>
      <c r="DG22" s="635"/>
      <c r="DH22" s="642"/>
      <c r="DI22" s="642"/>
      <c r="DJ22" s="636"/>
    </row>
    <row r="23" spans="2:114" s="571" customFormat="1" ht="15.75" customHeight="1" x14ac:dyDescent="0.25">
      <c r="B23" s="618" t="s">
        <v>787</v>
      </c>
      <c r="C23" s="619">
        <v>1266.857</v>
      </c>
      <c r="D23" s="619">
        <v>901.37329999999997</v>
      </c>
      <c r="E23" s="619">
        <v>658.93119999999999</v>
      </c>
      <c r="F23" s="619">
        <v>505.7167</v>
      </c>
      <c r="G23" s="619">
        <v>543.22339999999997</v>
      </c>
      <c r="H23" s="619">
        <v>511.94119999999998</v>
      </c>
      <c r="I23" s="619">
        <v>490.03519999999997</v>
      </c>
      <c r="J23" s="619">
        <v>428.32</v>
      </c>
      <c r="K23" s="619">
        <v>441.5652</v>
      </c>
      <c r="L23" s="619">
        <v>432.7978</v>
      </c>
      <c r="M23" s="619">
        <v>345.40019999999998</v>
      </c>
      <c r="N23" s="620">
        <v>527.4008</v>
      </c>
      <c r="O23" s="620">
        <v>401.20620000000002</v>
      </c>
      <c r="P23" s="621">
        <v>474.6157</v>
      </c>
      <c r="R23" s="618" t="s">
        <v>787</v>
      </c>
      <c r="S23" s="619">
        <v>1069.5204000000001</v>
      </c>
      <c r="T23" s="619">
        <v>745.83249999999998</v>
      </c>
      <c r="U23" s="619">
        <v>513.85180000000003</v>
      </c>
      <c r="V23" s="619">
        <v>411.51260000000002</v>
      </c>
      <c r="W23" s="619">
        <v>432.6737</v>
      </c>
      <c r="X23" s="619">
        <v>419.66340000000002</v>
      </c>
      <c r="Y23" s="619">
        <v>397.49270000000001</v>
      </c>
      <c r="Z23" s="619">
        <v>343.6979</v>
      </c>
      <c r="AA23" s="619">
        <v>361.5872</v>
      </c>
      <c r="AB23" s="619">
        <v>321.38780000000003</v>
      </c>
      <c r="AC23" s="619">
        <v>255.8271</v>
      </c>
      <c r="AD23" s="620">
        <v>426.23270000000002</v>
      </c>
      <c r="AE23" s="620">
        <v>314.18860000000001</v>
      </c>
      <c r="AF23" s="621">
        <v>379.36660000000001</v>
      </c>
      <c r="AH23" s="618" t="s">
        <v>787</v>
      </c>
      <c r="AI23" s="619">
        <v>1002.4129</v>
      </c>
      <c r="AJ23" s="619">
        <v>706.46630000000005</v>
      </c>
      <c r="AK23" s="619">
        <v>484.02499999999998</v>
      </c>
      <c r="AL23" s="619">
        <v>386.95370000000003</v>
      </c>
      <c r="AM23" s="619">
        <v>399.87520000000001</v>
      </c>
      <c r="AN23" s="619">
        <v>393.4579</v>
      </c>
      <c r="AO23" s="619">
        <v>354.4194</v>
      </c>
      <c r="AP23" s="619">
        <v>312.76190000000003</v>
      </c>
      <c r="AQ23" s="619">
        <v>324.95249999999999</v>
      </c>
      <c r="AR23" s="619">
        <v>287.58479999999997</v>
      </c>
      <c r="AS23" s="619">
        <v>219.27709999999999</v>
      </c>
      <c r="AT23" s="620">
        <v>394.42380000000003</v>
      </c>
      <c r="AU23" s="620">
        <v>279.18729999999999</v>
      </c>
      <c r="AV23" s="621">
        <v>346.22230000000002</v>
      </c>
      <c r="AX23" s="618" t="s">
        <v>787</v>
      </c>
      <c r="AY23" s="619">
        <v>1018.4188</v>
      </c>
      <c r="AZ23" s="619">
        <v>709.51859999999999</v>
      </c>
      <c r="BA23" s="619">
        <v>487.20960000000002</v>
      </c>
      <c r="BB23" s="619">
        <v>389.86509999999998</v>
      </c>
      <c r="BC23" s="619">
        <v>405.37099999999998</v>
      </c>
      <c r="BD23" s="619">
        <v>399.6678</v>
      </c>
      <c r="BE23" s="619">
        <v>360.35719999999998</v>
      </c>
      <c r="BF23" s="619">
        <v>319.60419999999999</v>
      </c>
      <c r="BG23" s="619">
        <v>329.79129999999998</v>
      </c>
      <c r="BH23" s="619">
        <v>292.28789999999998</v>
      </c>
      <c r="BI23" s="619">
        <v>220.29230000000001</v>
      </c>
      <c r="BJ23" s="620">
        <v>399.06380000000001</v>
      </c>
      <c r="BK23" s="620">
        <v>283.05720000000002</v>
      </c>
      <c r="BL23" s="621">
        <v>350.54020000000003</v>
      </c>
      <c r="BN23" s="618" t="s">
        <v>787</v>
      </c>
      <c r="BO23" s="637">
        <v>48.747</v>
      </c>
      <c r="BP23" s="637">
        <v>46.090600000000002</v>
      </c>
      <c r="BQ23" s="637">
        <v>39.883299999999998</v>
      </c>
      <c r="BR23" s="637">
        <v>39.3108</v>
      </c>
      <c r="BS23" s="637">
        <v>36.4636</v>
      </c>
      <c r="BT23" s="637">
        <v>34.121000000000002</v>
      </c>
      <c r="BU23" s="637">
        <v>29.234300000000001</v>
      </c>
      <c r="BV23" s="637">
        <v>23.849299999999999</v>
      </c>
      <c r="BW23" s="637">
        <v>25.177</v>
      </c>
      <c r="BX23" s="637">
        <v>18.621500000000001</v>
      </c>
      <c r="BY23" s="637">
        <v>15.822800000000001</v>
      </c>
      <c r="BZ23" s="643">
        <v>35.494300000000003</v>
      </c>
      <c r="CA23" s="643">
        <v>20.703099999999999</v>
      </c>
      <c r="CB23" s="638">
        <v>28.594200000000001</v>
      </c>
      <c r="CD23" s="618" t="s">
        <v>787</v>
      </c>
      <c r="CE23" s="637">
        <v>2.8140000000000001</v>
      </c>
      <c r="CF23" s="637">
        <v>2.3919999999999999</v>
      </c>
      <c r="CG23" s="637">
        <v>2.7755999999999998</v>
      </c>
      <c r="CH23" s="637">
        <v>2.754</v>
      </c>
      <c r="CI23" s="637">
        <v>3.2934999999999999</v>
      </c>
      <c r="CJ23" s="637">
        <v>2.8938999999999999</v>
      </c>
      <c r="CK23" s="637">
        <v>3.7063000000000001</v>
      </c>
      <c r="CL23" s="637">
        <v>4.8343999999999996</v>
      </c>
      <c r="CM23" s="637">
        <v>3.1185999999999998</v>
      </c>
      <c r="CN23" s="637">
        <v>3.9125000000000001</v>
      </c>
      <c r="CO23" s="637">
        <v>7.1462000000000003</v>
      </c>
      <c r="CP23" s="643">
        <v>3.0992999999999999</v>
      </c>
      <c r="CQ23" s="643">
        <v>4.9447999999999999</v>
      </c>
      <c r="CR23" s="638">
        <v>3.7519</v>
      </c>
      <c r="CU23" s="622" t="s">
        <v>48</v>
      </c>
      <c r="CV23" s="618" t="s">
        <v>787</v>
      </c>
      <c r="CW23" s="637">
        <v>15.0274</v>
      </c>
      <c r="CX23" s="637">
        <v>18.262599999999999</v>
      </c>
      <c r="CY23" s="637">
        <v>18.055700000000002</v>
      </c>
      <c r="CZ23" s="637">
        <v>20.783000000000001</v>
      </c>
      <c r="DA23" s="637">
        <v>25.0883</v>
      </c>
      <c r="DB23" s="637">
        <v>20.956</v>
      </c>
      <c r="DC23" s="637">
        <v>22.0199</v>
      </c>
      <c r="DD23" s="637">
        <v>18.0534</v>
      </c>
      <c r="DE23" s="637">
        <v>25.7163</v>
      </c>
      <c r="DF23" s="637">
        <v>20.976900000000001</v>
      </c>
      <c r="DG23" s="637">
        <v>22.4861</v>
      </c>
      <c r="DH23" s="643">
        <v>21.619199999999999</v>
      </c>
      <c r="DI23" s="643">
        <v>22.287299999999998</v>
      </c>
      <c r="DJ23" s="638">
        <v>21.855499999999999</v>
      </c>
    </row>
    <row r="24" spans="2:114" s="465" customFormat="1" ht="15.75" customHeight="1" x14ac:dyDescent="0.25">
      <c r="B24" s="622" t="s">
        <v>788</v>
      </c>
      <c r="C24" s="623">
        <v>537.35230000000001</v>
      </c>
      <c r="D24" s="623">
        <v>456.15800000000002</v>
      </c>
      <c r="E24" s="623">
        <v>384.36540000000002</v>
      </c>
      <c r="F24" s="623">
        <v>388.71910000000003</v>
      </c>
      <c r="G24" s="623">
        <v>405.62549999999999</v>
      </c>
      <c r="H24" s="623">
        <v>462.22449999999998</v>
      </c>
      <c r="I24" s="623">
        <v>392.2063</v>
      </c>
      <c r="J24" s="623">
        <v>449.84989999999999</v>
      </c>
      <c r="K24" s="623">
        <v>483.11869999999999</v>
      </c>
      <c r="L24" s="623" t="s">
        <v>102</v>
      </c>
      <c r="M24" s="623">
        <v>400.27</v>
      </c>
      <c r="N24" s="624">
        <v>402.93450000000001</v>
      </c>
      <c r="O24" s="624">
        <v>445.38499999999999</v>
      </c>
      <c r="P24" s="609">
        <v>414.1268</v>
      </c>
      <c r="R24" s="622" t="s">
        <v>788</v>
      </c>
      <c r="S24" s="623">
        <v>448.97500000000002</v>
      </c>
      <c r="T24" s="623">
        <v>357.37329999999997</v>
      </c>
      <c r="U24" s="623">
        <v>312.7724</v>
      </c>
      <c r="V24" s="623">
        <v>313.66489999999999</v>
      </c>
      <c r="W24" s="623">
        <v>335.69959999999998</v>
      </c>
      <c r="X24" s="623">
        <v>365.50689999999997</v>
      </c>
      <c r="Y24" s="623">
        <v>299.11020000000002</v>
      </c>
      <c r="Z24" s="623">
        <v>355.84620000000001</v>
      </c>
      <c r="AA24" s="623">
        <v>351.09160000000003</v>
      </c>
      <c r="AB24" s="623" t="s">
        <v>102</v>
      </c>
      <c r="AC24" s="623">
        <v>316.49459999999999</v>
      </c>
      <c r="AD24" s="624">
        <v>323.13409999999999</v>
      </c>
      <c r="AE24" s="624">
        <v>339.20269999999999</v>
      </c>
      <c r="AF24" s="609">
        <v>327.3707</v>
      </c>
      <c r="AH24" s="622" t="s">
        <v>788</v>
      </c>
      <c r="AI24" s="623">
        <v>434.0949</v>
      </c>
      <c r="AJ24" s="623">
        <v>336.53539999999998</v>
      </c>
      <c r="AK24" s="623">
        <v>295.84480000000002</v>
      </c>
      <c r="AL24" s="623">
        <v>293.6508</v>
      </c>
      <c r="AM24" s="623">
        <v>306.94409999999999</v>
      </c>
      <c r="AN24" s="623">
        <v>343.35950000000003</v>
      </c>
      <c r="AO24" s="623">
        <v>280.11689999999999</v>
      </c>
      <c r="AP24" s="623">
        <v>349.27460000000002</v>
      </c>
      <c r="AQ24" s="623">
        <v>316.26240000000001</v>
      </c>
      <c r="AR24" s="623" t="s">
        <v>102</v>
      </c>
      <c r="AS24" s="623">
        <v>248.8098</v>
      </c>
      <c r="AT24" s="624">
        <v>302.60950000000003</v>
      </c>
      <c r="AU24" s="624">
        <v>298.0086</v>
      </c>
      <c r="AV24" s="609">
        <v>301.39640000000003</v>
      </c>
      <c r="AX24" s="622" t="s">
        <v>788</v>
      </c>
      <c r="AY24" s="623">
        <v>434.8535</v>
      </c>
      <c r="AZ24" s="623">
        <v>339.15589999999997</v>
      </c>
      <c r="BA24" s="623">
        <v>297.99889999999999</v>
      </c>
      <c r="BB24" s="623">
        <v>295.75029999999998</v>
      </c>
      <c r="BC24" s="623">
        <v>309.91609999999997</v>
      </c>
      <c r="BD24" s="623">
        <v>352.2568</v>
      </c>
      <c r="BE24" s="623">
        <v>285.04880000000003</v>
      </c>
      <c r="BF24" s="623">
        <v>353.2978</v>
      </c>
      <c r="BG24" s="623">
        <v>325.83679999999998</v>
      </c>
      <c r="BH24" s="623" t="s">
        <v>102</v>
      </c>
      <c r="BI24" s="623">
        <v>256.88529999999997</v>
      </c>
      <c r="BJ24" s="624">
        <v>305.77820000000003</v>
      </c>
      <c r="BK24" s="624">
        <v>305.87349999999998</v>
      </c>
      <c r="BL24" s="609">
        <v>305.80329999999998</v>
      </c>
      <c r="BN24" s="622" t="s">
        <v>788</v>
      </c>
      <c r="BO24" s="639">
        <v>34.268300000000004</v>
      </c>
      <c r="BP24" s="639">
        <v>35.396700000000003</v>
      </c>
      <c r="BQ24" s="639">
        <v>38.463099999999997</v>
      </c>
      <c r="BR24" s="639">
        <v>37.286700000000003</v>
      </c>
      <c r="BS24" s="639">
        <v>34.9724</v>
      </c>
      <c r="BT24" s="639">
        <v>29.7928</v>
      </c>
      <c r="BU24" s="639">
        <v>24.144300000000001</v>
      </c>
      <c r="BV24" s="639">
        <v>28.185700000000001</v>
      </c>
      <c r="BW24" s="639">
        <v>22.061199999999999</v>
      </c>
      <c r="BX24" s="639" t="s">
        <v>102</v>
      </c>
      <c r="BY24" s="639">
        <v>20.049900000000001</v>
      </c>
      <c r="BZ24" s="644">
        <v>33.696199999999997</v>
      </c>
      <c r="CA24" s="644">
        <v>22.527899999999999</v>
      </c>
      <c r="CB24" s="640">
        <v>29.8002</v>
      </c>
      <c r="CD24" s="622" t="s">
        <v>788</v>
      </c>
      <c r="CE24" s="639">
        <v>2.2282000000000002</v>
      </c>
      <c r="CF24" s="639">
        <v>3.5013000000000001</v>
      </c>
      <c r="CG24" s="639">
        <v>3.1781000000000001</v>
      </c>
      <c r="CH24" s="639">
        <v>3.335</v>
      </c>
      <c r="CI24" s="639">
        <v>6.1862000000000004</v>
      </c>
      <c r="CJ24" s="639">
        <v>3.0895999999999999</v>
      </c>
      <c r="CK24" s="639">
        <v>2.4689000000000001</v>
      </c>
      <c r="CL24" s="639">
        <v>0.55320000000000003</v>
      </c>
      <c r="CM24" s="639">
        <v>5.8327</v>
      </c>
      <c r="CN24" s="639" t="s">
        <v>102</v>
      </c>
      <c r="CO24" s="639">
        <v>10.082599999999999</v>
      </c>
      <c r="CP24" s="644">
        <v>3.5026999999999999</v>
      </c>
      <c r="CQ24" s="644">
        <v>6.1478999999999999</v>
      </c>
      <c r="CR24" s="640">
        <v>4.2526999999999999</v>
      </c>
      <c r="CU24" s="618" t="s">
        <v>49</v>
      </c>
      <c r="CV24" s="622" t="s">
        <v>788</v>
      </c>
      <c r="CW24" s="639">
        <v>19.146000000000001</v>
      </c>
      <c r="CX24" s="639">
        <v>21.952999999999999</v>
      </c>
      <c r="CY24" s="639">
        <v>24.013200000000001</v>
      </c>
      <c r="CZ24" s="639">
        <v>27.104099999999999</v>
      </c>
      <c r="DA24" s="639">
        <v>19.699000000000002</v>
      </c>
      <c r="DB24" s="639">
        <v>26.325399999999998</v>
      </c>
      <c r="DC24" s="639">
        <v>21.5107</v>
      </c>
      <c r="DD24" s="639">
        <v>33.842599999999997</v>
      </c>
      <c r="DE24" s="639">
        <v>20.7059</v>
      </c>
      <c r="DF24" s="639" t="s">
        <v>102</v>
      </c>
      <c r="DG24" s="639">
        <v>13.3925</v>
      </c>
      <c r="DH24" s="644">
        <v>24.242899999999999</v>
      </c>
      <c r="DI24" s="644">
        <v>21.012499999999999</v>
      </c>
      <c r="DJ24" s="640">
        <v>23.326899999999998</v>
      </c>
    </row>
    <row r="25" spans="2:114" s="571" customFormat="1" ht="15.75" customHeight="1" x14ac:dyDescent="0.25">
      <c r="B25" s="618" t="s">
        <v>51</v>
      </c>
      <c r="C25" s="619">
        <v>582.66070000000002</v>
      </c>
      <c r="D25" s="619">
        <v>1451.6413</v>
      </c>
      <c r="E25" s="619">
        <v>494.95940000000002</v>
      </c>
      <c r="F25" s="619">
        <v>448.08260000000001</v>
      </c>
      <c r="G25" s="619">
        <v>447.27780000000001</v>
      </c>
      <c r="H25" s="619">
        <v>442.04520000000002</v>
      </c>
      <c r="I25" s="619">
        <v>475.38639999999998</v>
      </c>
      <c r="J25" s="619">
        <v>462.05250000000001</v>
      </c>
      <c r="K25" s="619">
        <v>463.29430000000002</v>
      </c>
      <c r="L25" s="619">
        <v>447.54169999999999</v>
      </c>
      <c r="M25" s="619">
        <v>349.88229999999999</v>
      </c>
      <c r="N25" s="620">
        <v>457.06950000000001</v>
      </c>
      <c r="O25" s="620">
        <v>424.3775</v>
      </c>
      <c r="P25" s="621">
        <v>446.09100000000001</v>
      </c>
      <c r="R25" s="618" t="s">
        <v>51</v>
      </c>
      <c r="S25" s="619">
        <v>535.72519999999997</v>
      </c>
      <c r="T25" s="619">
        <v>1210.6087</v>
      </c>
      <c r="U25" s="619">
        <v>420.56310000000002</v>
      </c>
      <c r="V25" s="619">
        <v>372.55110000000002</v>
      </c>
      <c r="W25" s="619">
        <v>367.45179999999999</v>
      </c>
      <c r="X25" s="619">
        <v>366.01490000000001</v>
      </c>
      <c r="Y25" s="619">
        <v>381.23410000000001</v>
      </c>
      <c r="Z25" s="619">
        <v>354.92570000000001</v>
      </c>
      <c r="AA25" s="619">
        <v>344.47770000000003</v>
      </c>
      <c r="AB25" s="619">
        <v>344.61189999999999</v>
      </c>
      <c r="AC25" s="619">
        <v>274.06299999999999</v>
      </c>
      <c r="AD25" s="620">
        <v>375.1103</v>
      </c>
      <c r="AE25" s="620">
        <v>326.02480000000003</v>
      </c>
      <c r="AF25" s="621">
        <v>358.6266</v>
      </c>
      <c r="AH25" s="618" t="s">
        <v>51</v>
      </c>
      <c r="AI25" s="619">
        <v>525.12969999999996</v>
      </c>
      <c r="AJ25" s="619">
        <v>1031.8436999999999</v>
      </c>
      <c r="AK25" s="619">
        <v>394.6721</v>
      </c>
      <c r="AL25" s="619">
        <v>351.21480000000003</v>
      </c>
      <c r="AM25" s="619">
        <v>348.65989999999999</v>
      </c>
      <c r="AN25" s="619">
        <v>342.93220000000002</v>
      </c>
      <c r="AO25" s="619">
        <v>355.75369999999998</v>
      </c>
      <c r="AP25" s="619">
        <v>336.18009999999998</v>
      </c>
      <c r="AQ25" s="619">
        <v>315.91809999999998</v>
      </c>
      <c r="AR25" s="619">
        <v>324.40320000000003</v>
      </c>
      <c r="AS25" s="619">
        <v>227.34030000000001</v>
      </c>
      <c r="AT25" s="620">
        <v>352.52569999999997</v>
      </c>
      <c r="AU25" s="620">
        <v>296.64389999999997</v>
      </c>
      <c r="AV25" s="621">
        <v>333.75970000000001</v>
      </c>
      <c r="AX25" s="618" t="s">
        <v>51</v>
      </c>
      <c r="AY25" s="619">
        <v>525.12969999999996</v>
      </c>
      <c r="AZ25" s="619">
        <v>1177.0691999999999</v>
      </c>
      <c r="BA25" s="619">
        <v>406.99770000000001</v>
      </c>
      <c r="BB25" s="619">
        <v>356.37630000000001</v>
      </c>
      <c r="BC25" s="619">
        <v>355.39389999999997</v>
      </c>
      <c r="BD25" s="619">
        <v>351.84820000000002</v>
      </c>
      <c r="BE25" s="619">
        <v>364.04059999999998</v>
      </c>
      <c r="BF25" s="619">
        <v>345.44080000000002</v>
      </c>
      <c r="BG25" s="619">
        <v>327.68759999999997</v>
      </c>
      <c r="BH25" s="619">
        <v>333.35649999999998</v>
      </c>
      <c r="BI25" s="619">
        <v>231.4967</v>
      </c>
      <c r="BJ25" s="620">
        <v>359.99979999999999</v>
      </c>
      <c r="BK25" s="620">
        <v>304.62650000000002</v>
      </c>
      <c r="BL25" s="621">
        <v>341.40449999999998</v>
      </c>
      <c r="BN25" s="618" t="s">
        <v>51</v>
      </c>
      <c r="BO25" s="637">
        <v>40.643900000000002</v>
      </c>
      <c r="BP25" s="637">
        <v>85.376800000000003</v>
      </c>
      <c r="BQ25" s="637">
        <v>40.809699999999999</v>
      </c>
      <c r="BR25" s="637">
        <v>41.607300000000002</v>
      </c>
      <c r="BS25" s="637">
        <v>37.399700000000003</v>
      </c>
      <c r="BT25" s="637">
        <v>33.882599999999996</v>
      </c>
      <c r="BU25" s="637">
        <v>32.709600000000002</v>
      </c>
      <c r="BV25" s="637">
        <v>29.791</v>
      </c>
      <c r="BW25" s="637">
        <v>22.441099999999999</v>
      </c>
      <c r="BX25" s="637">
        <v>24.9178</v>
      </c>
      <c r="BY25" s="637">
        <v>18.465299999999999</v>
      </c>
      <c r="BZ25" s="643">
        <v>36.496099999999998</v>
      </c>
      <c r="CA25" s="643">
        <v>24.100999999999999</v>
      </c>
      <c r="CB25" s="638">
        <v>31.622800000000002</v>
      </c>
      <c r="CD25" s="618" t="s">
        <v>51</v>
      </c>
      <c r="CE25" s="637">
        <v>1.8185</v>
      </c>
      <c r="CF25" s="637">
        <v>1.9510000000000001</v>
      </c>
      <c r="CG25" s="637">
        <v>2.9178000000000002</v>
      </c>
      <c r="CH25" s="637">
        <v>3.1732</v>
      </c>
      <c r="CI25" s="637">
        <v>3.0327000000000002</v>
      </c>
      <c r="CJ25" s="637">
        <v>4.1458000000000004</v>
      </c>
      <c r="CK25" s="637">
        <v>3.8256999999999999</v>
      </c>
      <c r="CL25" s="637">
        <v>3.6499000000000001</v>
      </c>
      <c r="CM25" s="637">
        <v>3.9232999999999998</v>
      </c>
      <c r="CN25" s="637">
        <v>4.2614999999999998</v>
      </c>
      <c r="CO25" s="637">
        <v>11.616400000000001</v>
      </c>
      <c r="CP25" s="643">
        <v>3.4895</v>
      </c>
      <c r="CQ25" s="643">
        <v>5.8818000000000001</v>
      </c>
      <c r="CR25" s="638">
        <v>4.2538</v>
      </c>
      <c r="CU25" s="622" t="s">
        <v>50</v>
      </c>
      <c r="CV25" s="618" t="s">
        <v>51</v>
      </c>
      <c r="CW25" s="637">
        <v>53.633299999999998</v>
      </c>
      <c r="CX25" s="637">
        <v>32.614899999999999</v>
      </c>
      <c r="CY25" s="637">
        <v>11.4171</v>
      </c>
      <c r="CZ25" s="637">
        <v>20.647500000000001</v>
      </c>
      <c r="DA25" s="637">
        <v>23.766400000000001</v>
      </c>
      <c r="DB25" s="637">
        <v>19.441500000000001</v>
      </c>
      <c r="DC25" s="637">
        <v>27.863700000000001</v>
      </c>
      <c r="DD25" s="637">
        <v>28.721499999999999</v>
      </c>
      <c r="DE25" s="637">
        <v>26.8993</v>
      </c>
      <c r="DF25" s="637">
        <v>23.894600000000001</v>
      </c>
      <c r="DG25" s="637">
        <v>25.715</v>
      </c>
      <c r="DH25" s="643">
        <v>23.007400000000001</v>
      </c>
      <c r="DI25" s="643">
        <v>26.8324</v>
      </c>
      <c r="DJ25" s="638">
        <v>24.229299999999999</v>
      </c>
    </row>
    <row r="26" spans="2:114" s="465" customFormat="1" ht="15.75" customHeight="1" x14ac:dyDescent="0.25">
      <c r="B26" s="622" t="s">
        <v>789</v>
      </c>
      <c r="C26" s="623">
        <v>302.56330000000003</v>
      </c>
      <c r="D26" s="623">
        <v>324.05180000000001</v>
      </c>
      <c r="E26" s="623">
        <v>337.40050000000002</v>
      </c>
      <c r="F26" s="623">
        <v>309.93610000000001</v>
      </c>
      <c r="G26" s="623">
        <v>342.6352</v>
      </c>
      <c r="H26" s="623">
        <v>418.40280000000001</v>
      </c>
      <c r="I26" s="623">
        <v>364.66289999999998</v>
      </c>
      <c r="J26" s="623">
        <v>397.90249999999997</v>
      </c>
      <c r="K26" s="623">
        <v>492.6293</v>
      </c>
      <c r="L26" s="623">
        <v>477.94420000000002</v>
      </c>
      <c r="M26" s="623">
        <v>355.30450000000002</v>
      </c>
      <c r="N26" s="624">
        <v>340.84249999999997</v>
      </c>
      <c r="O26" s="624">
        <v>421.87299999999999</v>
      </c>
      <c r="P26" s="609">
        <v>369.29559999999998</v>
      </c>
      <c r="R26" s="622" t="s">
        <v>789</v>
      </c>
      <c r="S26" s="623">
        <v>220.94829999999999</v>
      </c>
      <c r="T26" s="623">
        <v>281.74579999999997</v>
      </c>
      <c r="U26" s="623">
        <v>280.58760000000001</v>
      </c>
      <c r="V26" s="623">
        <v>252.16550000000001</v>
      </c>
      <c r="W26" s="623">
        <v>285.29340000000002</v>
      </c>
      <c r="X26" s="623">
        <v>351.64760000000001</v>
      </c>
      <c r="Y26" s="623">
        <v>277.66070000000002</v>
      </c>
      <c r="Z26" s="623">
        <v>322.58600000000001</v>
      </c>
      <c r="AA26" s="623">
        <v>389.4853</v>
      </c>
      <c r="AB26" s="623">
        <v>314.13369999999998</v>
      </c>
      <c r="AC26" s="623">
        <v>239.0189</v>
      </c>
      <c r="AD26" s="624">
        <v>277.18650000000002</v>
      </c>
      <c r="AE26" s="624">
        <v>319.87279999999998</v>
      </c>
      <c r="AF26" s="609">
        <v>292.17540000000002</v>
      </c>
      <c r="AH26" s="622" t="s">
        <v>789</v>
      </c>
      <c r="AI26" s="623">
        <v>214.4194</v>
      </c>
      <c r="AJ26" s="623">
        <v>272.5258</v>
      </c>
      <c r="AK26" s="623">
        <v>272.19159999999999</v>
      </c>
      <c r="AL26" s="623">
        <v>242.6661</v>
      </c>
      <c r="AM26" s="623">
        <v>261.70600000000002</v>
      </c>
      <c r="AN26" s="623">
        <v>330.49430000000001</v>
      </c>
      <c r="AO26" s="623">
        <v>255.226</v>
      </c>
      <c r="AP26" s="623">
        <v>275.80439999999999</v>
      </c>
      <c r="AQ26" s="623">
        <v>323.33499999999998</v>
      </c>
      <c r="AR26" s="623">
        <v>287.33609999999999</v>
      </c>
      <c r="AS26" s="623">
        <v>172.67679999999999</v>
      </c>
      <c r="AT26" s="624">
        <v>261.77969999999999</v>
      </c>
      <c r="AU26" s="624">
        <v>262.90280000000001</v>
      </c>
      <c r="AV26" s="609">
        <v>262.17410000000001</v>
      </c>
      <c r="AX26" s="622" t="s">
        <v>789</v>
      </c>
      <c r="AY26" s="623">
        <v>214.4194</v>
      </c>
      <c r="AZ26" s="623">
        <v>273.26960000000003</v>
      </c>
      <c r="BA26" s="623">
        <v>273.09769999999997</v>
      </c>
      <c r="BB26" s="623">
        <v>243.47730000000001</v>
      </c>
      <c r="BC26" s="623">
        <v>263.42660000000001</v>
      </c>
      <c r="BD26" s="623">
        <v>335.48439999999999</v>
      </c>
      <c r="BE26" s="623">
        <v>261.4375</v>
      </c>
      <c r="BF26" s="623">
        <v>294.18169999999998</v>
      </c>
      <c r="BG26" s="623">
        <v>329.77510000000001</v>
      </c>
      <c r="BH26" s="623">
        <v>292.44319999999999</v>
      </c>
      <c r="BI26" s="623">
        <v>187.00899999999999</v>
      </c>
      <c r="BJ26" s="624">
        <v>264.19880000000001</v>
      </c>
      <c r="BK26" s="624">
        <v>275.3972</v>
      </c>
      <c r="BL26" s="609">
        <v>268.13099999999997</v>
      </c>
      <c r="BN26" s="622" t="s">
        <v>789</v>
      </c>
      <c r="BO26" s="639">
        <v>18.4603</v>
      </c>
      <c r="BP26" s="639">
        <v>28.4162</v>
      </c>
      <c r="BQ26" s="639">
        <v>33.704500000000003</v>
      </c>
      <c r="BR26" s="639">
        <v>29.642299999999999</v>
      </c>
      <c r="BS26" s="639">
        <v>28.561900000000001</v>
      </c>
      <c r="BT26" s="639">
        <v>32.555900000000001</v>
      </c>
      <c r="BU26" s="639">
        <v>22.432099999999998</v>
      </c>
      <c r="BV26" s="639">
        <v>21.0913</v>
      </c>
      <c r="BW26" s="639">
        <v>21.472200000000001</v>
      </c>
      <c r="BX26" s="639">
        <v>21.104299999999999</v>
      </c>
      <c r="BY26" s="639">
        <v>12.8088</v>
      </c>
      <c r="BZ26" s="644">
        <v>28.525700000000001</v>
      </c>
      <c r="CA26" s="644">
        <v>18.898900000000001</v>
      </c>
      <c r="CB26" s="640">
        <v>24.098500000000001</v>
      </c>
      <c r="CD26" s="622" t="s">
        <v>789</v>
      </c>
      <c r="CE26" s="639">
        <v>2.0232999999999999</v>
      </c>
      <c r="CF26" s="639">
        <v>2.0171000000000001</v>
      </c>
      <c r="CG26" s="639">
        <v>1.5427999999999999</v>
      </c>
      <c r="CH26" s="639">
        <v>2.3391000000000002</v>
      </c>
      <c r="CI26" s="639">
        <v>5.101</v>
      </c>
      <c r="CJ26" s="639">
        <v>1.9382999999999999</v>
      </c>
      <c r="CK26" s="639">
        <v>5.0370999999999997</v>
      </c>
      <c r="CL26" s="639">
        <v>7.5777999999999999</v>
      </c>
      <c r="CM26" s="639">
        <v>7.2140000000000004</v>
      </c>
      <c r="CN26" s="639">
        <v>5.4645000000000001</v>
      </c>
      <c r="CO26" s="639">
        <v>11.4062</v>
      </c>
      <c r="CP26" s="644">
        <v>3.1833</v>
      </c>
      <c r="CQ26" s="644">
        <v>8.1720000000000006</v>
      </c>
      <c r="CR26" s="640">
        <v>5.1844000000000001</v>
      </c>
      <c r="CU26" s="618" t="s">
        <v>51</v>
      </c>
      <c r="CV26" s="622" t="s">
        <v>789</v>
      </c>
      <c r="CW26" s="639">
        <v>10.1195</v>
      </c>
      <c r="CX26" s="639">
        <v>17.234400000000001</v>
      </c>
      <c r="CY26" s="639">
        <v>19.658999999999999</v>
      </c>
      <c r="CZ26" s="639">
        <v>20.338100000000001</v>
      </c>
      <c r="DA26" s="639">
        <v>17.2743</v>
      </c>
      <c r="DB26" s="639">
        <v>20.609500000000001</v>
      </c>
      <c r="DC26" s="639">
        <v>25.1831</v>
      </c>
      <c r="DD26" s="639">
        <v>22.9438</v>
      </c>
      <c r="DE26" s="639">
        <v>35.652299999999997</v>
      </c>
      <c r="DF26" s="639">
        <v>33.078899999999997</v>
      </c>
      <c r="DG26" s="639">
        <v>26.5563</v>
      </c>
      <c r="DH26" s="644">
        <v>20.644100000000002</v>
      </c>
      <c r="DI26" s="644">
        <v>29.340299999999999</v>
      </c>
      <c r="DJ26" s="640">
        <v>24.132400000000001</v>
      </c>
    </row>
    <row r="27" spans="2:114" s="571" customFormat="1" ht="15.75" customHeight="1" x14ac:dyDescent="0.25">
      <c r="B27" s="618" t="s">
        <v>54</v>
      </c>
      <c r="C27" s="619">
        <v>2813.7206000000001</v>
      </c>
      <c r="D27" s="619">
        <v>1599.8148000000001</v>
      </c>
      <c r="E27" s="619">
        <v>1084.8044</v>
      </c>
      <c r="F27" s="619">
        <v>797.83820000000003</v>
      </c>
      <c r="G27" s="619">
        <v>634.70680000000004</v>
      </c>
      <c r="H27" s="619">
        <v>542.04780000000005</v>
      </c>
      <c r="I27" s="619">
        <v>383.5104</v>
      </c>
      <c r="J27" s="619">
        <v>672.95479999999998</v>
      </c>
      <c r="K27" s="619">
        <v>389.93920000000003</v>
      </c>
      <c r="L27" s="619">
        <v>458.88819999999998</v>
      </c>
      <c r="M27" s="619" t="s">
        <v>102</v>
      </c>
      <c r="N27" s="620">
        <v>783.25109999999995</v>
      </c>
      <c r="O27" s="620">
        <v>451.57580000000002</v>
      </c>
      <c r="P27" s="621">
        <v>655.87530000000004</v>
      </c>
      <c r="R27" s="618" t="s">
        <v>54</v>
      </c>
      <c r="S27" s="619">
        <v>2527.5855999999999</v>
      </c>
      <c r="T27" s="619">
        <v>1485.1881000000001</v>
      </c>
      <c r="U27" s="619">
        <v>980.34460000000001</v>
      </c>
      <c r="V27" s="619">
        <v>729.73919999999998</v>
      </c>
      <c r="W27" s="619">
        <v>571.57740000000001</v>
      </c>
      <c r="X27" s="619">
        <v>474.35449999999997</v>
      </c>
      <c r="Y27" s="619">
        <v>343.24889999999999</v>
      </c>
      <c r="Z27" s="619">
        <v>513.66129999999998</v>
      </c>
      <c r="AA27" s="619">
        <v>324.36360000000002</v>
      </c>
      <c r="AB27" s="619">
        <v>332.93299999999999</v>
      </c>
      <c r="AC27" s="619" t="s">
        <v>102</v>
      </c>
      <c r="AD27" s="620">
        <v>709.48119999999994</v>
      </c>
      <c r="AE27" s="620">
        <v>345.15859999999998</v>
      </c>
      <c r="AF27" s="621">
        <v>569.56759999999997</v>
      </c>
      <c r="AH27" s="618" t="s">
        <v>54</v>
      </c>
      <c r="AI27" s="619">
        <v>2508.1075000000001</v>
      </c>
      <c r="AJ27" s="619">
        <v>1479.0468000000001</v>
      </c>
      <c r="AK27" s="619">
        <v>979.11410000000001</v>
      </c>
      <c r="AL27" s="619">
        <v>710.60550000000001</v>
      </c>
      <c r="AM27" s="619">
        <v>566.88599999999997</v>
      </c>
      <c r="AN27" s="619">
        <v>468.71899999999999</v>
      </c>
      <c r="AO27" s="619">
        <v>334.94650000000001</v>
      </c>
      <c r="AP27" s="619">
        <v>509.14389999999997</v>
      </c>
      <c r="AQ27" s="619">
        <v>263.88119999999998</v>
      </c>
      <c r="AR27" s="619">
        <v>290.7713</v>
      </c>
      <c r="AS27" s="619" t="s">
        <v>102</v>
      </c>
      <c r="AT27" s="620">
        <v>699.54920000000004</v>
      </c>
      <c r="AU27" s="620">
        <v>299.41460000000001</v>
      </c>
      <c r="AV27" s="621">
        <v>545.88239999999996</v>
      </c>
      <c r="AX27" s="618" t="s">
        <v>54</v>
      </c>
      <c r="AY27" s="619">
        <v>2508.1075000000001</v>
      </c>
      <c r="AZ27" s="619">
        <v>1481.6359</v>
      </c>
      <c r="BA27" s="619">
        <v>979.11410000000001</v>
      </c>
      <c r="BB27" s="619">
        <v>724.40110000000004</v>
      </c>
      <c r="BC27" s="619">
        <v>569.83730000000003</v>
      </c>
      <c r="BD27" s="619">
        <v>478.733</v>
      </c>
      <c r="BE27" s="619">
        <v>336.24489999999997</v>
      </c>
      <c r="BF27" s="619">
        <v>509.14389999999997</v>
      </c>
      <c r="BG27" s="619">
        <v>293.67</v>
      </c>
      <c r="BH27" s="619">
        <v>310.69839999999999</v>
      </c>
      <c r="BI27" s="619" t="s">
        <v>102</v>
      </c>
      <c r="BJ27" s="620">
        <v>705.6037</v>
      </c>
      <c r="BK27" s="620">
        <v>321.29860000000002</v>
      </c>
      <c r="BL27" s="621">
        <v>558.01610000000005</v>
      </c>
      <c r="BN27" s="618" t="s">
        <v>54</v>
      </c>
      <c r="BO27" s="637">
        <v>97.290300000000002</v>
      </c>
      <c r="BP27" s="637">
        <v>85.628900000000002</v>
      </c>
      <c r="BQ27" s="637">
        <v>69.000200000000007</v>
      </c>
      <c r="BR27" s="637">
        <v>55.924199999999999</v>
      </c>
      <c r="BS27" s="637">
        <v>46.033900000000003</v>
      </c>
      <c r="BT27" s="637">
        <v>44.808599999999998</v>
      </c>
      <c r="BU27" s="637">
        <v>25.171299999999999</v>
      </c>
      <c r="BV27" s="637">
        <v>20.440999999999999</v>
      </c>
      <c r="BW27" s="637">
        <v>24.830200000000001</v>
      </c>
      <c r="BX27" s="637">
        <v>22.4556</v>
      </c>
      <c r="BY27" s="637" t="s">
        <v>102</v>
      </c>
      <c r="BZ27" s="643">
        <v>52.547400000000003</v>
      </c>
      <c r="CA27" s="643">
        <v>22.892600000000002</v>
      </c>
      <c r="CB27" s="638">
        <v>40.847099999999998</v>
      </c>
      <c r="CD27" s="618" t="s">
        <v>54</v>
      </c>
      <c r="CE27" s="637">
        <v>0</v>
      </c>
      <c r="CF27" s="637">
        <v>0</v>
      </c>
      <c r="CG27" s="637">
        <v>0</v>
      </c>
      <c r="CH27" s="637">
        <v>0.35049999999999998</v>
      </c>
      <c r="CI27" s="637">
        <v>0</v>
      </c>
      <c r="CJ27" s="637">
        <v>0.2263</v>
      </c>
      <c r="CK27" s="637">
        <v>1.9221999999999999</v>
      </c>
      <c r="CL27" s="637">
        <v>0.49299999999999999</v>
      </c>
      <c r="CM27" s="637">
        <v>2.7355</v>
      </c>
      <c r="CN27" s="637">
        <v>2.5714999999999999</v>
      </c>
      <c r="CO27" s="637" t="s">
        <v>102</v>
      </c>
      <c r="CP27" s="643">
        <v>0.30430000000000001</v>
      </c>
      <c r="CQ27" s="643">
        <v>2.36</v>
      </c>
      <c r="CR27" s="638">
        <v>0.84789999999999999</v>
      </c>
      <c r="CU27" s="622" t="s">
        <v>52</v>
      </c>
      <c r="CV27" s="618" t="s">
        <v>54</v>
      </c>
      <c r="CW27" s="637">
        <v>13.458399999999999</v>
      </c>
      <c r="CX27" s="637">
        <v>9.9278999999999993</v>
      </c>
      <c r="CY27" s="637">
        <v>18.650500000000001</v>
      </c>
      <c r="CZ27" s="637">
        <v>12.1538</v>
      </c>
      <c r="DA27" s="637">
        <v>18.562899999999999</v>
      </c>
      <c r="DB27" s="637">
        <v>4.7356999999999996</v>
      </c>
      <c r="DC27" s="637">
        <v>4.4000000000000003E-3</v>
      </c>
      <c r="DD27" s="637">
        <v>32.842599999999997</v>
      </c>
      <c r="DE27" s="637">
        <v>31.2913</v>
      </c>
      <c r="DF27" s="637">
        <v>37.959200000000003</v>
      </c>
      <c r="DG27" s="637" t="s">
        <v>102</v>
      </c>
      <c r="DH27" s="643">
        <v>12.459</v>
      </c>
      <c r="DI27" s="643">
        <v>35.1753</v>
      </c>
      <c r="DJ27" s="638">
        <v>18.465499999999999</v>
      </c>
    </row>
    <row r="28" spans="2:114" s="465" customFormat="1" ht="15.75" customHeight="1" x14ac:dyDescent="0.25">
      <c r="B28" s="622" t="s">
        <v>132</v>
      </c>
      <c r="C28" s="623">
        <v>749.11400000000003</v>
      </c>
      <c r="D28" s="623">
        <v>566.71410000000003</v>
      </c>
      <c r="E28" s="623">
        <v>395.17129999999997</v>
      </c>
      <c r="F28" s="623">
        <v>388.95080000000002</v>
      </c>
      <c r="G28" s="623">
        <v>397.2559</v>
      </c>
      <c r="H28" s="623">
        <v>393.18349999999998</v>
      </c>
      <c r="I28" s="623">
        <v>368.98129999999998</v>
      </c>
      <c r="J28" s="623">
        <v>336.72980000000001</v>
      </c>
      <c r="K28" s="623">
        <v>438.97329999999999</v>
      </c>
      <c r="L28" s="623">
        <v>494.89789999999999</v>
      </c>
      <c r="M28" s="623">
        <v>413.7527</v>
      </c>
      <c r="N28" s="624">
        <v>400.68439999999998</v>
      </c>
      <c r="O28" s="624">
        <v>400.47840000000002</v>
      </c>
      <c r="P28" s="609">
        <v>400.60919999999999</v>
      </c>
      <c r="R28" s="622" t="s">
        <v>132</v>
      </c>
      <c r="S28" s="623">
        <v>631.11220000000003</v>
      </c>
      <c r="T28" s="623">
        <v>478.16160000000002</v>
      </c>
      <c r="U28" s="623">
        <v>321.83080000000001</v>
      </c>
      <c r="V28" s="623">
        <v>317.57389999999998</v>
      </c>
      <c r="W28" s="623">
        <v>318.52289999999999</v>
      </c>
      <c r="X28" s="623">
        <v>321.41609999999997</v>
      </c>
      <c r="Y28" s="623">
        <v>289.30090000000001</v>
      </c>
      <c r="Z28" s="623">
        <v>264.99220000000003</v>
      </c>
      <c r="AA28" s="623">
        <v>315.47050000000002</v>
      </c>
      <c r="AB28" s="623">
        <v>396.86399999999998</v>
      </c>
      <c r="AC28" s="623">
        <v>297.11849999999998</v>
      </c>
      <c r="AD28" s="624">
        <v>324.76729999999998</v>
      </c>
      <c r="AE28" s="624">
        <v>297.60750000000002</v>
      </c>
      <c r="AF28" s="609">
        <v>314.8519</v>
      </c>
      <c r="AH28" s="622" t="s">
        <v>132</v>
      </c>
      <c r="AI28" s="623">
        <v>601.39779999999996</v>
      </c>
      <c r="AJ28" s="623">
        <v>447.22390000000001</v>
      </c>
      <c r="AK28" s="623">
        <v>300.22430000000003</v>
      </c>
      <c r="AL28" s="623">
        <v>302.0967</v>
      </c>
      <c r="AM28" s="623">
        <v>303.48770000000002</v>
      </c>
      <c r="AN28" s="623">
        <v>314.22120000000001</v>
      </c>
      <c r="AO28" s="623">
        <v>279.1046</v>
      </c>
      <c r="AP28" s="623">
        <v>238.28039999999999</v>
      </c>
      <c r="AQ28" s="623">
        <v>296.42649999999998</v>
      </c>
      <c r="AR28" s="623">
        <v>383.63580000000002</v>
      </c>
      <c r="AS28" s="623">
        <v>252.50980000000001</v>
      </c>
      <c r="AT28" s="624">
        <v>309.58100000000002</v>
      </c>
      <c r="AU28" s="624">
        <v>266.50049999999999</v>
      </c>
      <c r="AV28" s="609">
        <v>293.85329999999999</v>
      </c>
      <c r="AX28" s="622" t="s">
        <v>132</v>
      </c>
      <c r="AY28" s="623">
        <v>604.82640000000004</v>
      </c>
      <c r="AZ28" s="623">
        <v>451.43009999999998</v>
      </c>
      <c r="BA28" s="623">
        <v>306.46050000000002</v>
      </c>
      <c r="BB28" s="623">
        <v>306.27190000000002</v>
      </c>
      <c r="BC28" s="623">
        <v>308.44420000000002</v>
      </c>
      <c r="BD28" s="623">
        <v>320.53629999999998</v>
      </c>
      <c r="BE28" s="623">
        <v>283.39319999999998</v>
      </c>
      <c r="BF28" s="623">
        <v>244.3177</v>
      </c>
      <c r="BG28" s="623">
        <v>310.44779999999997</v>
      </c>
      <c r="BH28" s="623">
        <v>390.59629999999999</v>
      </c>
      <c r="BI28" s="623">
        <v>255.23689999999999</v>
      </c>
      <c r="BJ28" s="624">
        <v>314.37630000000001</v>
      </c>
      <c r="BK28" s="624">
        <v>273.12619999999998</v>
      </c>
      <c r="BL28" s="609">
        <v>299.3168</v>
      </c>
      <c r="BN28" s="622" t="s">
        <v>132</v>
      </c>
      <c r="BO28" s="639">
        <v>49.224800000000002</v>
      </c>
      <c r="BP28" s="639">
        <v>48.988999999999997</v>
      </c>
      <c r="BQ28" s="639">
        <v>40.773299999999999</v>
      </c>
      <c r="BR28" s="639">
        <v>39.416200000000003</v>
      </c>
      <c r="BS28" s="639">
        <v>34.820099999999996</v>
      </c>
      <c r="BT28" s="639">
        <v>30.755500000000001</v>
      </c>
      <c r="BU28" s="639">
        <v>26.504899999999999</v>
      </c>
      <c r="BV28" s="639">
        <v>22.409099999999999</v>
      </c>
      <c r="BW28" s="639">
        <v>23.5623</v>
      </c>
      <c r="BX28" s="639">
        <v>26.970500000000001</v>
      </c>
      <c r="BY28" s="639">
        <v>17.607600000000001</v>
      </c>
      <c r="BZ28" s="644">
        <v>35.4039</v>
      </c>
      <c r="CA28" s="644">
        <v>20.911200000000001</v>
      </c>
      <c r="CB28" s="640">
        <v>28.763100000000001</v>
      </c>
      <c r="CD28" s="622" t="s">
        <v>132</v>
      </c>
      <c r="CE28" s="639">
        <v>2.2730000000000001</v>
      </c>
      <c r="CF28" s="639">
        <v>3.5548000000000002</v>
      </c>
      <c r="CG28" s="639">
        <v>3.3929</v>
      </c>
      <c r="CH28" s="639">
        <v>1.752</v>
      </c>
      <c r="CI28" s="639">
        <v>1.0973999999999999</v>
      </c>
      <c r="CJ28" s="639">
        <v>1.1363000000000001</v>
      </c>
      <c r="CK28" s="639">
        <v>1.4434</v>
      </c>
      <c r="CL28" s="639">
        <v>3.3759000000000001</v>
      </c>
      <c r="CM28" s="639">
        <v>1.8312999999999999</v>
      </c>
      <c r="CN28" s="639">
        <v>2.4750000000000001</v>
      </c>
      <c r="CO28" s="639">
        <v>9.2568000000000001</v>
      </c>
      <c r="CP28" s="644">
        <v>1.8522000000000001</v>
      </c>
      <c r="CQ28" s="644">
        <v>5.2988</v>
      </c>
      <c r="CR28" s="640">
        <v>3.1101000000000001</v>
      </c>
      <c r="CU28" s="618" t="s">
        <v>53</v>
      </c>
      <c r="CV28" s="622" t="s">
        <v>132</v>
      </c>
      <c r="CW28" s="639">
        <v>16.68</v>
      </c>
      <c r="CX28" s="639">
        <v>19.523900000000001</v>
      </c>
      <c r="CY28" s="639">
        <v>20.740600000000001</v>
      </c>
      <c r="CZ28" s="639">
        <v>21.543199999999999</v>
      </c>
      <c r="DA28" s="639">
        <v>16.059200000000001</v>
      </c>
      <c r="DB28" s="639">
        <v>21.848800000000001</v>
      </c>
      <c r="DC28" s="639">
        <v>21.168299999999999</v>
      </c>
      <c r="DD28" s="639">
        <v>19.378</v>
      </c>
      <c r="DE28" s="639">
        <v>27.219799999999999</v>
      </c>
      <c r="DF28" s="639">
        <v>15.552300000000001</v>
      </c>
      <c r="DG28" s="639">
        <v>33.542900000000003</v>
      </c>
      <c r="DH28" s="644">
        <v>20.234100000000002</v>
      </c>
      <c r="DI28" s="644">
        <v>26.777799999999999</v>
      </c>
      <c r="DJ28" s="640">
        <v>22.622299999999999</v>
      </c>
    </row>
    <row r="29" spans="2:114" s="571" customFormat="1" ht="15.75" customHeight="1" x14ac:dyDescent="0.25">
      <c r="B29" s="618" t="s">
        <v>790</v>
      </c>
      <c r="C29" s="619">
        <v>445.19830000000002</v>
      </c>
      <c r="D29" s="619">
        <v>402.48</v>
      </c>
      <c r="E29" s="619">
        <v>352.50029999999998</v>
      </c>
      <c r="F29" s="619">
        <v>347.4024</v>
      </c>
      <c r="G29" s="619">
        <v>336.45549999999997</v>
      </c>
      <c r="H29" s="619">
        <v>365.36470000000003</v>
      </c>
      <c r="I29" s="619">
        <v>373.69600000000003</v>
      </c>
      <c r="J29" s="619">
        <v>415.32389999999998</v>
      </c>
      <c r="K29" s="619">
        <v>432.73180000000002</v>
      </c>
      <c r="L29" s="619">
        <v>402.10669999999999</v>
      </c>
      <c r="M29" s="619">
        <v>402.57690000000002</v>
      </c>
      <c r="N29" s="620">
        <v>356.38529999999997</v>
      </c>
      <c r="O29" s="620">
        <v>416.60590000000002</v>
      </c>
      <c r="P29" s="621">
        <v>382.09429999999998</v>
      </c>
      <c r="R29" s="618" t="s">
        <v>790</v>
      </c>
      <c r="S29" s="619">
        <v>382.61329999999998</v>
      </c>
      <c r="T29" s="619">
        <v>348.87650000000002</v>
      </c>
      <c r="U29" s="619">
        <v>293.76740000000001</v>
      </c>
      <c r="V29" s="619">
        <v>292.46319999999997</v>
      </c>
      <c r="W29" s="619">
        <v>279.16919999999999</v>
      </c>
      <c r="X29" s="619">
        <v>294.38099999999997</v>
      </c>
      <c r="Y29" s="619">
        <v>304.90559999999999</v>
      </c>
      <c r="Z29" s="619">
        <v>333.8999</v>
      </c>
      <c r="AA29" s="619">
        <v>339.47910000000002</v>
      </c>
      <c r="AB29" s="619">
        <v>276.8526</v>
      </c>
      <c r="AC29" s="619">
        <v>295.33199999999999</v>
      </c>
      <c r="AD29" s="620">
        <v>295.39859999999999</v>
      </c>
      <c r="AE29" s="620">
        <v>318.4982</v>
      </c>
      <c r="AF29" s="621">
        <v>305.2602</v>
      </c>
      <c r="AH29" s="618" t="s">
        <v>790</v>
      </c>
      <c r="AI29" s="619">
        <v>365.45170000000002</v>
      </c>
      <c r="AJ29" s="619">
        <v>319.36770000000001</v>
      </c>
      <c r="AK29" s="619">
        <v>272.06670000000003</v>
      </c>
      <c r="AL29" s="619">
        <v>275.49560000000002</v>
      </c>
      <c r="AM29" s="619">
        <v>264</v>
      </c>
      <c r="AN29" s="619">
        <v>282.97680000000003</v>
      </c>
      <c r="AO29" s="619">
        <v>296.66129999999998</v>
      </c>
      <c r="AP29" s="619">
        <v>321.76749999999998</v>
      </c>
      <c r="AQ29" s="619">
        <v>321.31630000000001</v>
      </c>
      <c r="AR29" s="619">
        <v>254.2724</v>
      </c>
      <c r="AS29" s="619">
        <v>244.59229999999999</v>
      </c>
      <c r="AT29" s="620">
        <v>280.65199999999999</v>
      </c>
      <c r="AU29" s="620">
        <v>296.6533</v>
      </c>
      <c r="AV29" s="621">
        <v>287.48320000000001</v>
      </c>
      <c r="AX29" s="618" t="s">
        <v>790</v>
      </c>
      <c r="AY29" s="619">
        <v>365.83190000000002</v>
      </c>
      <c r="AZ29" s="619">
        <v>319.54410000000001</v>
      </c>
      <c r="BA29" s="619">
        <v>273.35489999999999</v>
      </c>
      <c r="BB29" s="619">
        <v>277.71449999999999</v>
      </c>
      <c r="BC29" s="619">
        <v>269.77379999999999</v>
      </c>
      <c r="BD29" s="619">
        <v>287.34140000000002</v>
      </c>
      <c r="BE29" s="619">
        <v>301.80070000000001</v>
      </c>
      <c r="BF29" s="619">
        <v>326.73039999999997</v>
      </c>
      <c r="BG29" s="619">
        <v>325.1814</v>
      </c>
      <c r="BH29" s="619">
        <v>258.27460000000002</v>
      </c>
      <c r="BI29" s="619">
        <v>246.86199999999999</v>
      </c>
      <c r="BJ29" s="620">
        <v>284.27159999999998</v>
      </c>
      <c r="BK29" s="620">
        <v>300.66419999999999</v>
      </c>
      <c r="BL29" s="621">
        <v>291.26979999999998</v>
      </c>
      <c r="BN29" s="618" t="s">
        <v>790</v>
      </c>
      <c r="BO29" s="637">
        <v>36.389099999999999</v>
      </c>
      <c r="BP29" s="637">
        <v>40.204700000000003</v>
      </c>
      <c r="BQ29" s="637">
        <v>40.551200000000001</v>
      </c>
      <c r="BR29" s="637">
        <v>37.291699999999999</v>
      </c>
      <c r="BS29" s="637">
        <v>28.9831</v>
      </c>
      <c r="BT29" s="637">
        <v>26.314</v>
      </c>
      <c r="BU29" s="637">
        <v>25.551300000000001</v>
      </c>
      <c r="BV29" s="637">
        <v>24.14</v>
      </c>
      <c r="BW29" s="637">
        <v>22.026399999999999</v>
      </c>
      <c r="BX29" s="637">
        <v>16.6067</v>
      </c>
      <c r="BY29" s="637">
        <v>17.0047</v>
      </c>
      <c r="BZ29" s="643">
        <v>30.9923</v>
      </c>
      <c r="CA29" s="643">
        <v>20.732199999999999</v>
      </c>
      <c r="CB29" s="638">
        <v>25.4434</v>
      </c>
      <c r="CD29" s="618" t="s">
        <v>790</v>
      </c>
      <c r="CE29" s="637">
        <v>3.5369999999999999</v>
      </c>
      <c r="CF29" s="637">
        <v>6.7214999999999998</v>
      </c>
      <c r="CG29" s="637">
        <v>4.9848999999999997</v>
      </c>
      <c r="CH29" s="637">
        <v>3.6650999999999998</v>
      </c>
      <c r="CI29" s="637">
        <v>2.7084000000000001</v>
      </c>
      <c r="CJ29" s="637">
        <v>2.2012999999999998</v>
      </c>
      <c r="CK29" s="637">
        <v>1.2406999999999999</v>
      </c>
      <c r="CL29" s="637">
        <v>2.1566000000000001</v>
      </c>
      <c r="CM29" s="637">
        <v>2.9691000000000001</v>
      </c>
      <c r="CN29" s="637">
        <v>3.2959999999999998</v>
      </c>
      <c r="CO29" s="637">
        <v>4.1976000000000004</v>
      </c>
      <c r="CP29" s="643">
        <v>2.9533</v>
      </c>
      <c r="CQ29" s="643">
        <v>2.9487000000000001</v>
      </c>
      <c r="CR29" s="638">
        <v>2.9510999999999998</v>
      </c>
      <c r="CU29" s="622" t="s">
        <v>54</v>
      </c>
      <c r="CV29" s="618" t="s">
        <v>790</v>
      </c>
      <c r="CW29" s="637">
        <v>17.0916</v>
      </c>
      <c r="CX29" s="637">
        <v>27.1479</v>
      </c>
      <c r="CY29" s="637">
        <v>21.807700000000001</v>
      </c>
      <c r="CZ29" s="637">
        <v>18.691400000000002</v>
      </c>
      <c r="DA29" s="637">
        <v>19.159400000000002</v>
      </c>
      <c r="DB29" s="637">
        <v>23.376100000000001</v>
      </c>
      <c r="DC29" s="637">
        <v>23.773</v>
      </c>
      <c r="DD29" s="637">
        <v>20.331700000000001</v>
      </c>
      <c r="DE29" s="637">
        <v>24.502400000000002</v>
      </c>
      <c r="DF29" s="637">
        <v>27.468299999999999</v>
      </c>
      <c r="DG29" s="637">
        <v>28.897099999999998</v>
      </c>
      <c r="DH29" s="643">
        <v>21.180099999999999</v>
      </c>
      <c r="DI29" s="643">
        <v>24.387899999999998</v>
      </c>
      <c r="DJ29" s="638">
        <v>22.673200000000001</v>
      </c>
    </row>
    <row r="30" spans="2:114" s="465" customFormat="1" ht="15.75" customHeight="1" x14ac:dyDescent="0.25">
      <c r="B30" s="622" t="s">
        <v>133</v>
      </c>
      <c r="C30" s="623">
        <v>312.12790000000001</v>
      </c>
      <c r="D30" s="623">
        <v>313.23680000000002</v>
      </c>
      <c r="E30" s="623">
        <v>260.40219999999999</v>
      </c>
      <c r="F30" s="623">
        <v>302.07830000000001</v>
      </c>
      <c r="G30" s="623">
        <v>382.88639999999998</v>
      </c>
      <c r="H30" s="623">
        <v>482.12540000000001</v>
      </c>
      <c r="I30" s="623">
        <v>416.05619999999999</v>
      </c>
      <c r="J30" s="623">
        <v>471.67770000000002</v>
      </c>
      <c r="K30" s="623">
        <v>461.44130000000001</v>
      </c>
      <c r="L30" s="623">
        <v>518.36419999999998</v>
      </c>
      <c r="M30" s="623">
        <v>388.57560000000001</v>
      </c>
      <c r="N30" s="624">
        <v>349.7509</v>
      </c>
      <c r="O30" s="624">
        <v>444.18099999999998</v>
      </c>
      <c r="P30" s="609">
        <v>381.77100000000002</v>
      </c>
      <c r="R30" s="622" t="s">
        <v>133</v>
      </c>
      <c r="S30" s="623">
        <v>281.44319999999999</v>
      </c>
      <c r="T30" s="623">
        <v>248.7131</v>
      </c>
      <c r="U30" s="623">
        <v>218.7448</v>
      </c>
      <c r="V30" s="623">
        <v>247.24279999999999</v>
      </c>
      <c r="W30" s="623">
        <v>311.57690000000002</v>
      </c>
      <c r="X30" s="623">
        <v>393.3297</v>
      </c>
      <c r="Y30" s="623">
        <v>332.8818</v>
      </c>
      <c r="Z30" s="623">
        <v>386.53109999999998</v>
      </c>
      <c r="AA30" s="623">
        <v>365.17619999999999</v>
      </c>
      <c r="AB30" s="623">
        <v>413.55340000000001</v>
      </c>
      <c r="AC30" s="623">
        <v>272.7285</v>
      </c>
      <c r="AD30" s="624">
        <v>285.20929999999998</v>
      </c>
      <c r="AE30" s="624">
        <v>344.517</v>
      </c>
      <c r="AF30" s="609">
        <v>305.31979999999999</v>
      </c>
      <c r="AH30" s="622" t="s">
        <v>133</v>
      </c>
      <c r="AI30" s="623">
        <v>257.47370000000001</v>
      </c>
      <c r="AJ30" s="623">
        <v>233.89500000000001</v>
      </c>
      <c r="AK30" s="623">
        <v>203.7363</v>
      </c>
      <c r="AL30" s="623">
        <v>232.90600000000001</v>
      </c>
      <c r="AM30" s="623">
        <v>294.702</v>
      </c>
      <c r="AN30" s="623">
        <v>374.88479999999998</v>
      </c>
      <c r="AO30" s="623">
        <v>308.6771</v>
      </c>
      <c r="AP30" s="623">
        <v>365.19260000000003</v>
      </c>
      <c r="AQ30" s="623">
        <v>342.6635</v>
      </c>
      <c r="AR30" s="623">
        <v>343.66730000000001</v>
      </c>
      <c r="AS30" s="623">
        <v>232.59610000000001</v>
      </c>
      <c r="AT30" s="624">
        <v>268.21420000000001</v>
      </c>
      <c r="AU30" s="624">
        <v>313.08330000000001</v>
      </c>
      <c r="AV30" s="609">
        <v>283.42869999999999</v>
      </c>
      <c r="AX30" s="622" t="s">
        <v>133</v>
      </c>
      <c r="AY30" s="623">
        <v>260.80180000000001</v>
      </c>
      <c r="AZ30" s="623">
        <v>235.566</v>
      </c>
      <c r="BA30" s="623">
        <v>204.4759</v>
      </c>
      <c r="BB30" s="623">
        <v>234.86439999999999</v>
      </c>
      <c r="BC30" s="623">
        <v>297.46940000000001</v>
      </c>
      <c r="BD30" s="623">
        <v>378.3623</v>
      </c>
      <c r="BE30" s="623">
        <v>312.91800000000001</v>
      </c>
      <c r="BF30" s="623">
        <v>370.26</v>
      </c>
      <c r="BG30" s="623">
        <v>348.70119999999997</v>
      </c>
      <c r="BH30" s="623">
        <v>354.73349999999999</v>
      </c>
      <c r="BI30" s="623">
        <v>239.91059999999999</v>
      </c>
      <c r="BJ30" s="624">
        <v>270.69260000000003</v>
      </c>
      <c r="BK30" s="624">
        <v>319.57119999999998</v>
      </c>
      <c r="BL30" s="609">
        <v>287.26679999999999</v>
      </c>
      <c r="BN30" s="622" t="s">
        <v>133</v>
      </c>
      <c r="BO30" s="639">
        <v>27.342400000000001</v>
      </c>
      <c r="BP30" s="639">
        <v>32.4133</v>
      </c>
      <c r="BQ30" s="639">
        <v>31.5943</v>
      </c>
      <c r="BR30" s="639">
        <v>31.752600000000001</v>
      </c>
      <c r="BS30" s="639">
        <v>31.254999999999999</v>
      </c>
      <c r="BT30" s="639">
        <v>29.257000000000001</v>
      </c>
      <c r="BU30" s="639">
        <v>23.432300000000001</v>
      </c>
      <c r="BV30" s="639">
        <v>25.493600000000001</v>
      </c>
      <c r="BW30" s="639">
        <v>23.6419</v>
      </c>
      <c r="BX30" s="639">
        <v>19.761099999999999</v>
      </c>
      <c r="BY30" s="639">
        <v>17.843800000000002</v>
      </c>
      <c r="BZ30" s="644">
        <v>29.245699999999999</v>
      </c>
      <c r="CA30" s="644">
        <v>22.113700000000001</v>
      </c>
      <c r="CB30" s="640">
        <v>26.073599999999999</v>
      </c>
      <c r="CD30" s="622" t="s">
        <v>133</v>
      </c>
      <c r="CE30" s="639">
        <v>6.1108000000000002</v>
      </c>
      <c r="CF30" s="639">
        <v>3.2904</v>
      </c>
      <c r="CG30" s="639">
        <v>4.4268000000000001</v>
      </c>
      <c r="CH30" s="639">
        <v>3.2753000000000001</v>
      </c>
      <c r="CI30" s="639">
        <v>3.4352</v>
      </c>
      <c r="CJ30" s="639">
        <v>2.4588000000000001</v>
      </c>
      <c r="CK30" s="639">
        <v>3.4468000000000001</v>
      </c>
      <c r="CL30" s="639">
        <v>3.1638999999999999</v>
      </c>
      <c r="CM30" s="639">
        <v>4.0819999999999999</v>
      </c>
      <c r="CN30" s="639">
        <v>7.5407000000000002</v>
      </c>
      <c r="CO30" s="639">
        <v>8.0257000000000005</v>
      </c>
      <c r="CP30" s="644">
        <v>3.3250000000000002</v>
      </c>
      <c r="CQ30" s="644">
        <v>5.2012999999999998</v>
      </c>
      <c r="CR30" s="640">
        <v>4.0651999999999999</v>
      </c>
      <c r="CU30" s="618" t="s">
        <v>55</v>
      </c>
      <c r="CV30" s="622" t="s">
        <v>133</v>
      </c>
      <c r="CW30" s="639">
        <v>9.9184000000000001</v>
      </c>
      <c r="CX30" s="639">
        <v>20.646899999999999</v>
      </c>
      <c r="CY30" s="639">
        <v>16.051200000000001</v>
      </c>
      <c r="CZ30" s="639">
        <v>21.453600000000002</v>
      </c>
      <c r="DA30" s="639">
        <v>17.933700000000002</v>
      </c>
      <c r="DB30" s="639">
        <v>15.9986</v>
      </c>
      <c r="DC30" s="639">
        <v>23.2941</v>
      </c>
      <c r="DD30" s="639">
        <v>24.323899999999998</v>
      </c>
      <c r="DE30" s="639">
        <v>20.402899999999999</v>
      </c>
      <c r="DF30" s="639">
        <v>21.458300000000001</v>
      </c>
      <c r="DG30" s="639">
        <v>16.697399999999998</v>
      </c>
      <c r="DH30" s="644">
        <v>19.728300000000001</v>
      </c>
      <c r="DI30" s="644">
        <v>20.8352</v>
      </c>
      <c r="DJ30" s="640">
        <v>20.164999999999999</v>
      </c>
    </row>
    <row r="31" spans="2:114" s="571" customFormat="1" ht="15.75" customHeight="1" x14ac:dyDescent="0.25">
      <c r="B31" s="618" t="s">
        <v>791</v>
      </c>
      <c r="C31" s="619">
        <v>624.46789999999999</v>
      </c>
      <c r="D31" s="619">
        <v>440.50630000000001</v>
      </c>
      <c r="E31" s="619">
        <v>381.53179999999998</v>
      </c>
      <c r="F31" s="619">
        <v>364.95769999999999</v>
      </c>
      <c r="G31" s="619">
        <v>361.50529999999998</v>
      </c>
      <c r="H31" s="619">
        <v>387.23200000000003</v>
      </c>
      <c r="I31" s="619">
        <v>408.5856</v>
      </c>
      <c r="J31" s="619">
        <v>432.2235</v>
      </c>
      <c r="K31" s="619">
        <v>466.10950000000003</v>
      </c>
      <c r="L31" s="619">
        <v>492.93599999999998</v>
      </c>
      <c r="M31" s="619">
        <v>466.7611</v>
      </c>
      <c r="N31" s="620">
        <v>379.9443</v>
      </c>
      <c r="O31" s="620">
        <v>464.51749999999998</v>
      </c>
      <c r="P31" s="621">
        <v>409.89870000000002</v>
      </c>
      <c r="R31" s="618" t="s">
        <v>791</v>
      </c>
      <c r="S31" s="619">
        <v>545.56389999999999</v>
      </c>
      <c r="T31" s="619">
        <v>356.86259999999999</v>
      </c>
      <c r="U31" s="619">
        <v>314.4676</v>
      </c>
      <c r="V31" s="619">
        <v>298.66550000000001</v>
      </c>
      <c r="W31" s="619">
        <v>289.66320000000002</v>
      </c>
      <c r="X31" s="619">
        <v>313.15859999999998</v>
      </c>
      <c r="Y31" s="619">
        <v>322.024</v>
      </c>
      <c r="Z31" s="619">
        <v>343.7955</v>
      </c>
      <c r="AA31" s="619">
        <v>364.22750000000002</v>
      </c>
      <c r="AB31" s="619">
        <v>405.97859999999997</v>
      </c>
      <c r="AC31" s="619">
        <v>358.351</v>
      </c>
      <c r="AD31" s="620">
        <v>307.24450000000002</v>
      </c>
      <c r="AE31" s="620">
        <v>368.00619999999998</v>
      </c>
      <c r="AF31" s="621">
        <v>328.76530000000002</v>
      </c>
      <c r="AH31" s="618" t="s">
        <v>791</v>
      </c>
      <c r="AI31" s="619">
        <v>524.66800000000001</v>
      </c>
      <c r="AJ31" s="619">
        <v>345.25369999999998</v>
      </c>
      <c r="AK31" s="619">
        <v>304.14019999999999</v>
      </c>
      <c r="AL31" s="619">
        <v>284.27519999999998</v>
      </c>
      <c r="AM31" s="619">
        <v>273.35129999999998</v>
      </c>
      <c r="AN31" s="619">
        <v>293.35669999999999</v>
      </c>
      <c r="AO31" s="619">
        <v>300.52620000000002</v>
      </c>
      <c r="AP31" s="619">
        <v>324.39280000000002</v>
      </c>
      <c r="AQ31" s="619">
        <v>323.72890000000001</v>
      </c>
      <c r="AR31" s="619">
        <v>352.72629999999998</v>
      </c>
      <c r="AS31" s="619">
        <v>249.76570000000001</v>
      </c>
      <c r="AT31" s="620">
        <v>291.03750000000002</v>
      </c>
      <c r="AU31" s="620">
        <v>317.0564</v>
      </c>
      <c r="AV31" s="621">
        <v>300.25299999999999</v>
      </c>
      <c r="AX31" s="618" t="s">
        <v>791</v>
      </c>
      <c r="AY31" s="619">
        <v>525.82950000000005</v>
      </c>
      <c r="AZ31" s="619">
        <v>346.28980000000001</v>
      </c>
      <c r="BA31" s="619">
        <v>306.82429999999999</v>
      </c>
      <c r="BB31" s="619">
        <v>287.31200000000001</v>
      </c>
      <c r="BC31" s="619">
        <v>277.57679999999999</v>
      </c>
      <c r="BD31" s="619">
        <v>302.79489999999998</v>
      </c>
      <c r="BE31" s="619">
        <v>308.63319999999999</v>
      </c>
      <c r="BF31" s="619">
        <v>333.32310000000001</v>
      </c>
      <c r="BG31" s="619">
        <v>332.58920000000001</v>
      </c>
      <c r="BH31" s="619">
        <v>358.9332</v>
      </c>
      <c r="BI31" s="619">
        <v>274.59879999999998</v>
      </c>
      <c r="BJ31" s="620">
        <v>295.84969999999998</v>
      </c>
      <c r="BK31" s="620">
        <v>328.2373</v>
      </c>
      <c r="BL31" s="621">
        <v>307.32089999999999</v>
      </c>
      <c r="BN31" s="618" t="s">
        <v>791</v>
      </c>
      <c r="BO31" s="637">
        <v>35.669800000000002</v>
      </c>
      <c r="BP31" s="637">
        <v>32.938099999999999</v>
      </c>
      <c r="BQ31" s="637">
        <v>36.210500000000003</v>
      </c>
      <c r="BR31" s="637">
        <v>33.691099999999999</v>
      </c>
      <c r="BS31" s="637">
        <v>29.5684</v>
      </c>
      <c r="BT31" s="637">
        <v>28.069299999999998</v>
      </c>
      <c r="BU31" s="637">
        <v>26.0732</v>
      </c>
      <c r="BV31" s="637">
        <v>24.3932</v>
      </c>
      <c r="BW31" s="637">
        <v>24.091699999999999</v>
      </c>
      <c r="BX31" s="637">
        <v>26.55</v>
      </c>
      <c r="BY31" s="637">
        <v>19.6508</v>
      </c>
      <c r="BZ31" s="643">
        <v>30.697900000000001</v>
      </c>
      <c r="CA31" s="643">
        <v>23.893599999999999</v>
      </c>
      <c r="CB31" s="638">
        <v>27.712499999999999</v>
      </c>
      <c r="CD31" s="618" t="s">
        <v>791</v>
      </c>
      <c r="CE31" s="637">
        <v>2.7481</v>
      </c>
      <c r="CF31" s="637">
        <v>1.2441</v>
      </c>
      <c r="CG31" s="637">
        <v>1.5121</v>
      </c>
      <c r="CH31" s="637">
        <v>2.0106999999999999</v>
      </c>
      <c r="CI31" s="637">
        <v>2.3292000000000002</v>
      </c>
      <c r="CJ31" s="637">
        <v>3.3603000000000001</v>
      </c>
      <c r="CK31" s="637">
        <v>3.5667</v>
      </c>
      <c r="CL31" s="637">
        <v>3.7023999999999999</v>
      </c>
      <c r="CM31" s="637">
        <v>4.6388999999999996</v>
      </c>
      <c r="CN31" s="637">
        <v>8.3902999999999999</v>
      </c>
      <c r="CO31" s="637">
        <v>17.7333</v>
      </c>
      <c r="CP31" s="643">
        <v>2.4655</v>
      </c>
      <c r="CQ31" s="643">
        <v>7.7529000000000003</v>
      </c>
      <c r="CR31" s="638">
        <v>4.5877999999999997</v>
      </c>
      <c r="CU31" s="622" t="s">
        <v>92</v>
      </c>
      <c r="CV31" s="618" t="s">
        <v>791</v>
      </c>
      <c r="CW31" s="637">
        <v>17.4374</v>
      </c>
      <c r="CX31" s="637">
        <v>15.8758</v>
      </c>
      <c r="CY31" s="637">
        <v>19.894200000000001</v>
      </c>
      <c r="CZ31" s="637">
        <v>17.555</v>
      </c>
      <c r="DA31" s="637">
        <v>19.921099999999999</v>
      </c>
      <c r="DB31" s="637">
        <v>19.273599999999998</v>
      </c>
      <c r="DC31" s="637">
        <v>18.866099999999999</v>
      </c>
      <c r="DD31" s="637">
        <v>16.0977</v>
      </c>
      <c r="DE31" s="637">
        <v>27.745100000000001</v>
      </c>
      <c r="DF31" s="637">
        <v>30.636099999999999</v>
      </c>
      <c r="DG31" s="637">
        <v>29.330200000000001</v>
      </c>
      <c r="DH31" s="643">
        <v>18.629200000000001</v>
      </c>
      <c r="DI31" s="643">
        <v>26.220800000000001</v>
      </c>
      <c r="DJ31" s="638">
        <v>21.676300000000001</v>
      </c>
    </row>
    <row r="32" spans="2:114" s="465" customFormat="1" ht="15.75" customHeight="1" x14ac:dyDescent="0.25">
      <c r="B32" s="622" t="s">
        <v>134</v>
      </c>
      <c r="C32" s="623">
        <v>930.78250000000003</v>
      </c>
      <c r="D32" s="623">
        <v>612.96130000000005</v>
      </c>
      <c r="E32" s="623">
        <v>479.97829999999999</v>
      </c>
      <c r="F32" s="623">
        <v>453.79480000000001</v>
      </c>
      <c r="G32" s="623">
        <v>427.88799999999998</v>
      </c>
      <c r="H32" s="623">
        <v>420.31279999999998</v>
      </c>
      <c r="I32" s="623">
        <v>467.53750000000002</v>
      </c>
      <c r="J32" s="623">
        <v>408.18360000000001</v>
      </c>
      <c r="K32" s="623">
        <v>506.49540000000002</v>
      </c>
      <c r="L32" s="623">
        <v>598.98260000000005</v>
      </c>
      <c r="M32" s="623">
        <v>408.50369999999998</v>
      </c>
      <c r="N32" s="624">
        <v>462.94369999999998</v>
      </c>
      <c r="O32" s="624">
        <v>449.11399999999998</v>
      </c>
      <c r="P32" s="609">
        <v>457.31130000000002</v>
      </c>
      <c r="R32" s="622" t="s">
        <v>134</v>
      </c>
      <c r="S32" s="623">
        <v>814.53189999999995</v>
      </c>
      <c r="T32" s="623">
        <v>518.45910000000003</v>
      </c>
      <c r="U32" s="623">
        <v>388.96800000000002</v>
      </c>
      <c r="V32" s="623">
        <v>368.32510000000002</v>
      </c>
      <c r="W32" s="623">
        <v>358.84249999999997</v>
      </c>
      <c r="X32" s="623">
        <v>333.36540000000002</v>
      </c>
      <c r="Y32" s="623">
        <v>377.42169999999999</v>
      </c>
      <c r="Z32" s="623">
        <v>316.20260000000002</v>
      </c>
      <c r="AA32" s="623">
        <v>392.45240000000001</v>
      </c>
      <c r="AB32" s="623">
        <v>480.25470000000001</v>
      </c>
      <c r="AC32" s="623">
        <v>334.56400000000002</v>
      </c>
      <c r="AD32" s="624">
        <v>377.74250000000001</v>
      </c>
      <c r="AE32" s="624">
        <v>357.42329999999998</v>
      </c>
      <c r="AF32" s="609">
        <v>369.46719999999999</v>
      </c>
      <c r="AH32" s="622" t="s">
        <v>134</v>
      </c>
      <c r="AI32" s="623">
        <v>770.34929999999997</v>
      </c>
      <c r="AJ32" s="623">
        <v>498.92770000000002</v>
      </c>
      <c r="AK32" s="623">
        <v>368.76819999999998</v>
      </c>
      <c r="AL32" s="623">
        <v>350.8886</v>
      </c>
      <c r="AM32" s="623">
        <v>340.35700000000003</v>
      </c>
      <c r="AN32" s="623">
        <v>314.59899999999999</v>
      </c>
      <c r="AO32" s="623">
        <v>348.12310000000002</v>
      </c>
      <c r="AP32" s="623">
        <v>284.97210000000001</v>
      </c>
      <c r="AQ32" s="623">
        <v>358.1078</v>
      </c>
      <c r="AR32" s="623">
        <v>400.10930000000002</v>
      </c>
      <c r="AS32" s="623">
        <v>261.62020000000001</v>
      </c>
      <c r="AT32" s="624">
        <v>356.31349999999998</v>
      </c>
      <c r="AU32" s="624">
        <v>302.48599999999999</v>
      </c>
      <c r="AV32" s="609">
        <v>334.3913</v>
      </c>
      <c r="AX32" s="622" t="s">
        <v>134</v>
      </c>
      <c r="AY32" s="623">
        <v>780.03660000000002</v>
      </c>
      <c r="AZ32" s="623">
        <v>504.13529999999997</v>
      </c>
      <c r="BA32" s="623">
        <v>372.54469999999998</v>
      </c>
      <c r="BB32" s="623">
        <v>356.75689999999997</v>
      </c>
      <c r="BC32" s="623">
        <v>350.03739999999999</v>
      </c>
      <c r="BD32" s="623">
        <v>328.5027</v>
      </c>
      <c r="BE32" s="623">
        <v>364.46460000000002</v>
      </c>
      <c r="BF32" s="623">
        <v>300.4221</v>
      </c>
      <c r="BG32" s="623">
        <v>368.33980000000003</v>
      </c>
      <c r="BH32" s="623">
        <v>404.1429</v>
      </c>
      <c r="BI32" s="623">
        <v>280.26229999999998</v>
      </c>
      <c r="BJ32" s="624">
        <v>366.21850000000001</v>
      </c>
      <c r="BK32" s="624">
        <v>317.02359999999999</v>
      </c>
      <c r="BL32" s="609">
        <v>346.18310000000002</v>
      </c>
      <c r="BN32" s="622" t="s">
        <v>134</v>
      </c>
      <c r="BO32" s="639">
        <v>46.434399999999997</v>
      </c>
      <c r="BP32" s="639">
        <v>44.095300000000002</v>
      </c>
      <c r="BQ32" s="639">
        <v>39.610500000000002</v>
      </c>
      <c r="BR32" s="639">
        <v>37.637900000000002</v>
      </c>
      <c r="BS32" s="639">
        <v>37.0869</v>
      </c>
      <c r="BT32" s="639">
        <v>30.7928</v>
      </c>
      <c r="BU32" s="639">
        <v>29.3218</v>
      </c>
      <c r="BV32" s="639">
        <v>22.95</v>
      </c>
      <c r="BW32" s="639">
        <v>23.7973</v>
      </c>
      <c r="BX32" s="639">
        <v>28.960599999999999</v>
      </c>
      <c r="BY32" s="639">
        <v>20.988700000000001</v>
      </c>
      <c r="BZ32" s="644">
        <v>34.880400000000002</v>
      </c>
      <c r="CA32" s="644">
        <v>22.950500000000002</v>
      </c>
      <c r="CB32" s="640">
        <v>29.2163</v>
      </c>
      <c r="CD32" s="622" t="s">
        <v>134</v>
      </c>
      <c r="CE32" s="639">
        <v>3.5775999999999999</v>
      </c>
      <c r="CF32" s="639">
        <v>1.8794</v>
      </c>
      <c r="CG32" s="639">
        <v>2.3258000000000001</v>
      </c>
      <c r="CH32" s="639">
        <v>2.1585000000000001</v>
      </c>
      <c r="CI32" s="639">
        <v>2.1633</v>
      </c>
      <c r="CJ32" s="639">
        <v>1.8769</v>
      </c>
      <c r="CK32" s="639">
        <v>3.1818</v>
      </c>
      <c r="CL32" s="639">
        <v>4.4362000000000004</v>
      </c>
      <c r="CM32" s="639">
        <v>4.2695999999999996</v>
      </c>
      <c r="CN32" s="639">
        <v>4.6111000000000004</v>
      </c>
      <c r="CO32" s="639">
        <v>10.671099999999999</v>
      </c>
      <c r="CP32" s="644">
        <v>2.427</v>
      </c>
      <c r="CQ32" s="644">
        <v>6.8761999999999999</v>
      </c>
      <c r="CR32" s="640">
        <v>4.2065000000000001</v>
      </c>
      <c r="CU32" s="618" t="s">
        <v>56</v>
      </c>
      <c r="CV32" s="622" t="s">
        <v>134</v>
      </c>
      <c r="CW32" s="639">
        <v>12.944599999999999</v>
      </c>
      <c r="CX32" s="639">
        <v>18.161799999999999</v>
      </c>
      <c r="CY32" s="639">
        <v>18.754300000000001</v>
      </c>
      <c r="CZ32" s="639">
        <v>17.995799999999999</v>
      </c>
      <c r="DA32" s="639">
        <v>21.952500000000001</v>
      </c>
      <c r="DB32" s="639">
        <v>24.3889</v>
      </c>
      <c r="DC32" s="639">
        <v>21.780200000000001</v>
      </c>
      <c r="DD32" s="639">
        <v>21.989599999999999</v>
      </c>
      <c r="DE32" s="639">
        <v>22.6142</v>
      </c>
      <c r="DF32" s="639">
        <v>28.418199999999999</v>
      </c>
      <c r="DG32" s="639">
        <v>29.337599999999998</v>
      </c>
      <c r="DH32" s="644">
        <v>20.244499999999999</v>
      </c>
      <c r="DI32" s="644">
        <v>25.907499999999999</v>
      </c>
      <c r="DJ32" s="640">
        <v>22.509499999999999</v>
      </c>
    </row>
    <row r="33" spans="2:114" s="571" customFormat="1" ht="15.75" customHeight="1" x14ac:dyDescent="0.25">
      <c r="B33" s="618" t="s">
        <v>63</v>
      </c>
      <c r="C33" s="619">
        <v>370.60840000000002</v>
      </c>
      <c r="D33" s="619">
        <v>313.3657</v>
      </c>
      <c r="E33" s="619">
        <v>368.49419999999998</v>
      </c>
      <c r="F33" s="619">
        <v>391.34120000000001</v>
      </c>
      <c r="G33" s="619">
        <v>428.57819999999998</v>
      </c>
      <c r="H33" s="619">
        <v>488.08609999999999</v>
      </c>
      <c r="I33" s="619">
        <v>390.83789999999999</v>
      </c>
      <c r="J33" s="619">
        <v>479.69569999999999</v>
      </c>
      <c r="K33" s="619">
        <v>383.13780000000003</v>
      </c>
      <c r="L33" s="619">
        <v>413.58479999999997</v>
      </c>
      <c r="M33" s="619">
        <v>404.59530000000001</v>
      </c>
      <c r="N33" s="620">
        <v>413.5018</v>
      </c>
      <c r="O33" s="620">
        <v>420.09930000000003</v>
      </c>
      <c r="P33" s="621">
        <v>416.46339999999998</v>
      </c>
      <c r="R33" s="618" t="s">
        <v>63</v>
      </c>
      <c r="S33" s="619">
        <v>343.83659999999998</v>
      </c>
      <c r="T33" s="619">
        <v>272.31180000000001</v>
      </c>
      <c r="U33" s="619">
        <v>295.23919999999998</v>
      </c>
      <c r="V33" s="619">
        <v>325.14830000000001</v>
      </c>
      <c r="W33" s="619">
        <v>361.84030000000001</v>
      </c>
      <c r="X33" s="619">
        <v>417.19420000000002</v>
      </c>
      <c r="Y33" s="619">
        <v>314.55959999999999</v>
      </c>
      <c r="Z33" s="619">
        <v>384.33359999999999</v>
      </c>
      <c r="AA33" s="619">
        <v>321.73360000000002</v>
      </c>
      <c r="AB33" s="619">
        <v>297.24650000000003</v>
      </c>
      <c r="AC33" s="619">
        <v>330.23779999999999</v>
      </c>
      <c r="AD33" s="620">
        <v>343.26609999999999</v>
      </c>
      <c r="AE33" s="620">
        <v>337.6934</v>
      </c>
      <c r="AF33" s="621">
        <v>340.7645</v>
      </c>
      <c r="AH33" s="618" t="s">
        <v>63</v>
      </c>
      <c r="AI33" s="619">
        <v>343.83659999999998</v>
      </c>
      <c r="AJ33" s="619">
        <v>237.995</v>
      </c>
      <c r="AK33" s="619">
        <v>277.4735</v>
      </c>
      <c r="AL33" s="619">
        <v>302.94189999999998</v>
      </c>
      <c r="AM33" s="619">
        <v>332.80009999999999</v>
      </c>
      <c r="AN33" s="619">
        <v>385.9599</v>
      </c>
      <c r="AO33" s="619">
        <v>288.99369999999999</v>
      </c>
      <c r="AP33" s="619">
        <v>343.32909999999998</v>
      </c>
      <c r="AQ33" s="619">
        <v>306.1619</v>
      </c>
      <c r="AR33" s="619">
        <v>267.65440000000001</v>
      </c>
      <c r="AS33" s="619">
        <v>305.22789999999998</v>
      </c>
      <c r="AT33" s="620">
        <v>317.17</v>
      </c>
      <c r="AU33" s="620">
        <v>310.20170000000002</v>
      </c>
      <c r="AV33" s="621">
        <v>314.0419</v>
      </c>
      <c r="AX33" s="618" t="s">
        <v>63</v>
      </c>
      <c r="AY33" s="619">
        <v>343.83659999999998</v>
      </c>
      <c r="AZ33" s="619">
        <v>238.79560000000001</v>
      </c>
      <c r="BA33" s="619">
        <v>277.65570000000002</v>
      </c>
      <c r="BB33" s="619">
        <v>305.10559999999998</v>
      </c>
      <c r="BC33" s="619">
        <v>337.34320000000002</v>
      </c>
      <c r="BD33" s="619">
        <v>392.25740000000002</v>
      </c>
      <c r="BE33" s="619">
        <v>295.37799999999999</v>
      </c>
      <c r="BF33" s="619">
        <v>352.00830000000002</v>
      </c>
      <c r="BG33" s="619">
        <v>309.86309999999997</v>
      </c>
      <c r="BH33" s="619">
        <v>268.87380000000002</v>
      </c>
      <c r="BI33" s="619">
        <v>307.97640000000001</v>
      </c>
      <c r="BJ33" s="620">
        <v>321.7287</v>
      </c>
      <c r="BK33" s="620">
        <v>314.51260000000002</v>
      </c>
      <c r="BL33" s="621">
        <v>318.48939999999999</v>
      </c>
      <c r="BN33" s="618" t="s">
        <v>63</v>
      </c>
      <c r="BO33" s="637">
        <v>32.535800000000002</v>
      </c>
      <c r="BP33" s="637">
        <v>25.420100000000001</v>
      </c>
      <c r="BQ33" s="637">
        <v>34.945399999999999</v>
      </c>
      <c r="BR33" s="637">
        <v>38.242400000000004</v>
      </c>
      <c r="BS33" s="637">
        <v>36.3583</v>
      </c>
      <c r="BT33" s="637">
        <v>37.232500000000002</v>
      </c>
      <c r="BU33" s="637">
        <v>27.004100000000001</v>
      </c>
      <c r="BV33" s="637">
        <v>27.730799999999999</v>
      </c>
      <c r="BW33" s="637">
        <v>25.213200000000001</v>
      </c>
      <c r="BX33" s="637">
        <v>20.694600000000001</v>
      </c>
      <c r="BY33" s="637">
        <v>22.242100000000001</v>
      </c>
      <c r="BZ33" s="643">
        <v>33.589399999999998</v>
      </c>
      <c r="CA33" s="643">
        <v>24.098500000000001</v>
      </c>
      <c r="CB33" s="638">
        <v>28.596800000000002</v>
      </c>
      <c r="CD33" s="618" t="s">
        <v>63</v>
      </c>
      <c r="CE33" s="637">
        <v>0</v>
      </c>
      <c r="CF33" s="637">
        <v>0.64390000000000003</v>
      </c>
      <c r="CG33" s="637">
        <v>3.7048000000000001</v>
      </c>
      <c r="CH33" s="637">
        <v>3.8153000000000001</v>
      </c>
      <c r="CI33" s="637">
        <v>5.1421000000000001</v>
      </c>
      <c r="CJ33" s="637">
        <v>4.5755999999999997</v>
      </c>
      <c r="CK33" s="637">
        <v>3.9719000000000002</v>
      </c>
      <c r="CL33" s="637">
        <v>6.1959</v>
      </c>
      <c r="CM33" s="637">
        <v>2.6718999999999999</v>
      </c>
      <c r="CN33" s="637">
        <v>4.6505000000000001</v>
      </c>
      <c r="CO33" s="637">
        <v>5.2965</v>
      </c>
      <c r="CP33" s="643">
        <v>4.3094999999999999</v>
      </c>
      <c r="CQ33" s="643">
        <v>4.8930999999999996</v>
      </c>
      <c r="CR33" s="638">
        <v>4.5738000000000003</v>
      </c>
      <c r="CU33" s="622" t="s">
        <v>57</v>
      </c>
      <c r="CV33" s="618" t="s">
        <v>63</v>
      </c>
      <c r="CW33" s="637">
        <v>14.1754</v>
      </c>
      <c r="CX33" s="637">
        <v>26.185099999999998</v>
      </c>
      <c r="CY33" s="637">
        <v>22.6676</v>
      </c>
      <c r="CZ33" s="637">
        <v>18.4038</v>
      </c>
      <c r="DA33" s="637">
        <v>19.4313</v>
      </c>
      <c r="DB33" s="637">
        <v>20.7531</v>
      </c>
      <c r="DC33" s="637">
        <v>16.229099999999999</v>
      </c>
      <c r="DD33" s="637">
        <v>17.625800000000002</v>
      </c>
      <c r="DE33" s="637">
        <v>14.4819</v>
      </c>
      <c r="DF33" s="637">
        <v>10.1083</v>
      </c>
      <c r="DG33" s="637">
        <v>42.63</v>
      </c>
      <c r="DH33" s="643">
        <v>18.6097</v>
      </c>
      <c r="DI33" s="643">
        <v>24.5807</v>
      </c>
      <c r="DJ33" s="638">
        <v>21.313500000000001</v>
      </c>
    </row>
    <row r="34" spans="2:114" s="465" customFormat="1" ht="15.75" customHeight="1" x14ac:dyDescent="0.25">
      <c r="B34" s="622" t="s">
        <v>93</v>
      </c>
      <c r="C34" s="623">
        <v>1303.8898999999999</v>
      </c>
      <c r="D34" s="623">
        <v>1177.5615</v>
      </c>
      <c r="E34" s="623">
        <v>882.28380000000004</v>
      </c>
      <c r="F34" s="623">
        <v>658.60170000000005</v>
      </c>
      <c r="G34" s="623">
        <v>525.50549999999998</v>
      </c>
      <c r="H34" s="623">
        <v>514.45590000000004</v>
      </c>
      <c r="I34" s="623">
        <v>474.34589999999997</v>
      </c>
      <c r="J34" s="623">
        <v>501.52949999999998</v>
      </c>
      <c r="K34" s="623">
        <v>495.24149999999997</v>
      </c>
      <c r="L34" s="623">
        <v>602.51900000000001</v>
      </c>
      <c r="M34" s="623">
        <v>390.39490000000001</v>
      </c>
      <c r="N34" s="624">
        <v>550.46199999999999</v>
      </c>
      <c r="O34" s="624">
        <v>467.72379999999998</v>
      </c>
      <c r="P34" s="609">
        <v>490.75569999999999</v>
      </c>
      <c r="R34" s="622" t="s">
        <v>93</v>
      </c>
      <c r="S34" s="623">
        <v>1163.7430999999999</v>
      </c>
      <c r="T34" s="623">
        <v>981.18799999999999</v>
      </c>
      <c r="U34" s="623">
        <v>718.95489999999995</v>
      </c>
      <c r="V34" s="623">
        <v>552.83079999999995</v>
      </c>
      <c r="W34" s="623">
        <v>444.8777</v>
      </c>
      <c r="X34" s="623">
        <v>441.2321</v>
      </c>
      <c r="Y34" s="623">
        <v>394.98250000000002</v>
      </c>
      <c r="Z34" s="623">
        <v>394.89710000000002</v>
      </c>
      <c r="AA34" s="623">
        <v>390.96</v>
      </c>
      <c r="AB34" s="623">
        <v>429.02839999999998</v>
      </c>
      <c r="AC34" s="623">
        <v>247.68729999999999</v>
      </c>
      <c r="AD34" s="624">
        <v>462.3109</v>
      </c>
      <c r="AE34" s="624">
        <v>337.28949999999998</v>
      </c>
      <c r="AF34" s="609">
        <v>372.09190000000001</v>
      </c>
      <c r="AH34" s="622" t="s">
        <v>93</v>
      </c>
      <c r="AI34" s="623">
        <v>1054.7924</v>
      </c>
      <c r="AJ34" s="623">
        <v>958.93359999999996</v>
      </c>
      <c r="AK34" s="623">
        <v>705.37980000000005</v>
      </c>
      <c r="AL34" s="623">
        <v>533.44650000000001</v>
      </c>
      <c r="AM34" s="623">
        <v>429.05829999999997</v>
      </c>
      <c r="AN34" s="623">
        <v>417.51350000000002</v>
      </c>
      <c r="AO34" s="623">
        <v>371.4615</v>
      </c>
      <c r="AP34" s="623">
        <v>359.13</v>
      </c>
      <c r="AQ34" s="623">
        <v>340.10399999999998</v>
      </c>
      <c r="AR34" s="623">
        <v>388.95909999999998</v>
      </c>
      <c r="AS34" s="623">
        <v>194.14160000000001</v>
      </c>
      <c r="AT34" s="624">
        <v>440.90929999999997</v>
      </c>
      <c r="AU34" s="624">
        <v>289.6155</v>
      </c>
      <c r="AV34" s="609">
        <v>331.73140000000001</v>
      </c>
      <c r="AX34" s="622" t="s">
        <v>93</v>
      </c>
      <c r="AY34" s="623">
        <v>1074.6611</v>
      </c>
      <c r="AZ34" s="623">
        <v>959.2636</v>
      </c>
      <c r="BA34" s="623">
        <v>710.66499999999996</v>
      </c>
      <c r="BB34" s="623">
        <v>537.45150000000001</v>
      </c>
      <c r="BC34" s="623">
        <v>435.24930000000001</v>
      </c>
      <c r="BD34" s="623">
        <v>431.12430000000001</v>
      </c>
      <c r="BE34" s="623">
        <v>385.82600000000002</v>
      </c>
      <c r="BF34" s="623">
        <v>367.51100000000002</v>
      </c>
      <c r="BG34" s="623">
        <v>355.81020000000001</v>
      </c>
      <c r="BH34" s="623">
        <v>394.8621</v>
      </c>
      <c r="BI34" s="623">
        <v>211.12440000000001</v>
      </c>
      <c r="BJ34" s="624">
        <v>451.36099999999999</v>
      </c>
      <c r="BK34" s="624">
        <v>303.12490000000003</v>
      </c>
      <c r="BL34" s="609">
        <v>344.38959999999997</v>
      </c>
      <c r="BN34" s="622" t="s">
        <v>93</v>
      </c>
      <c r="BO34" s="639">
        <v>52.621299999999998</v>
      </c>
      <c r="BP34" s="639">
        <v>51.0989</v>
      </c>
      <c r="BQ34" s="639">
        <v>40.49</v>
      </c>
      <c r="BR34" s="639">
        <v>37.245699999999999</v>
      </c>
      <c r="BS34" s="639">
        <v>33.417999999999999</v>
      </c>
      <c r="BT34" s="639">
        <v>32.8279</v>
      </c>
      <c r="BU34" s="639">
        <v>28.215599999999998</v>
      </c>
      <c r="BV34" s="639">
        <v>23.133500000000002</v>
      </c>
      <c r="BW34" s="639">
        <v>21.2685</v>
      </c>
      <c r="BX34" s="639">
        <v>20.942399999999999</v>
      </c>
      <c r="BY34" s="639">
        <v>14.556900000000001</v>
      </c>
      <c r="BZ34" s="644">
        <v>32.6098</v>
      </c>
      <c r="CA34" s="644">
        <v>19.012799999999999</v>
      </c>
      <c r="CB34" s="640">
        <v>22.423999999999999</v>
      </c>
      <c r="CD34" s="622" t="s">
        <v>93</v>
      </c>
      <c r="CE34" s="639">
        <v>0.28620000000000001</v>
      </c>
      <c r="CF34" s="639">
        <v>0.90869999999999995</v>
      </c>
      <c r="CG34" s="639">
        <v>0.54830000000000001</v>
      </c>
      <c r="CH34" s="639">
        <v>0.85640000000000005</v>
      </c>
      <c r="CI34" s="639">
        <v>1.4298</v>
      </c>
      <c r="CJ34" s="639">
        <v>2.6036999999999999</v>
      </c>
      <c r="CK34" s="639">
        <v>2.3043</v>
      </c>
      <c r="CL34" s="639">
        <v>4.3118999999999996</v>
      </c>
      <c r="CM34" s="639">
        <v>4.2264999999999997</v>
      </c>
      <c r="CN34" s="639">
        <v>5.0354999999999999</v>
      </c>
      <c r="CO34" s="639">
        <v>8.4487000000000005</v>
      </c>
      <c r="CP34" s="644">
        <v>1.7315</v>
      </c>
      <c r="CQ34" s="644">
        <v>5.8586999999999998</v>
      </c>
      <c r="CR34" s="640">
        <v>4.5701000000000001</v>
      </c>
      <c r="CU34" s="618" t="s">
        <v>58</v>
      </c>
      <c r="CV34" s="622" t="s">
        <v>93</v>
      </c>
      <c r="CW34" s="639">
        <v>18.139199999999999</v>
      </c>
      <c r="CX34" s="639">
        <v>27.478100000000001</v>
      </c>
      <c r="CY34" s="639">
        <v>25.116700000000002</v>
      </c>
      <c r="CZ34" s="639">
        <v>16.308199999999999</v>
      </c>
      <c r="DA34" s="639">
        <v>12.170999999999999</v>
      </c>
      <c r="DB34" s="639">
        <v>18.4253</v>
      </c>
      <c r="DC34" s="639">
        <v>17.8049</v>
      </c>
      <c r="DD34" s="639">
        <v>17.1235</v>
      </c>
      <c r="DE34" s="639">
        <v>21.607199999999999</v>
      </c>
      <c r="DF34" s="639">
        <v>23.866399999999999</v>
      </c>
      <c r="DG34" s="639">
        <v>22.746600000000001</v>
      </c>
      <c r="DH34" s="644">
        <v>17.341699999999999</v>
      </c>
      <c r="DI34" s="644">
        <v>21.521799999999999</v>
      </c>
      <c r="DJ34" s="640">
        <v>20.216699999999999</v>
      </c>
    </row>
    <row r="35" spans="2:114" s="571" customFormat="1" ht="15.75" customHeight="1" x14ac:dyDescent="0.25">
      <c r="B35" s="618" t="s">
        <v>135</v>
      </c>
      <c r="C35" s="619">
        <v>1104.597</v>
      </c>
      <c r="D35" s="619">
        <v>720.34230000000002</v>
      </c>
      <c r="E35" s="619">
        <v>444.84699999999998</v>
      </c>
      <c r="F35" s="619">
        <v>395.06029999999998</v>
      </c>
      <c r="G35" s="619">
        <v>434.72300000000001</v>
      </c>
      <c r="H35" s="619">
        <v>427.35910000000001</v>
      </c>
      <c r="I35" s="619">
        <v>395.5154</v>
      </c>
      <c r="J35" s="619">
        <v>475.43619999999999</v>
      </c>
      <c r="K35" s="619">
        <v>499.45150000000001</v>
      </c>
      <c r="L35" s="619">
        <v>604.74620000000004</v>
      </c>
      <c r="M35" s="619">
        <v>851.83199999999999</v>
      </c>
      <c r="N35" s="620">
        <v>409.87560000000002</v>
      </c>
      <c r="O35" s="620">
        <v>612.04060000000004</v>
      </c>
      <c r="P35" s="621">
        <v>581.42370000000005</v>
      </c>
      <c r="R35" s="618" t="s">
        <v>135</v>
      </c>
      <c r="S35" s="619">
        <v>1018.7793</v>
      </c>
      <c r="T35" s="619">
        <v>650.65629999999999</v>
      </c>
      <c r="U35" s="619">
        <v>371.80489999999998</v>
      </c>
      <c r="V35" s="619">
        <v>328.48849999999999</v>
      </c>
      <c r="W35" s="619">
        <v>353.84300000000002</v>
      </c>
      <c r="X35" s="619">
        <v>362.95710000000003</v>
      </c>
      <c r="Y35" s="619">
        <v>326.05180000000001</v>
      </c>
      <c r="Z35" s="619">
        <v>384.59539999999998</v>
      </c>
      <c r="AA35" s="619">
        <v>398.0813</v>
      </c>
      <c r="AB35" s="619">
        <v>454.33800000000002</v>
      </c>
      <c r="AC35" s="619">
        <v>701.83609999999999</v>
      </c>
      <c r="AD35" s="620">
        <v>339.904</v>
      </c>
      <c r="AE35" s="620">
        <v>487.2072</v>
      </c>
      <c r="AF35" s="621">
        <v>464.89890000000003</v>
      </c>
      <c r="AH35" s="618" t="s">
        <v>135</v>
      </c>
      <c r="AI35" s="619">
        <v>943.22460000000001</v>
      </c>
      <c r="AJ35" s="619">
        <v>593.86779999999999</v>
      </c>
      <c r="AK35" s="619">
        <v>351.44330000000002</v>
      </c>
      <c r="AL35" s="619">
        <v>313.23559999999998</v>
      </c>
      <c r="AM35" s="619">
        <v>343.1069</v>
      </c>
      <c r="AN35" s="619">
        <v>344.40410000000003</v>
      </c>
      <c r="AO35" s="619">
        <v>311.72320000000002</v>
      </c>
      <c r="AP35" s="619">
        <v>356.47789999999998</v>
      </c>
      <c r="AQ35" s="619">
        <v>351.01499999999999</v>
      </c>
      <c r="AR35" s="619">
        <v>406.79919999999998</v>
      </c>
      <c r="AS35" s="619">
        <v>507.42540000000002</v>
      </c>
      <c r="AT35" s="620">
        <v>324.85469999999998</v>
      </c>
      <c r="AU35" s="620">
        <v>405.27140000000003</v>
      </c>
      <c r="AV35" s="621">
        <v>393.09269999999998</v>
      </c>
      <c r="AX35" s="618" t="s">
        <v>135</v>
      </c>
      <c r="AY35" s="619">
        <v>943.22460000000001</v>
      </c>
      <c r="AZ35" s="619">
        <v>593.86779999999999</v>
      </c>
      <c r="BA35" s="619">
        <v>356.21339999999998</v>
      </c>
      <c r="BB35" s="619">
        <v>317.76299999999998</v>
      </c>
      <c r="BC35" s="619">
        <v>343.8836</v>
      </c>
      <c r="BD35" s="619">
        <v>347.59460000000001</v>
      </c>
      <c r="BE35" s="619">
        <v>313.57049999999998</v>
      </c>
      <c r="BF35" s="619">
        <v>359.00920000000002</v>
      </c>
      <c r="BG35" s="619">
        <v>360.60019999999997</v>
      </c>
      <c r="BH35" s="619">
        <v>412.2962</v>
      </c>
      <c r="BI35" s="619">
        <v>513.67690000000005</v>
      </c>
      <c r="BJ35" s="620">
        <v>327.46499999999997</v>
      </c>
      <c r="BK35" s="620">
        <v>412.11149999999998</v>
      </c>
      <c r="BL35" s="621">
        <v>399.29219999999998</v>
      </c>
      <c r="BN35" s="618" t="s">
        <v>135</v>
      </c>
      <c r="BO35" s="637">
        <v>46.406999999999996</v>
      </c>
      <c r="BP35" s="637">
        <v>54.7577</v>
      </c>
      <c r="BQ35" s="637">
        <v>38.569299999999998</v>
      </c>
      <c r="BR35" s="637">
        <v>34.907499999999999</v>
      </c>
      <c r="BS35" s="637">
        <v>29.652899999999999</v>
      </c>
      <c r="BT35" s="637">
        <v>29.573399999999999</v>
      </c>
      <c r="BU35" s="637">
        <v>23.483699999999999</v>
      </c>
      <c r="BV35" s="637">
        <v>25.075199999999999</v>
      </c>
      <c r="BW35" s="637">
        <v>22.885899999999999</v>
      </c>
      <c r="BX35" s="637">
        <v>23.890599999999999</v>
      </c>
      <c r="BY35" s="637">
        <v>16.8706</v>
      </c>
      <c r="BZ35" s="643">
        <v>28.040299999999998</v>
      </c>
      <c r="CA35" s="643">
        <v>20.962399999999999</v>
      </c>
      <c r="CB35" s="638">
        <v>21.640899999999998</v>
      </c>
      <c r="CD35" s="618" t="s">
        <v>135</v>
      </c>
      <c r="CE35" s="637">
        <v>6.7569999999999997</v>
      </c>
      <c r="CF35" s="637">
        <v>1.7195</v>
      </c>
      <c r="CG35" s="637">
        <v>2.7566000000000002</v>
      </c>
      <c r="CH35" s="637">
        <v>2.0427</v>
      </c>
      <c r="CI35" s="637">
        <v>1.4382999999999999</v>
      </c>
      <c r="CJ35" s="637">
        <v>1.2338</v>
      </c>
      <c r="CK35" s="637">
        <v>2.6840999999999999</v>
      </c>
      <c r="CL35" s="637">
        <v>4.2957999999999998</v>
      </c>
      <c r="CM35" s="637">
        <v>3.2008999999999999</v>
      </c>
      <c r="CN35" s="637">
        <v>4.2205000000000004</v>
      </c>
      <c r="CO35" s="637">
        <v>18.6023</v>
      </c>
      <c r="CP35" s="643">
        <v>2.1124999999999998</v>
      </c>
      <c r="CQ35" s="643">
        <v>8.9545999999999992</v>
      </c>
      <c r="CR35" s="638">
        <v>8.2241</v>
      </c>
      <c r="CU35" s="622" t="s">
        <v>59</v>
      </c>
      <c r="CV35" s="618" t="s">
        <v>135</v>
      </c>
      <c r="CW35" s="637">
        <v>1.47E-2</v>
      </c>
      <c r="CX35" s="637">
        <v>30.530899999999999</v>
      </c>
      <c r="CY35" s="637">
        <v>13.3645</v>
      </c>
      <c r="CZ35" s="637">
        <v>16.369399999999999</v>
      </c>
      <c r="DA35" s="637">
        <v>20.6173</v>
      </c>
      <c r="DB35" s="637">
        <v>21.482099999999999</v>
      </c>
      <c r="DC35" s="637">
        <v>16.3826</v>
      </c>
      <c r="DD35" s="637">
        <v>17.189</v>
      </c>
      <c r="DE35" s="637">
        <v>18.527100000000001</v>
      </c>
      <c r="DF35" s="637">
        <v>22.3386</v>
      </c>
      <c r="DG35" s="637">
        <v>55.841200000000001</v>
      </c>
      <c r="DH35" s="643">
        <v>17.817599999999999</v>
      </c>
      <c r="DI35" s="643">
        <v>32.426000000000002</v>
      </c>
      <c r="DJ35" s="638">
        <v>30.866399999999999</v>
      </c>
    </row>
    <row r="36" spans="2:114" s="474" customFormat="1" ht="15.75" customHeight="1" x14ac:dyDescent="0.25">
      <c r="B36" s="977" t="s">
        <v>829</v>
      </c>
      <c r="C36" s="990" t="s">
        <v>102</v>
      </c>
      <c r="D36" s="978">
        <v>519.15359999999998</v>
      </c>
      <c r="E36" s="978">
        <v>2591.4211</v>
      </c>
      <c r="F36" s="978">
        <v>424.99720000000002</v>
      </c>
      <c r="G36" s="978">
        <v>372.78309999999999</v>
      </c>
      <c r="H36" s="978">
        <v>436.56369999999998</v>
      </c>
      <c r="I36" s="978">
        <v>498.67770000000002</v>
      </c>
      <c r="J36" s="978">
        <v>384.44299999999998</v>
      </c>
      <c r="K36" s="978">
        <v>354.75979999999998</v>
      </c>
      <c r="L36" s="978">
        <v>419.71690000000001</v>
      </c>
      <c r="M36" s="978">
        <v>420.3793</v>
      </c>
      <c r="N36" s="979">
        <v>482.85969999999998</v>
      </c>
      <c r="O36" s="979">
        <v>390.4119</v>
      </c>
      <c r="P36" s="980">
        <v>404.64670000000001</v>
      </c>
      <c r="R36" s="977" t="s">
        <v>829</v>
      </c>
      <c r="S36" s="990" t="s">
        <v>102</v>
      </c>
      <c r="T36" s="978">
        <v>519.15359999999998</v>
      </c>
      <c r="U36" s="978">
        <v>2394.1347000000001</v>
      </c>
      <c r="V36" s="978">
        <v>390.54309999999998</v>
      </c>
      <c r="W36" s="978">
        <v>357.25150000000002</v>
      </c>
      <c r="X36" s="978">
        <v>374.23739999999998</v>
      </c>
      <c r="Y36" s="978">
        <v>448.82400000000001</v>
      </c>
      <c r="Z36" s="978">
        <v>317.25029999999998</v>
      </c>
      <c r="AA36" s="978">
        <v>277.2045</v>
      </c>
      <c r="AB36" s="978">
        <v>308.26670000000001</v>
      </c>
      <c r="AC36" s="978">
        <v>340.02390000000003</v>
      </c>
      <c r="AD36" s="979">
        <v>434.06650000000002</v>
      </c>
      <c r="AE36" s="979">
        <v>304.8442</v>
      </c>
      <c r="AF36" s="980">
        <v>324.7414</v>
      </c>
      <c r="AH36" s="977" t="s">
        <v>829</v>
      </c>
      <c r="AI36" s="990" t="s">
        <v>102</v>
      </c>
      <c r="AJ36" s="978">
        <v>519.15359999999998</v>
      </c>
      <c r="AK36" s="978">
        <v>2372.3134</v>
      </c>
      <c r="AL36" s="978">
        <v>385.40309999999999</v>
      </c>
      <c r="AM36" s="978">
        <v>355.24829999999997</v>
      </c>
      <c r="AN36" s="978">
        <v>370.16759999999999</v>
      </c>
      <c r="AO36" s="978">
        <v>438.04880000000003</v>
      </c>
      <c r="AP36" s="978">
        <v>302.21510000000001</v>
      </c>
      <c r="AQ36" s="978">
        <v>252.13290000000001</v>
      </c>
      <c r="AR36" s="978">
        <v>274.09010000000001</v>
      </c>
      <c r="AS36" s="978">
        <v>297.00060000000002</v>
      </c>
      <c r="AT36" s="979">
        <v>424.91950000000003</v>
      </c>
      <c r="AU36" s="979">
        <v>276.92090000000002</v>
      </c>
      <c r="AV36" s="980">
        <v>299.70920000000001</v>
      </c>
      <c r="AX36" s="977" t="s">
        <v>829</v>
      </c>
      <c r="AY36" s="991" t="s">
        <v>102</v>
      </c>
      <c r="AZ36" s="978">
        <v>519.15359999999998</v>
      </c>
      <c r="BA36" s="978">
        <v>2372.3134</v>
      </c>
      <c r="BB36" s="978">
        <v>386.80889999999999</v>
      </c>
      <c r="BC36" s="978">
        <v>356.63299999999998</v>
      </c>
      <c r="BD36" s="978">
        <v>389.04649999999998</v>
      </c>
      <c r="BE36" s="978">
        <v>461.94060000000002</v>
      </c>
      <c r="BF36" s="978">
        <v>306.75229999999999</v>
      </c>
      <c r="BG36" s="978">
        <v>264.78100000000001</v>
      </c>
      <c r="BH36" s="978">
        <v>283.4366</v>
      </c>
      <c r="BI36" s="978">
        <v>301.74520000000001</v>
      </c>
      <c r="BJ36" s="979">
        <v>445.54880000000003</v>
      </c>
      <c r="BK36" s="979">
        <v>285.5403</v>
      </c>
      <c r="BL36" s="980">
        <v>310.17790000000002</v>
      </c>
      <c r="BN36" s="977" t="s">
        <v>829</v>
      </c>
      <c r="BO36" s="991" t="s">
        <v>102</v>
      </c>
      <c r="BP36" s="992">
        <v>9.0286000000000008</v>
      </c>
      <c r="BQ36" s="992">
        <v>44.649700000000003</v>
      </c>
      <c r="BR36" s="992">
        <v>18.359100000000002</v>
      </c>
      <c r="BS36" s="992">
        <v>18.82</v>
      </c>
      <c r="BT36" s="992">
        <v>22.495899999999999</v>
      </c>
      <c r="BU36" s="992">
        <v>32.331600000000002</v>
      </c>
      <c r="BV36" s="992">
        <v>21.582699999999999</v>
      </c>
      <c r="BW36" s="992">
        <v>17.588699999999999</v>
      </c>
      <c r="BX36" s="992">
        <v>17.881599999999999</v>
      </c>
      <c r="BY36" s="992">
        <v>19.017099999999999</v>
      </c>
      <c r="BZ36" s="993">
        <v>28.920999999999999</v>
      </c>
      <c r="CA36" s="993">
        <v>18.7788</v>
      </c>
      <c r="CB36" s="994">
        <v>20.357800000000001</v>
      </c>
      <c r="CD36" s="977" t="s">
        <v>829</v>
      </c>
      <c r="CE36" s="991" t="s">
        <v>102</v>
      </c>
      <c r="CF36" s="992">
        <v>0</v>
      </c>
      <c r="CG36" s="992" t="s">
        <v>102</v>
      </c>
      <c r="CH36" s="992">
        <v>0</v>
      </c>
      <c r="CI36" s="992">
        <v>0.35699999999999998</v>
      </c>
      <c r="CJ36" s="992">
        <v>0</v>
      </c>
      <c r="CK36" s="992">
        <v>0.29070000000000001</v>
      </c>
      <c r="CL36" s="992">
        <v>1.1888000000000001</v>
      </c>
      <c r="CM36" s="992">
        <v>2.5102000000000002</v>
      </c>
      <c r="CN36" s="992">
        <v>3.7927</v>
      </c>
      <c r="CO36" s="992">
        <v>8.1453000000000007</v>
      </c>
      <c r="CP36" s="993">
        <v>0.2427</v>
      </c>
      <c r="CQ36" s="993">
        <v>3.4666000000000001</v>
      </c>
      <c r="CR36" s="994">
        <v>2.8742000000000001</v>
      </c>
      <c r="CU36" s="989" t="s">
        <v>60</v>
      </c>
      <c r="CV36" s="977" t="s">
        <v>829</v>
      </c>
      <c r="CW36" s="991" t="s">
        <v>102</v>
      </c>
      <c r="CX36" s="992">
        <v>0</v>
      </c>
      <c r="CY36" s="992">
        <v>0</v>
      </c>
      <c r="CZ36" s="992">
        <v>0.29210000000000003</v>
      </c>
      <c r="DA36" s="992">
        <v>12.1951</v>
      </c>
      <c r="DB36" s="992">
        <v>1.9400000000000001E-2</v>
      </c>
      <c r="DC36" s="992">
        <v>12.895799999999999</v>
      </c>
      <c r="DD36" s="992">
        <v>10.214</v>
      </c>
      <c r="DE36" s="992">
        <v>11.587400000000001</v>
      </c>
      <c r="DF36" s="992">
        <v>13.9116</v>
      </c>
      <c r="DG36" s="992">
        <v>19.3474</v>
      </c>
      <c r="DH36" s="993">
        <v>10.635999999999999</v>
      </c>
      <c r="DI36" s="993">
        <v>13.1876</v>
      </c>
      <c r="DJ36" s="994">
        <v>12.7187</v>
      </c>
    </row>
    <row r="37" spans="2:114" s="465" customFormat="1" ht="15.75" customHeight="1" x14ac:dyDescent="0.25">
      <c r="B37" s="851" t="s">
        <v>833</v>
      </c>
      <c r="C37" s="619" t="s">
        <v>102</v>
      </c>
      <c r="D37" s="619" t="s">
        <v>102</v>
      </c>
      <c r="E37" s="619" t="s">
        <v>102</v>
      </c>
      <c r="F37" s="619">
        <v>388.22140000000002</v>
      </c>
      <c r="G37" s="619">
        <v>166.36099999999999</v>
      </c>
      <c r="H37" s="619">
        <v>428.98489999999998</v>
      </c>
      <c r="I37" s="619">
        <v>251.4521</v>
      </c>
      <c r="J37" s="619">
        <v>281.85750000000002</v>
      </c>
      <c r="K37" s="619">
        <v>370.59039999999999</v>
      </c>
      <c r="L37" s="619">
        <v>248.0241</v>
      </c>
      <c r="M37" s="619" t="s">
        <v>102</v>
      </c>
      <c r="N37" s="620">
        <v>271.3494</v>
      </c>
      <c r="O37" s="620">
        <v>314.08510000000001</v>
      </c>
      <c r="P37" s="621">
        <v>304.41219999999998</v>
      </c>
      <c r="R37" s="851" t="s">
        <v>833</v>
      </c>
      <c r="S37" s="619" t="s">
        <v>102</v>
      </c>
      <c r="T37" s="619" t="s">
        <v>102</v>
      </c>
      <c r="U37" s="619" t="s">
        <v>102</v>
      </c>
      <c r="V37" s="619">
        <v>334.87810000000002</v>
      </c>
      <c r="W37" s="619">
        <v>157.89359999999999</v>
      </c>
      <c r="X37" s="619">
        <v>380.98009999999999</v>
      </c>
      <c r="Y37" s="619">
        <v>187.4691</v>
      </c>
      <c r="Z37" s="619">
        <v>196.7131</v>
      </c>
      <c r="AA37" s="619">
        <v>290.1241</v>
      </c>
      <c r="AB37" s="619">
        <v>169.3905</v>
      </c>
      <c r="AC37" s="619" t="s">
        <v>102</v>
      </c>
      <c r="AD37" s="620">
        <v>213.1908</v>
      </c>
      <c r="AE37" s="620">
        <v>232.125</v>
      </c>
      <c r="AF37" s="621">
        <v>227.83940000000001</v>
      </c>
      <c r="AH37" s="851" t="s">
        <v>833</v>
      </c>
      <c r="AI37" s="619" t="s">
        <v>102</v>
      </c>
      <c r="AJ37" s="619" t="s">
        <v>102</v>
      </c>
      <c r="AK37" s="619" t="s">
        <v>102</v>
      </c>
      <c r="AL37" s="619">
        <v>319.4323</v>
      </c>
      <c r="AM37" s="619">
        <v>157.89359999999999</v>
      </c>
      <c r="AN37" s="619">
        <v>368.61169999999998</v>
      </c>
      <c r="AO37" s="619">
        <v>185.11850000000001</v>
      </c>
      <c r="AP37" s="619">
        <v>174.62010000000001</v>
      </c>
      <c r="AQ37" s="619">
        <v>284.4076</v>
      </c>
      <c r="AR37" s="619">
        <v>123.85169999999999</v>
      </c>
      <c r="AS37" s="619" t="s">
        <v>102</v>
      </c>
      <c r="AT37" s="620">
        <v>209.19749999999999</v>
      </c>
      <c r="AU37" s="620">
        <v>212.8998</v>
      </c>
      <c r="AV37" s="621">
        <v>212.06180000000001</v>
      </c>
      <c r="AX37" s="851" t="s">
        <v>833</v>
      </c>
      <c r="AY37" s="637" t="s">
        <v>102</v>
      </c>
      <c r="AZ37" s="619" t="s">
        <v>102</v>
      </c>
      <c r="BA37" s="619" t="s">
        <v>102</v>
      </c>
      <c r="BB37" s="619">
        <v>319.4323</v>
      </c>
      <c r="BC37" s="619">
        <v>157.89359999999999</v>
      </c>
      <c r="BD37" s="619">
        <v>374.76319999999998</v>
      </c>
      <c r="BE37" s="619">
        <v>192.36449999999999</v>
      </c>
      <c r="BF37" s="619">
        <v>174.62010000000001</v>
      </c>
      <c r="BG37" s="619">
        <v>293.56849999999997</v>
      </c>
      <c r="BH37" s="619">
        <v>143.88380000000001</v>
      </c>
      <c r="BI37" s="619" t="s">
        <v>102</v>
      </c>
      <c r="BJ37" s="620">
        <v>215.38339999999999</v>
      </c>
      <c r="BK37" s="620">
        <v>220.43940000000001</v>
      </c>
      <c r="BL37" s="621">
        <v>219.29499999999999</v>
      </c>
      <c r="BN37" s="851" t="s">
        <v>833</v>
      </c>
      <c r="BO37" s="637" t="s">
        <v>102</v>
      </c>
      <c r="BP37" s="637" t="s">
        <v>102</v>
      </c>
      <c r="BQ37" s="637" t="s">
        <v>102</v>
      </c>
      <c r="BR37" s="637">
        <v>14.502800000000001</v>
      </c>
      <c r="BS37" s="637">
        <v>8.8618000000000006</v>
      </c>
      <c r="BT37" s="637">
        <v>18.607500000000002</v>
      </c>
      <c r="BU37" s="637">
        <v>13.1312</v>
      </c>
      <c r="BV37" s="637">
        <v>9.2886000000000006</v>
      </c>
      <c r="BW37" s="637">
        <v>16.956900000000001</v>
      </c>
      <c r="BX37" s="637">
        <v>8.7110000000000003</v>
      </c>
      <c r="BY37" s="637" t="s">
        <v>102</v>
      </c>
      <c r="BZ37" s="643">
        <v>13.584199999999999</v>
      </c>
      <c r="CA37" s="643">
        <v>12.419600000000001</v>
      </c>
      <c r="CB37" s="638">
        <v>12.6609</v>
      </c>
      <c r="CD37" s="851" t="s">
        <v>833</v>
      </c>
      <c r="CE37" s="637" t="s">
        <v>102</v>
      </c>
      <c r="CF37" s="637" t="s">
        <v>102</v>
      </c>
      <c r="CG37" s="637" t="s">
        <v>102</v>
      </c>
      <c r="CH37" s="637">
        <v>0</v>
      </c>
      <c r="CI37" s="637" t="s">
        <v>102</v>
      </c>
      <c r="CJ37" s="637">
        <v>0</v>
      </c>
      <c r="CK37" s="637">
        <v>0.42959999999999998</v>
      </c>
      <c r="CL37" s="637">
        <v>3.8496999999999999</v>
      </c>
      <c r="CM37" s="637">
        <v>0</v>
      </c>
      <c r="CN37" s="637">
        <v>18.360600000000002</v>
      </c>
      <c r="CO37" s="637" t="s">
        <v>102</v>
      </c>
      <c r="CP37" s="643">
        <v>0.30869999999999997</v>
      </c>
      <c r="CQ37" s="643">
        <v>3.9417</v>
      </c>
      <c r="CR37" s="638">
        <v>3.2086999999999999</v>
      </c>
      <c r="CU37" s="618"/>
      <c r="CV37" s="851" t="s">
        <v>833</v>
      </c>
      <c r="CW37" s="637" t="s">
        <v>102</v>
      </c>
      <c r="CX37" s="637" t="s">
        <v>102</v>
      </c>
      <c r="CY37" s="637" t="s">
        <v>102</v>
      </c>
      <c r="CZ37" s="637">
        <v>0</v>
      </c>
      <c r="DA37" s="637">
        <v>0</v>
      </c>
      <c r="DB37" s="637">
        <v>0</v>
      </c>
      <c r="DC37" s="637">
        <v>5.5303000000000004</v>
      </c>
      <c r="DD37" s="637">
        <v>0.86770000000000003</v>
      </c>
      <c r="DE37" s="637">
        <v>15.008800000000001</v>
      </c>
      <c r="DF37" s="637">
        <v>22.388100000000001</v>
      </c>
      <c r="DG37" s="637" t="s">
        <v>102</v>
      </c>
      <c r="DH37" s="643">
        <v>3.9744000000000002</v>
      </c>
      <c r="DI37" s="643">
        <v>11.1099</v>
      </c>
      <c r="DJ37" s="638">
        <v>9.6701999999999995</v>
      </c>
    </row>
    <row r="38" spans="2:114" s="465" customFormat="1" ht="15.75" customHeight="1" x14ac:dyDescent="0.25">
      <c r="B38" s="852" t="s">
        <v>834</v>
      </c>
      <c r="C38" s="623" t="s">
        <v>102</v>
      </c>
      <c r="D38" s="623" t="s">
        <v>102</v>
      </c>
      <c r="E38" s="623" t="s">
        <v>102</v>
      </c>
      <c r="F38" s="623">
        <v>298.40839999999997</v>
      </c>
      <c r="G38" s="623">
        <v>572.22799999999995</v>
      </c>
      <c r="H38" s="623">
        <v>481.39420000000001</v>
      </c>
      <c r="I38" s="623">
        <v>279.88130000000001</v>
      </c>
      <c r="J38" s="623">
        <v>311.50790000000001</v>
      </c>
      <c r="K38" s="623">
        <v>212.3519</v>
      </c>
      <c r="L38" s="623">
        <v>381.11559999999997</v>
      </c>
      <c r="M38" s="623" t="s">
        <v>102</v>
      </c>
      <c r="N38" s="624">
        <v>345.12819999999999</v>
      </c>
      <c r="O38" s="624">
        <v>308.31700000000001</v>
      </c>
      <c r="P38" s="609">
        <v>318.99560000000002</v>
      </c>
      <c r="R38" s="852" t="s">
        <v>834</v>
      </c>
      <c r="S38" s="623" t="s">
        <v>102</v>
      </c>
      <c r="T38" s="623" t="s">
        <v>102</v>
      </c>
      <c r="U38" s="623" t="s">
        <v>102</v>
      </c>
      <c r="V38" s="623">
        <v>279.88589999999999</v>
      </c>
      <c r="W38" s="623">
        <v>561.17399999999998</v>
      </c>
      <c r="X38" s="623">
        <v>396.52229999999997</v>
      </c>
      <c r="Y38" s="623">
        <v>242.9504</v>
      </c>
      <c r="Z38" s="623">
        <v>229.6798</v>
      </c>
      <c r="AA38" s="623">
        <v>161.5513</v>
      </c>
      <c r="AB38" s="623">
        <v>141.124</v>
      </c>
      <c r="AC38" s="623" t="s">
        <v>102</v>
      </c>
      <c r="AD38" s="624">
        <v>299.99680000000001</v>
      </c>
      <c r="AE38" s="624">
        <v>187.22989999999999</v>
      </c>
      <c r="AF38" s="609">
        <v>219.9425</v>
      </c>
      <c r="AH38" s="852" t="s">
        <v>834</v>
      </c>
      <c r="AI38" s="623" t="s">
        <v>102</v>
      </c>
      <c r="AJ38" s="623" t="s">
        <v>102</v>
      </c>
      <c r="AK38" s="623" t="s">
        <v>102</v>
      </c>
      <c r="AL38" s="623">
        <v>278.9443</v>
      </c>
      <c r="AM38" s="623">
        <v>555.28880000000004</v>
      </c>
      <c r="AN38" s="623">
        <v>393.86709999999999</v>
      </c>
      <c r="AO38" s="623">
        <v>236.2955</v>
      </c>
      <c r="AP38" s="623">
        <v>222.32300000000001</v>
      </c>
      <c r="AQ38" s="623">
        <v>112.66160000000001</v>
      </c>
      <c r="AR38" s="623">
        <v>74.436800000000005</v>
      </c>
      <c r="AS38" s="623" t="s">
        <v>102</v>
      </c>
      <c r="AT38" s="624">
        <v>294.81079999999997</v>
      </c>
      <c r="AU38" s="624">
        <v>152.4169</v>
      </c>
      <c r="AV38" s="609">
        <v>193.72399999999999</v>
      </c>
      <c r="AX38" s="852" t="s">
        <v>834</v>
      </c>
      <c r="AY38" s="639" t="s">
        <v>102</v>
      </c>
      <c r="AZ38" s="623" t="s">
        <v>102</v>
      </c>
      <c r="BA38" s="623" t="s">
        <v>102</v>
      </c>
      <c r="BB38" s="623">
        <v>282.17419999999998</v>
      </c>
      <c r="BC38" s="623">
        <v>559.35680000000002</v>
      </c>
      <c r="BD38" s="623">
        <v>422.76760000000002</v>
      </c>
      <c r="BE38" s="623">
        <v>272.70979999999997</v>
      </c>
      <c r="BF38" s="623">
        <v>233.7295</v>
      </c>
      <c r="BG38" s="623">
        <v>142.42920000000001</v>
      </c>
      <c r="BH38" s="623">
        <v>107.1523</v>
      </c>
      <c r="BI38" s="623" t="s">
        <v>102</v>
      </c>
      <c r="BJ38" s="624">
        <v>324.80630000000002</v>
      </c>
      <c r="BK38" s="624">
        <v>174.50909999999999</v>
      </c>
      <c r="BL38" s="609">
        <v>218.1088</v>
      </c>
      <c r="BN38" s="852" t="s">
        <v>834</v>
      </c>
      <c r="BO38" s="639" t="s">
        <v>102</v>
      </c>
      <c r="BP38" s="639" t="s">
        <v>102</v>
      </c>
      <c r="BQ38" s="639" t="s">
        <v>102</v>
      </c>
      <c r="BR38" s="639">
        <v>11.3565</v>
      </c>
      <c r="BS38" s="639">
        <v>31.392800000000001</v>
      </c>
      <c r="BT38" s="639">
        <v>24.4541</v>
      </c>
      <c r="BU38" s="639">
        <v>18.6157</v>
      </c>
      <c r="BV38" s="639">
        <v>16.261900000000001</v>
      </c>
      <c r="BW38" s="639">
        <v>8.3557000000000006</v>
      </c>
      <c r="BX38" s="639">
        <v>3.9942000000000002</v>
      </c>
      <c r="BY38" s="639" t="s">
        <v>102</v>
      </c>
      <c r="BZ38" s="644">
        <v>19.904599999999999</v>
      </c>
      <c r="CA38" s="644">
        <v>9.3376000000000001</v>
      </c>
      <c r="CB38" s="640">
        <v>12.116400000000001</v>
      </c>
      <c r="CD38" s="852" t="s">
        <v>834</v>
      </c>
      <c r="CE38" s="639" t="s">
        <v>102</v>
      </c>
      <c r="CF38" s="639" t="s">
        <v>102</v>
      </c>
      <c r="CG38" s="639" t="s">
        <v>102</v>
      </c>
      <c r="CH38" s="639">
        <v>0</v>
      </c>
      <c r="CI38" s="639">
        <v>0.68320000000000003</v>
      </c>
      <c r="CJ38" s="639">
        <v>0</v>
      </c>
      <c r="CK38" s="639">
        <v>0.43380000000000002</v>
      </c>
      <c r="CL38" s="639">
        <v>6.5799999999999997E-2</v>
      </c>
      <c r="CM38" s="639">
        <v>18.3964</v>
      </c>
      <c r="CN38" s="639">
        <v>16.2134</v>
      </c>
      <c r="CO38" s="639" t="s">
        <v>102</v>
      </c>
      <c r="CP38" s="644">
        <v>0.28320000000000001</v>
      </c>
      <c r="CQ38" s="644">
        <v>8.9801000000000002</v>
      </c>
      <c r="CR38" s="640">
        <v>6.2506000000000004</v>
      </c>
      <c r="CU38" s="618"/>
      <c r="CV38" s="852" t="s">
        <v>834</v>
      </c>
      <c r="CW38" s="639" t="s">
        <v>102</v>
      </c>
      <c r="CX38" s="639" t="s">
        <v>102</v>
      </c>
      <c r="CY38" s="639" t="s">
        <v>102</v>
      </c>
      <c r="CZ38" s="639">
        <v>0</v>
      </c>
      <c r="DA38" s="639">
        <v>0.159</v>
      </c>
      <c r="DB38" s="639">
        <v>2.8899999999999999E-2</v>
      </c>
      <c r="DC38" s="639">
        <v>17.5548</v>
      </c>
      <c r="DD38" s="639">
        <v>23.029699999999998</v>
      </c>
      <c r="DE38" s="639">
        <v>3.7900000000000003E-2</v>
      </c>
      <c r="DF38" s="639">
        <v>3.3957000000000002</v>
      </c>
      <c r="DG38" s="639" t="s">
        <v>102</v>
      </c>
      <c r="DH38" s="644">
        <v>8.9063999999999997</v>
      </c>
      <c r="DI38" s="644">
        <v>12.0747</v>
      </c>
      <c r="DJ38" s="640">
        <v>11.080299999999999</v>
      </c>
    </row>
    <row r="39" spans="2:114" s="465" customFormat="1" ht="15.75" customHeight="1" x14ac:dyDescent="0.25">
      <c r="B39" s="851" t="s">
        <v>835</v>
      </c>
      <c r="C39" s="619" t="s">
        <v>102</v>
      </c>
      <c r="D39" s="619">
        <v>519.15359999999998</v>
      </c>
      <c r="E39" s="619">
        <v>2591.4211</v>
      </c>
      <c r="F39" s="619">
        <v>654.6087</v>
      </c>
      <c r="G39" s="619">
        <v>371.5523</v>
      </c>
      <c r="H39" s="619">
        <v>300.98739999999998</v>
      </c>
      <c r="I39" s="619">
        <v>438.23739999999998</v>
      </c>
      <c r="J39" s="619">
        <v>310.18090000000001</v>
      </c>
      <c r="K39" s="619">
        <v>341.5163</v>
      </c>
      <c r="L39" s="619">
        <v>291.5274</v>
      </c>
      <c r="M39" s="619" t="s">
        <v>102</v>
      </c>
      <c r="N39" s="620">
        <v>458.43239999999997</v>
      </c>
      <c r="O39" s="620">
        <v>322.51549999999997</v>
      </c>
      <c r="P39" s="621">
        <v>343.7792</v>
      </c>
      <c r="R39" s="851" t="s">
        <v>835</v>
      </c>
      <c r="S39" s="619" t="s">
        <v>102</v>
      </c>
      <c r="T39" s="619">
        <v>519.15359999999998</v>
      </c>
      <c r="U39" s="619">
        <v>2394.1347000000001</v>
      </c>
      <c r="V39" s="619">
        <v>614.37480000000005</v>
      </c>
      <c r="W39" s="619">
        <v>344.49930000000001</v>
      </c>
      <c r="X39" s="619">
        <v>295.95690000000002</v>
      </c>
      <c r="Y39" s="619">
        <v>420.13679999999999</v>
      </c>
      <c r="Z39" s="619">
        <v>278.94240000000002</v>
      </c>
      <c r="AA39" s="619">
        <v>296.2244</v>
      </c>
      <c r="AB39" s="619">
        <v>236.9829</v>
      </c>
      <c r="AC39" s="619" t="s">
        <v>102</v>
      </c>
      <c r="AD39" s="620">
        <v>436.55070000000001</v>
      </c>
      <c r="AE39" s="620">
        <v>277.03840000000002</v>
      </c>
      <c r="AF39" s="621">
        <v>301.99349999999998</v>
      </c>
      <c r="AH39" s="851" t="s">
        <v>835</v>
      </c>
      <c r="AI39" s="619" t="s">
        <v>102</v>
      </c>
      <c r="AJ39" s="619">
        <v>519.15359999999998</v>
      </c>
      <c r="AK39" s="619">
        <v>2372.3134</v>
      </c>
      <c r="AL39" s="619">
        <v>612.94899999999996</v>
      </c>
      <c r="AM39" s="619">
        <v>344.49930000000001</v>
      </c>
      <c r="AN39" s="619">
        <v>295.95690000000002</v>
      </c>
      <c r="AO39" s="619">
        <v>420.09699999999998</v>
      </c>
      <c r="AP39" s="619">
        <v>268.36040000000003</v>
      </c>
      <c r="AQ39" s="619">
        <v>290.0224</v>
      </c>
      <c r="AR39" s="619">
        <v>232.86170000000001</v>
      </c>
      <c r="AS39" s="619" t="s">
        <v>102</v>
      </c>
      <c r="AT39" s="620">
        <v>436.09570000000002</v>
      </c>
      <c r="AU39" s="620">
        <v>270.67340000000002</v>
      </c>
      <c r="AV39" s="621">
        <v>296.55309999999997</v>
      </c>
      <c r="AX39" s="851" t="s">
        <v>835</v>
      </c>
      <c r="AY39" s="637" t="s">
        <v>102</v>
      </c>
      <c r="AZ39" s="619">
        <v>519.15359999999998</v>
      </c>
      <c r="BA39" s="619">
        <v>2372.3134</v>
      </c>
      <c r="BB39" s="619">
        <v>612.94899999999996</v>
      </c>
      <c r="BC39" s="619">
        <v>344.49930000000001</v>
      </c>
      <c r="BD39" s="619">
        <v>295.95690000000002</v>
      </c>
      <c r="BE39" s="619">
        <v>420.09699999999998</v>
      </c>
      <c r="BF39" s="619">
        <v>268.36040000000003</v>
      </c>
      <c r="BG39" s="619">
        <v>295.26260000000002</v>
      </c>
      <c r="BH39" s="619">
        <v>234.1634</v>
      </c>
      <c r="BI39" s="619" t="s">
        <v>102</v>
      </c>
      <c r="BJ39" s="620">
        <v>436.09570000000002</v>
      </c>
      <c r="BK39" s="620">
        <v>273.95150000000001</v>
      </c>
      <c r="BL39" s="621">
        <v>299.31830000000002</v>
      </c>
      <c r="BN39" s="851" t="s">
        <v>835</v>
      </c>
      <c r="BO39" s="637" t="s">
        <v>102</v>
      </c>
      <c r="BP39" s="637">
        <v>9.0286000000000008</v>
      </c>
      <c r="BQ39" s="637">
        <v>44.649700000000003</v>
      </c>
      <c r="BR39" s="637">
        <v>42.697699999999998</v>
      </c>
      <c r="BS39" s="637">
        <v>16.2346</v>
      </c>
      <c r="BT39" s="637">
        <v>20.602900000000002</v>
      </c>
      <c r="BU39" s="637">
        <v>36.880400000000002</v>
      </c>
      <c r="BV39" s="637">
        <v>22.941500000000001</v>
      </c>
      <c r="BW39" s="637">
        <v>23.742999999999999</v>
      </c>
      <c r="BX39" s="637">
        <v>16.095600000000001</v>
      </c>
      <c r="BY39" s="637" t="s">
        <v>102</v>
      </c>
      <c r="BZ39" s="643">
        <v>30.612300000000001</v>
      </c>
      <c r="CA39" s="643">
        <v>21.248699999999999</v>
      </c>
      <c r="CB39" s="638">
        <v>22.841200000000001</v>
      </c>
      <c r="CD39" s="851" t="s">
        <v>835</v>
      </c>
      <c r="CE39" s="637" t="s">
        <v>102</v>
      </c>
      <c r="CF39" s="637">
        <v>0</v>
      </c>
      <c r="CG39" s="637" t="s">
        <v>102</v>
      </c>
      <c r="CH39" s="637" t="s">
        <v>102</v>
      </c>
      <c r="CI39" s="637" t="s">
        <v>102</v>
      </c>
      <c r="CJ39" s="637" t="s">
        <v>102</v>
      </c>
      <c r="CK39" s="637">
        <v>0</v>
      </c>
      <c r="CL39" s="637">
        <v>3.3856000000000002</v>
      </c>
      <c r="CM39" s="637">
        <v>1.6338999999999999</v>
      </c>
      <c r="CN39" s="637">
        <v>0</v>
      </c>
      <c r="CO39" s="637" t="s">
        <v>102</v>
      </c>
      <c r="CP39" s="643">
        <v>0</v>
      </c>
      <c r="CQ39" s="643">
        <v>1.5105999999999999</v>
      </c>
      <c r="CR39" s="638">
        <v>1.1955</v>
      </c>
      <c r="CU39" s="618"/>
      <c r="CV39" s="851" t="s">
        <v>835</v>
      </c>
      <c r="CW39" s="637" t="s">
        <v>102</v>
      </c>
      <c r="CX39" s="637">
        <v>0</v>
      </c>
      <c r="CY39" s="637">
        <v>0</v>
      </c>
      <c r="CZ39" s="637">
        <v>0.66579999999999995</v>
      </c>
      <c r="DA39" s="637">
        <v>36.524700000000003</v>
      </c>
      <c r="DB39" s="637">
        <v>0</v>
      </c>
      <c r="DC39" s="637">
        <v>8.9999999999999993E-3</v>
      </c>
      <c r="DD39" s="637">
        <v>0</v>
      </c>
      <c r="DE39" s="637">
        <v>4.3753000000000002</v>
      </c>
      <c r="DF39" s="637">
        <v>0</v>
      </c>
      <c r="DG39" s="637" t="s">
        <v>102</v>
      </c>
      <c r="DH39" s="643">
        <v>4.0594000000000001</v>
      </c>
      <c r="DI39" s="643">
        <v>2.5819000000000001</v>
      </c>
      <c r="DJ39" s="638">
        <v>2.8900999999999999</v>
      </c>
    </row>
    <row r="40" spans="2:114" s="465" customFormat="1" ht="15.75" customHeight="1" x14ac:dyDescent="0.25">
      <c r="B40" s="852" t="s">
        <v>836</v>
      </c>
      <c r="C40" s="623" t="s">
        <v>102</v>
      </c>
      <c r="D40" s="623" t="s">
        <v>102</v>
      </c>
      <c r="E40" s="623" t="s">
        <v>102</v>
      </c>
      <c r="F40" s="623" t="s">
        <v>102</v>
      </c>
      <c r="G40" s="623" t="s">
        <v>102</v>
      </c>
      <c r="H40" s="623" t="s">
        <v>102</v>
      </c>
      <c r="I40" s="623">
        <v>832.42160000000001</v>
      </c>
      <c r="J40" s="623">
        <v>596.45849999999996</v>
      </c>
      <c r="K40" s="623">
        <v>371.36200000000002</v>
      </c>
      <c r="L40" s="623">
        <v>516.67049999999995</v>
      </c>
      <c r="M40" s="623">
        <v>420.3793</v>
      </c>
      <c r="N40" s="624">
        <v>832.42160000000001</v>
      </c>
      <c r="O40" s="624">
        <v>449.7774</v>
      </c>
      <c r="P40" s="609">
        <v>469.69940000000003</v>
      </c>
      <c r="R40" s="852" t="s">
        <v>836</v>
      </c>
      <c r="S40" s="623" t="s">
        <v>102</v>
      </c>
      <c r="T40" s="623" t="s">
        <v>102</v>
      </c>
      <c r="U40" s="623" t="s">
        <v>102</v>
      </c>
      <c r="V40" s="623" t="s">
        <v>102</v>
      </c>
      <c r="W40" s="623" t="s">
        <v>102</v>
      </c>
      <c r="X40" s="623" t="s">
        <v>102</v>
      </c>
      <c r="Y40" s="623">
        <v>745.06029999999998</v>
      </c>
      <c r="Z40" s="623">
        <v>479.49239999999998</v>
      </c>
      <c r="AA40" s="623">
        <v>261.60930000000002</v>
      </c>
      <c r="AB40" s="623">
        <v>398.56240000000003</v>
      </c>
      <c r="AC40" s="623">
        <v>340.02390000000003</v>
      </c>
      <c r="AD40" s="624">
        <v>745.06029999999998</v>
      </c>
      <c r="AE40" s="624">
        <v>346.01530000000002</v>
      </c>
      <c r="AF40" s="609">
        <v>366.7912</v>
      </c>
      <c r="AH40" s="852" t="s">
        <v>836</v>
      </c>
      <c r="AI40" s="623" t="s">
        <v>102</v>
      </c>
      <c r="AJ40" s="623" t="s">
        <v>102</v>
      </c>
      <c r="AK40" s="623" t="s">
        <v>102</v>
      </c>
      <c r="AL40" s="623" t="s">
        <v>102</v>
      </c>
      <c r="AM40" s="623" t="s">
        <v>102</v>
      </c>
      <c r="AN40" s="623" t="s">
        <v>102</v>
      </c>
      <c r="AO40" s="623">
        <v>719.61450000000002</v>
      </c>
      <c r="AP40" s="623">
        <v>428.73610000000002</v>
      </c>
      <c r="AQ40" s="623">
        <v>218.34909999999999</v>
      </c>
      <c r="AR40" s="623">
        <v>359.96890000000002</v>
      </c>
      <c r="AS40" s="623">
        <v>297.00060000000002</v>
      </c>
      <c r="AT40" s="624">
        <v>719.61450000000002</v>
      </c>
      <c r="AU40" s="624">
        <v>303.93060000000003</v>
      </c>
      <c r="AV40" s="609">
        <v>325.57279999999997</v>
      </c>
      <c r="AX40" s="852" t="s">
        <v>836</v>
      </c>
      <c r="AY40" s="639" t="s">
        <v>102</v>
      </c>
      <c r="AZ40" s="623" t="s">
        <v>102</v>
      </c>
      <c r="BA40" s="623" t="s">
        <v>102</v>
      </c>
      <c r="BB40" s="623" t="s">
        <v>102</v>
      </c>
      <c r="BC40" s="623" t="s">
        <v>102</v>
      </c>
      <c r="BD40" s="623" t="s">
        <v>102</v>
      </c>
      <c r="BE40" s="623">
        <v>789.20929999999998</v>
      </c>
      <c r="BF40" s="623">
        <v>440.303</v>
      </c>
      <c r="BG40" s="623">
        <v>234.3107</v>
      </c>
      <c r="BH40" s="623">
        <v>365.08780000000002</v>
      </c>
      <c r="BI40" s="623">
        <v>301.74520000000001</v>
      </c>
      <c r="BJ40" s="624">
        <v>789.20929999999998</v>
      </c>
      <c r="BK40" s="624">
        <v>312.43790000000001</v>
      </c>
      <c r="BL40" s="609">
        <v>337.26060000000001</v>
      </c>
      <c r="BN40" s="852" t="s">
        <v>836</v>
      </c>
      <c r="BO40" s="639" t="s">
        <v>102</v>
      </c>
      <c r="BP40" s="639" t="s">
        <v>102</v>
      </c>
      <c r="BQ40" s="639" t="s">
        <v>102</v>
      </c>
      <c r="BR40" s="639" t="s">
        <v>102</v>
      </c>
      <c r="BS40" s="639" t="s">
        <v>102</v>
      </c>
      <c r="BT40" s="639" t="s">
        <v>102</v>
      </c>
      <c r="BU40" s="639">
        <v>41.442100000000003</v>
      </c>
      <c r="BV40" s="639">
        <v>28.8934</v>
      </c>
      <c r="BW40" s="639">
        <v>14.853300000000001</v>
      </c>
      <c r="BX40" s="639">
        <v>24.273399999999999</v>
      </c>
      <c r="BY40" s="639">
        <v>19.017099999999999</v>
      </c>
      <c r="BZ40" s="644">
        <v>41.442100000000003</v>
      </c>
      <c r="CA40" s="644">
        <v>20.126999999999999</v>
      </c>
      <c r="CB40" s="640">
        <v>21.4725</v>
      </c>
      <c r="CD40" s="852" t="s">
        <v>836</v>
      </c>
      <c r="CE40" s="639" t="s">
        <v>102</v>
      </c>
      <c r="CF40" s="639" t="s">
        <v>102</v>
      </c>
      <c r="CG40" s="639" t="s">
        <v>102</v>
      </c>
      <c r="CH40" s="639" t="s">
        <v>102</v>
      </c>
      <c r="CI40" s="639" t="s">
        <v>102</v>
      </c>
      <c r="CJ40" s="639" t="s">
        <v>102</v>
      </c>
      <c r="CK40" s="639">
        <v>0.1138</v>
      </c>
      <c r="CL40" s="639">
        <v>0.9153</v>
      </c>
      <c r="CM40" s="639">
        <v>2.3997000000000002</v>
      </c>
      <c r="CN40" s="639">
        <v>1.0317000000000001</v>
      </c>
      <c r="CO40" s="639">
        <v>8.1453000000000007</v>
      </c>
      <c r="CP40" s="644">
        <v>0.1138</v>
      </c>
      <c r="CQ40" s="644">
        <v>3.4380999999999999</v>
      </c>
      <c r="CR40" s="640">
        <v>3.1313</v>
      </c>
      <c r="CU40" s="618"/>
      <c r="CV40" s="852" t="s">
        <v>836</v>
      </c>
      <c r="CW40" s="639" t="s">
        <v>102</v>
      </c>
      <c r="CX40" s="639" t="s">
        <v>102</v>
      </c>
      <c r="CY40" s="639" t="s">
        <v>102</v>
      </c>
      <c r="CZ40" s="639" t="s">
        <v>102</v>
      </c>
      <c r="DA40" s="639" t="s">
        <v>102</v>
      </c>
      <c r="DB40" s="639" t="s">
        <v>102</v>
      </c>
      <c r="DC40" s="639">
        <v>30.888300000000001</v>
      </c>
      <c r="DD40" s="639">
        <v>20.029299999999999</v>
      </c>
      <c r="DE40" s="639">
        <v>17.369700000000002</v>
      </c>
      <c r="DF40" s="639">
        <v>19.509399999999999</v>
      </c>
      <c r="DG40" s="639">
        <v>19.3474</v>
      </c>
      <c r="DH40" s="644">
        <v>30.888300000000001</v>
      </c>
      <c r="DI40" s="644">
        <v>18.999400000000001</v>
      </c>
      <c r="DJ40" s="640">
        <v>20.096399999999999</v>
      </c>
    </row>
    <row r="41" spans="2:114" s="465" customFormat="1" ht="15.75" customHeight="1" x14ac:dyDescent="0.25">
      <c r="B41" s="851" t="s">
        <v>837</v>
      </c>
      <c r="C41" s="619" t="s">
        <v>102</v>
      </c>
      <c r="D41" s="619" t="s">
        <v>102</v>
      </c>
      <c r="E41" s="619" t="s">
        <v>102</v>
      </c>
      <c r="F41" s="619" t="s">
        <v>102</v>
      </c>
      <c r="G41" s="619" t="s">
        <v>102</v>
      </c>
      <c r="H41" s="619" t="s">
        <v>102</v>
      </c>
      <c r="I41" s="619">
        <v>855.98299999999995</v>
      </c>
      <c r="J41" s="619">
        <v>505.63909999999998</v>
      </c>
      <c r="K41" s="619">
        <v>499.07249999999999</v>
      </c>
      <c r="L41" s="619">
        <v>334.45699999999999</v>
      </c>
      <c r="M41" s="619" t="s">
        <v>102</v>
      </c>
      <c r="N41" s="620">
        <v>855.98299999999995</v>
      </c>
      <c r="O41" s="620">
        <v>445.94529999999997</v>
      </c>
      <c r="P41" s="621">
        <v>523.97249999999997</v>
      </c>
      <c r="R41" s="851" t="s">
        <v>837</v>
      </c>
      <c r="S41" s="619" t="s">
        <v>102</v>
      </c>
      <c r="T41" s="619" t="s">
        <v>102</v>
      </c>
      <c r="U41" s="619" t="s">
        <v>102</v>
      </c>
      <c r="V41" s="619" t="s">
        <v>102</v>
      </c>
      <c r="W41" s="619" t="s">
        <v>102</v>
      </c>
      <c r="X41" s="619" t="s">
        <v>102</v>
      </c>
      <c r="Y41" s="619">
        <v>826.91909999999996</v>
      </c>
      <c r="Z41" s="619">
        <v>485.32299999999998</v>
      </c>
      <c r="AA41" s="619">
        <v>482.46429999999998</v>
      </c>
      <c r="AB41" s="619">
        <v>309.03680000000003</v>
      </c>
      <c r="AC41" s="619" t="s">
        <v>102</v>
      </c>
      <c r="AD41" s="620">
        <v>826.91909999999996</v>
      </c>
      <c r="AE41" s="620">
        <v>424.44990000000001</v>
      </c>
      <c r="AF41" s="621">
        <v>501.0369</v>
      </c>
      <c r="AH41" s="851" t="s">
        <v>837</v>
      </c>
      <c r="AI41" s="619" t="s">
        <v>102</v>
      </c>
      <c r="AJ41" s="619" t="s">
        <v>102</v>
      </c>
      <c r="AK41" s="619" t="s">
        <v>102</v>
      </c>
      <c r="AL41" s="619" t="s">
        <v>102</v>
      </c>
      <c r="AM41" s="619" t="s">
        <v>102</v>
      </c>
      <c r="AN41" s="619" t="s">
        <v>102</v>
      </c>
      <c r="AO41" s="619">
        <v>807.24350000000004</v>
      </c>
      <c r="AP41" s="619">
        <v>484.84179999999998</v>
      </c>
      <c r="AQ41" s="619">
        <v>480.3553</v>
      </c>
      <c r="AR41" s="619">
        <v>307.43880000000001</v>
      </c>
      <c r="AS41" s="619" t="s">
        <v>102</v>
      </c>
      <c r="AT41" s="620">
        <v>807.24350000000004</v>
      </c>
      <c r="AU41" s="620">
        <v>423.33539999999999</v>
      </c>
      <c r="AV41" s="621">
        <v>496.39030000000002</v>
      </c>
      <c r="AX41" s="851" t="s">
        <v>837</v>
      </c>
      <c r="AY41" s="637" t="s">
        <v>102</v>
      </c>
      <c r="AZ41" s="619" t="s">
        <v>102</v>
      </c>
      <c r="BA41" s="619" t="s">
        <v>102</v>
      </c>
      <c r="BB41" s="619" t="s">
        <v>102</v>
      </c>
      <c r="BC41" s="619" t="s">
        <v>102</v>
      </c>
      <c r="BD41" s="619" t="s">
        <v>102</v>
      </c>
      <c r="BE41" s="619">
        <v>807.24350000000004</v>
      </c>
      <c r="BF41" s="619">
        <v>484.84179999999998</v>
      </c>
      <c r="BG41" s="619">
        <v>480.3553</v>
      </c>
      <c r="BH41" s="619">
        <v>307.43880000000001</v>
      </c>
      <c r="BI41" s="619" t="s">
        <v>102</v>
      </c>
      <c r="BJ41" s="620">
        <v>807.24350000000004</v>
      </c>
      <c r="BK41" s="620">
        <v>423.33539999999999</v>
      </c>
      <c r="BL41" s="621">
        <v>496.39030000000002</v>
      </c>
      <c r="BN41" s="851" t="s">
        <v>837</v>
      </c>
      <c r="BO41" s="637" t="s">
        <v>102</v>
      </c>
      <c r="BP41" s="637" t="s">
        <v>102</v>
      </c>
      <c r="BQ41" s="637" t="s">
        <v>102</v>
      </c>
      <c r="BR41" s="637" t="s">
        <v>102</v>
      </c>
      <c r="BS41" s="637" t="s">
        <v>102</v>
      </c>
      <c r="BT41" s="637" t="s">
        <v>102</v>
      </c>
      <c r="BU41" s="637">
        <v>77.685000000000002</v>
      </c>
      <c r="BV41" s="637">
        <v>51.308500000000002</v>
      </c>
      <c r="BW41" s="637">
        <v>62.106099999999998</v>
      </c>
      <c r="BX41" s="637">
        <v>38.557400000000001</v>
      </c>
      <c r="BY41" s="637" t="s">
        <v>102</v>
      </c>
      <c r="BZ41" s="643">
        <v>77.685000000000002</v>
      </c>
      <c r="CA41" s="643">
        <v>48.773299999999999</v>
      </c>
      <c r="CB41" s="638">
        <v>55.121699999999997</v>
      </c>
      <c r="CD41" s="851" t="s">
        <v>837</v>
      </c>
      <c r="CE41" s="637" t="s">
        <v>102</v>
      </c>
      <c r="CF41" s="637" t="s">
        <v>102</v>
      </c>
      <c r="CG41" s="637" t="s">
        <v>102</v>
      </c>
      <c r="CH41" s="637" t="s">
        <v>102</v>
      </c>
      <c r="CI41" s="637" t="s">
        <v>102</v>
      </c>
      <c r="CJ41" s="637" t="s">
        <v>102</v>
      </c>
      <c r="CK41" s="637">
        <v>0.39989999999999998</v>
      </c>
      <c r="CL41" s="637">
        <v>0</v>
      </c>
      <c r="CM41" s="637" t="s">
        <v>102</v>
      </c>
      <c r="CN41" s="637">
        <v>0</v>
      </c>
      <c r="CO41" s="637" t="s">
        <v>102</v>
      </c>
      <c r="CP41" s="643">
        <v>0.39989999999999998</v>
      </c>
      <c r="CQ41" s="643">
        <v>0</v>
      </c>
      <c r="CR41" s="638">
        <v>0.12429999999999999</v>
      </c>
      <c r="CU41" s="618"/>
      <c r="CV41" s="851" t="s">
        <v>837</v>
      </c>
      <c r="CW41" s="637" t="s">
        <v>102</v>
      </c>
      <c r="CX41" s="637" t="s">
        <v>102</v>
      </c>
      <c r="CY41" s="637" t="s">
        <v>102</v>
      </c>
      <c r="CZ41" s="637" t="s">
        <v>102</v>
      </c>
      <c r="DA41" s="637" t="s">
        <v>102</v>
      </c>
      <c r="DB41" s="637" t="s">
        <v>102</v>
      </c>
      <c r="DC41" s="637">
        <v>1.1349</v>
      </c>
      <c r="DD41" s="637">
        <v>3.7002999999999999</v>
      </c>
      <c r="DE41" s="637">
        <v>0</v>
      </c>
      <c r="DF41" s="637">
        <v>0</v>
      </c>
      <c r="DG41" s="637" t="s">
        <v>102</v>
      </c>
      <c r="DH41" s="643">
        <v>1.1349</v>
      </c>
      <c r="DI41" s="643">
        <v>2.1118000000000001</v>
      </c>
      <c r="DJ41" s="638">
        <v>1.8081</v>
      </c>
    </row>
    <row r="42" spans="2:114" s="571" customFormat="1" ht="15.75" customHeight="1" x14ac:dyDescent="0.25">
      <c r="B42" s="981" t="s">
        <v>980</v>
      </c>
      <c r="C42" s="982"/>
      <c r="D42" s="982"/>
      <c r="E42" s="982"/>
      <c r="F42" s="982"/>
      <c r="G42" s="982"/>
      <c r="H42" s="982"/>
      <c r="I42" s="982"/>
      <c r="J42" s="982"/>
      <c r="K42" s="982"/>
      <c r="L42" s="982"/>
      <c r="M42" s="982"/>
      <c r="N42" s="983"/>
      <c r="O42" s="983"/>
      <c r="P42" s="984"/>
      <c r="R42" s="981" t="s">
        <v>980</v>
      </c>
      <c r="S42" s="982"/>
      <c r="T42" s="982"/>
      <c r="U42" s="982"/>
      <c r="V42" s="982"/>
      <c r="W42" s="982"/>
      <c r="X42" s="982"/>
      <c r="Y42" s="982"/>
      <c r="Z42" s="982"/>
      <c r="AA42" s="982"/>
      <c r="AB42" s="982"/>
      <c r="AC42" s="982"/>
      <c r="AD42" s="983"/>
      <c r="AE42" s="983"/>
      <c r="AF42" s="984"/>
      <c r="AH42" s="981" t="s">
        <v>980</v>
      </c>
      <c r="AI42" s="982"/>
      <c r="AJ42" s="982"/>
      <c r="AK42" s="982"/>
      <c r="AL42" s="982"/>
      <c r="AM42" s="982"/>
      <c r="AN42" s="982"/>
      <c r="AO42" s="982"/>
      <c r="AP42" s="982"/>
      <c r="AQ42" s="982"/>
      <c r="AR42" s="982"/>
      <c r="AS42" s="982"/>
      <c r="AT42" s="983"/>
      <c r="AU42" s="983"/>
      <c r="AV42" s="984"/>
      <c r="AX42" s="981" t="s">
        <v>980</v>
      </c>
      <c r="AY42" s="982"/>
      <c r="AZ42" s="982"/>
      <c r="BA42" s="982"/>
      <c r="BB42" s="982"/>
      <c r="BC42" s="982"/>
      <c r="BD42" s="982"/>
      <c r="BE42" s="982"/>
      <c r="BF42" s="982"/>
      <c r="BG42" s="982"/>
      <c r="BH42" s="982"/>
      <c r="BI42" s="982"/>
      <c r="BJ42" s="983"/>
      <c r="BK42" s="983"/>
      <c r="BL42" s="984"/>
      <c r="BN42" s="981" t="s">
        <v>980</v>
      </c>
      <c r="BO42" s="986"/>
      <c r="BP42" s="986"/>
      <c r="BQ42" s="986"/>
      <c r="BR42" s="986"/>
      <c r="BS42" s="986"/>
      <c r="BT42" s="986"/>
      <c r="BU42" s="986"/>
      <c r="BV42" s="986"/>
      <c r="BW42" s="986"/>
      <c r="BX42" s="986"/>
      <c r="BY42" s="986"/>
      <c r="BZ42" s="987"/>
      <c r="CA42" s="987"/>
      <c r="CB42" s="988"/>
      <c r="CD42" s="981" t="s">
        <v>980</v>
      </c>
      <c r="CE42" s="986"/>
      <c r="CF42" s="986"/>
      <c r="CG42" s="986"/>
      <c r="CH42" s="986"/>
      <c r="CI42" s="986"/>
      <c r="CJ42" s="986"/>
      <c r="CK42" s="986"/>
      <c r="CL42" s="986"/>
      <c r="CM42" s="986"/>
      <c r="CN42" s="986"/>
      <c r="CO42" s="986"/>
      <c r="CP42" s="987"/>
      <c r="CQ42" s="987"/>
      <c r="CR42" s="988"/>
      <c r="CU42" s="622" t="s">
        <v>61</v>
      </c>
      <c r="CV42" s="981" t="s">
        <v>980</v>
      </c>
      <c r="CW42" s="986"/>
      <c r="CX42" s="986"/>
      <c r="CY42" s="986"/>
      <c r="CZ42" s="986"/>
      <c r="DA42" s="986"/>
      <c r="DB42" s="986"/>
      <c r="DC42" s="986"/>
      <c r="DD42" s="986"/>
      <c r="DE42" s="986"/>
      <c r="DF42" s="986"/>
      <c r="DG42" s="986"/>
      <c r="DH42" s="987"/>
      <c r="DI42" s="987"/>
      <c r="DJ42" s="988"/>
    </row>
    <row r="43" spans="2:114" s="465" customFormat="1" ht="15.75" customHeight="1" x14ac:dyDescent="0.25">
      <c r="B43" s="853" t="s">
        <v>505</v>
      </c>
      <c r="C43" s="854">
        <v>610.399</v>
      </c>
      <c r="D43" s="854">
        <v>631.89400000000001</v>
      </c>
      <c r="E43" s="854">
        <v>372.35739999999998</v>
      </c>
      <c r="F43" s="854">
        <v>364.80470000000003</v>
      </c>
      <c r="G43" s="854">
        <v>329.58569999999997</v>
      </c>
      <c r="H43" s="854">
        <v>358.28769999999997</v>
      </c>
      <c r="I43" s="854">
        <v>373.55189999999999</v>
      </c>
      <c r="J43" s="854">
        <v>404.7885</v>
      </c>
      <c r="K43" s="854">
        <v>445.18540000000002</v>
      </c>
      <c r="L43" s="854">
        <v>557.27769999999998</v>
      </c>
      <c r="M43" s="854">
        <v>516.83939999999996</v>
      </c>
      <c r="N43" s="855">
        <v>363.84339999999997</v>
      </c>
      <c r="O43" s="855">
        <v>493.19349999999997</v>
      </c>
      <c r="P43" s="856">
        <v>473.49340000000001</v>
      </c>
      <c r="R43" s="853" t="s">
        <v>505</v>
      </c>
      <c r="S43" s="854">
        <v>577.70429999999999</v>
      </c>
      <c r="T43" s="854">
        <v>582.63599999999997</v>
      </c>
      <c r="U43" s="854">
        <v>321.39010000000002</v>
      </c>
      <c r="V43" s="854">
        <v>311.08589999999998</v>
      </c>
      <c r="W43" s="854">
        <v>273.58080000000001</v>
      </c>
      <c r="X43" s="854">
        <v>299.90100000000001</v>
      </c>
      <c r="Y43" s="854">
        <v>304.39609999999999</v>
      </c>
      <c r="Z43" s="854">
        <v>329.93990000000002</v>
      </c>
      <c r="AA43" s="854">
        <v>359.52089999999998</v>
      </c>
      <c r="AB43" s="854">
        <v>416.05869999999999</v>
      </c>
      <c r="AC43" s="854">
        <v>400.55939999999998</v>
      </c>
      <c r="AD43" s="855">
        <v>300.80360000000002</v>
      </c>
      <c r="AE43" s="855">
        <v>385.0736</v>
      </c>
      <c r="AF43" s="856">
        <v>372.23919999999998</v>
      </c>
      <c r="AH43" s="853" t="s">
        <v>505</v>
      </c>
      <c r="AI43" s="854">
        <v>571.96690000000001</v>
      </c>
      <c r="AJ43" s="854">
        <v>544.79740000000004</v>
      </c>
      <c r="AK43" s="854">
        <v>301.01769999999999</v>
      </c>
      <c r="AL43" s="854">
        <v>291.51010000000002</v>
      </c>
      <c r="AM43" s="854">
        <v>245.8887</v>
      </c>
      <c r="AN43" s="854">
        <v>276.17630000000003</v>
      </c>
      <c r="AO43" s="854">
        <v>275.28890000000001</v>
      </c>
      <c r="AP43" s="854">
        <v>296.79759999999999</v>
      </c>
      <c r="AQ43" s="854">
        <v>317.16820000000001</v>
      </c>
      <c r="AR43" s="854">
        <v>364.80779999999999</v>
      </c>
      <c r="AS43" s="854">
        <v>307.66570000000002</v>
      </c>
      <c r="AT43" s="855">
        <v>274.16910000000001</v>
      </c>
      <c r="AU43" s="855">
        <v>317.49579999999997</v>
      </c>
      <c r="AV43" s="856">
        <v>310.89710000000002</v>
      </c>
      <c r="AX43" s="853" t="s">
        <v>505</v>
      </c>
      <c r="AY43" s="854">
        <v>571.96690000000001</v>
      </c>
      <c r="AZ43" s="854">
        <v>545.57709999999997</v>
      </c>
      <c r="BA43" s="854">
        <v>306.03590000000003</v>
      </c>
      <c r="BB43" s="854">
        <v>293.59070000000003</v>
      </c>
      <c r="BC43" s="854">
        <v>250.38220000000001</v>
      </c>
      <c r="BD43" s="854">
        <v>285.07830000000001</v>
      </c>
      <c r="BE43" s="854">
        <v>283.4495</v>
      </c>
      <c r="BF43" s="854">
        <v>302.83089999999999</v>
      </c>
      <c r="BG43" s="854">
        <v>322.88209999999998</v>
      </c>
      <c r="BH43" s="854">
        <v>370.47640000000001</v>
      </c>
      <c r="BI43" s="854">
        <v>316.7355</v>
      </c>
      <c r="BJ43" s="855">
        <v>280.93700000000001</v>
      </c>
      <c r="BK43" s="855">
        <v>324.89479999999998</v>
      </c>
      <c r="BL43" s="856">
        <v>318.2</v>
      </c>
      <c r="BN43" s="853" t="s">
        <v>505</v>
      </c>
      <c r="BO43" s="888">
        <v>55.211500000000001</v>
      </c>
      <c r="BP43" s="888">
        <v>46.517699999999998</v>
      </c>
      <c r="BQ43" s="888">
        <v>41.587800000000001</v>
      </c>
      <c r="BR43" s="888">
        <v>35.844799999999999</v>
      </c>
      <c r="BS43" s="888">
        <v>26.992899999999999</v>
      </c>
      <c r="BT43" s="888">
        <v>26.7974</v>
      </c>
      <c r="BU43" s="888">
        <v>23.6219</v>
      </c>
      <c r="BV43" s="888">
        <v>22.698799999999999</v>
      </c>
      <c r="BW43" s="888">
        <v>20.922899999999998</v>
      </c>
      <c r="BX43" s="888">
        <v>22.1267</v>
      </c>
      <c r="BY43" s="888">
        <v>17.165500000000002</v>
      </c>
      <c r="BZ43" s="889">
        <v>26.089099999999998</v>
      </c>
      <c r="CA43" s="889">
        <v>19.247199999999999</v>
      </c>
      <c r="CB43" s="890">
        <v>19.950700000000001</v>
      </c>
      <c r="CD43" s="853" t="s">
        <v>505</v>
      </c>
      <c r="CE43" s="888">
        <v>0.93989999999999996</v>
      </c>
      <c r="CF43" s="888">
        <v>3.7341000000000002</v>
      </c>
      <c r="CG43" s="888">
        <v>4.1315</v>
      </c>
      <c r="CH43" s="888">
        <v>3.6383999999999999</v>
      </c>
      <c r="CI43" s="888">
        <v>6.0643000000000002</v>
      </c>
      <c r="CJ43" s="888">
        <v>3.6692999999999998</v>
      </c>
      <c r="CK43" s="888">
        <v>4.8369999999999997</v>
      </c>
      <c r="CL43" s="888">
        <v>5.7891000000000004</v>
      </c>
      <c r="CM43" s="888">
        <v>4.3076999999999996</v>
      </c>
      <c r="CN43" s="888">
        <v>5.4763000000000002</v>
      </c>
      <c r="CO43" s="888">
        <v>13.574400000000001</v>
      </c>
      <c r="CP43" s="889">
        <v>4.6558000000000002</v>
      </c>
      <c r="CQ43" s="889">
        <v>9.4431999999999992</v>
      </c>
      <c r="CR43" s="890">
        <v>8.8829999999999991</v>
      </c>
      <c r="CU43" s="618" t="s">
        <v>62</v>
      </c>
      <c r="CV43" s="853" t="s">
        <v>505</v>
      </c>
      <c r="CW43" s="888">
        <v>3.2303000000000002</v>
      </c>
      <c r="CX43" s="888">
        <v>38.570500000000003</v>
      </c>
      <c r="CY43" s="888">
        <v>23.924900000000001</v>
      </c>
      <c r="CZ43" s="888">
        <v>22.4404</v>
      </c>
      <c r="DA43" s="888">
        <v>21.853100000000001</v>
      </c>
      <c r="DB43" s="888">
        <v>15.572800000000001</v>
      </c>
      <c r="DC43" s="888">
        <v>20.285699999999999</v>
      </c>
      <c r="DD43" s="888">
        <v>18.538900000000002</v>
      </c>
      <c r="DE43" s="888">
        <v>19.7286</v>
      </c>
      <c r="DF43" s="888">
        <v>24.292999999999999</v>
      </c>
      <c r="DG43" s="888">
        <v>40.124299999999998</v>
      </c>
      <c r="DH43" s="889">
        <v>20.252700000000001</v>
      </c>
      <c r="DI43" s="889">
        <v>30.954000000000001</v>
      </c>
      <c r="DJ43" s="890">
        <v>29.701599999999999</v>
      </c>
    </row>
    <row r="44" spans="2:114" s="571" customFormat="1" ht="15.75" customHeight="1" x14ac:dyDescent="0.25">
      <c r="B44" s="857" t="s">
        <v>475</v>
      </c>
      <c r="C44" s="858">
        <v>764.32979999999998</v>
      </c>
      <c r="D44" s="858">
        <v>590.04269999999997</v>
      </c>
      <c r="E44" s="858">
        <v>407.44139999999999</v>
      </c>
      <c r="F44" s="858">
        <v>372.81319999999999</v>
      </c>
      <c r="G44" s="858">
        <v>396.3426</v>
      </c>
      <c r="H44" s="858">
        <v>409.75490000000002</v>
      </c>
      <c r="I44" s="858">
        <v>424.56009999999998</v>
      </c>
      <c r="J44" s="858">
        <v>450.91030000000001</v>
      </c>
      <c r="K44" s="858">
        <v>489.06009999999998</v>
      </c>
      <c r="L44" s="858">
        <v>511.97230000000002</v>
      </c>
      <c r="M44" s="858">
        <v>417.47140000000002</v>
      </c>
      <c r="N44" s="859">
        <v>402.28769999999997</v>
      </c>
      <c r="O44" s="859">
        <v>480.00799999999998</v>
      </c>
      <c r="P44" s="860">
        <v>445.38029999999998</v>
      </c>
      <c r="R44" s="857" t="s">
        <v>475</v>
      </c>
      <c r="S44" s="858">
        <v>667.65459999999996</v>
      </c>
      <c r="T44" s="858">
        <v>507.30560000000003</v>
      </c>
      <c r="U44" s="858">
        <v>329.40929999999997</v>
      </c>
      <c r="V44" s="858">
        <v>305.97219999999999</v>
      </c>
      <c r="W44" s="858">
        <v>323.75970000000001</v>
      </c>
      <c r="X44" s="858">
        <v>334.17919999999998</v>
      </c>
      <c r="Y44" s="858">
        <v>346.1216</v>
      </c>
      <c r="Z44" s="858">
        <v>357.52330000000001</v>
      </c>
      <c r="AA44" s="858">
        <v>379.5496</v>
      </c>
      <c r="AB44" s="858">
        <v>385.40699999999998</v>
      </c>
      <c r="AC44" s="858">
        <v>321.59789999999998</v>
      </c>
      <c r="AD44" s="859">
        <v>328.84480000000002</v>
      </c>
      <c r="AE44" s="859">
        <v>371.61970000000002</v>
      </c>
      <c r="AF44" s="860">
        <v>352.56169999999997</v>
      </c>
      <c r="AH44" s="857" t="s">
        <v>475</v>
      </c>
      <c r="AI44" s="858">
        <v>606.5385</v>
      </c>
      <c r="AJ44" s="858">
        <v>478.35590000000002</v>
      </c>
      <c r="AK44" s="858">
        <v>312.10919999999999</v>
      </c>
      <c r="AL44" s="858">
        <v>290.33120000000002</v>
      </c>
      <c r="AM44" s="858">
        <v>304.59710000000001</v>
      </c>
      <c r="AN44" s="858">
        <v>314.92430000000002</v>
      </c>
      <c r="AO44" s="858">
        <v>327.1431</v>
      </c>
      <c r="AP44" s="858">
        <v>333.34960000000001</v>
      </c>
      <c r="AQ44" s="858">
        <v>343.34350000000001</v>
      </c>
      <c r="AR44" s="858">
        <v>351.59449999999998</v>
      </c>
      <c r="AS44" s="858">
        <v>283.80520000000001</v>
      </c>
      <c r="AT44" s="859">
        <v>310.73230000000001</v>
      </c>
      <c r="AU44" s="859">
        <v>339.04349999999999</v>
      </c>
      <c r="AV44" s="860">
        <v>326.42959999999999</v>
      </c>
      <c r="AX44" s="857" t="s">
        <v>475</v>
      </c>
      <c r="AY44" s="858">
        <v>619.80409999999995</v>
      </c>
      <c r="AZ44" s="858">
        <v>480.60890000000001</v>
      </c>
      <c r="BA44" s="858">
        <v>314.1377</v>
      </c>
      <c r="BB44" s="858">
        <v>293.2312</v>
      </c>
      <c r="BC44" s="858">
        <v>310.31700000000001</v>
      </c>
      <c r="BD44" s="858">
        <v>322.02050000000003</v>
      </c>
      <c r="BE44" s="858">
        <v>334.66340000000002</v>
      </c>
      <c r="BF44" s="858">
        <v>340.38600000000002</v>
      </c>
      <c r="BG44" s="858">
        <v>355.71850000000001</v>
      </c>
      <c r="BH44" s="858">
        <v>357.76639999999998</v>
      </c>
      <c r="BI44" s="858">
        <v>288.61399999999998</v>
      </c>
      <c r="BJ44" s="859">
        <v>316.14339999999999</v>
      </c>
      <c r="BK44" s="859">
        <v>348.12180000000001</v>
      </c>
      <c r="BL44" s="860">
        <v>333.87400000000002</v>
      </c>
      <c r="BN44" s="857" t="s">
        <v>475</v>
      </c>
      <c r="BO44" s="885">
        <v>41.179600000000001</v>
      </c>
      <c r="BP44" s="885">
        <v>49.249000000000002</v>
      </c>
      <c r="BQ44" s="885">
        <v>39.928800000000003</v>
      </c>
      <c r="BR44" s="885">
        <v>36.389200000000002</v>
      </c>
      <c r="BS44" s="885">
        <v>32.943199999999997</v>
      </c>
      <c r="BT44" s="885">
        <v>29.756699999999999</v>
      </c>
      <c r="BU44" s="885">
        <v>27.573399999999999</v>
      </c>
      <c r="BV44" s="885">
        <v>24.517299999999999</v>
      </c>
      <c r="BW44" s="885">
        <v>24.2821</v>
      </c>
      <c r="BX44" s="885">
        <v>22.8565</v>
      </c>
      <c r="BY44" s="885">
        <v>18.9359</v>
      </c>
      <c r="BZ44" s="886">
        <v>31.743600000000001</v>
      </c>
      <c r="CA44" s="886">
        <v>23.6572</v>
      </c>
      <c r="CB44" s="887">
        <v>26.505800000000001</v>
      </c>
      <c r="CD44" s="857" t="s">
        <v>475</v>
      </c>
      <c r="CE44" s="885">
        <v>5.6543999999999999</v>
      </c>
      <c r="CF44" s="885">
        <v>3.1698</v>
      </c>
      <c r="CG44" s="885">
        <v>3.0583</v>
      </c>
      <c r="CH44" s="885">
        <v>2.6126</v>
      </c>
      <c r="CI44" s="885">
        <v>2.5198999999999998</v>
      </c>
      <c r="CJ44" s="885">
        <v>3.0310999999999999</v>
      </c>
      <c r="CK44" s="885">
        <v>2.5139</v>
      </c>
      <c r="CL44" s="885">
        <v>3.3488000000000002</v>
      </c>
      <c r="CM44" s="885">
        <v>2.9855</v>
      </c>
      <c r="CN44" s="885">
        <v>3.5581999999999998</v>
      </c>
      <c r="CO44" s="885">
        <v>6.2140000000000004</v>
      </c>
      <c r="CP44" s="886">
        <v>2.6608000000000001</v>
      </c>
      <c r="CQ44" s="886">
        <v>3.3854000000000002</v>
      </c>
      <c r="CR44" s="887">
        <v>3.0937999999999999</v>
      </c>
      <c r="CU44" s="622" t="s">
        <v>63</v>
      </c>
      <c r="CV44" s="857" t="s">
        <v>475</v>
      </c>
      <c r="CW44" s="885">
        <v>17.975200000000001</v>
      </c>
      <c r="CX44" s="885">
        <v>22.165500000000002</v>
      </c>
      <c r="CY44" s="885">
        <v>22.363600000000002</v>
      </c>
      <c r="CZ44" s="885">
        <v>18.6387</v>
      </c>
      <c r="DA44" s="885">
        <v>21.025700000000001</v>
      </c>
      <c r="DB44" s="885">
        <v>20.313099999999999</v>
      </c>
      <c r="DC44" s="885">
        <v>20.644600000000001</v>
      </c>
      <c r="DD44" s="885">
        <v>19.497599999999998</v>
      </c>
      <c r="DE44" s="885">
        <v>22.787400000000002</v>
      </c>
      <c r="DF44" s="885">
        <v>21.361799999999999</v>
      </c>
      <c r="DG44" s="885">
        <v>24.906500000000001</v>
      </c>
      <c r="DH44" s="886">
        <v>20.217700000000001</v>
      </c>
      <c r="DI44" s="886">
        <v>21.7317</v>
      </c>
      <c r="DJ44" s="887">
        <v>21.122399999999999</v>
      </c>
    </row>
    <row r="45" spans="2:114" s="465" customFormat="1" ht="15.75" customHeight="1" x14ac:dyDescent="0.25">
      <c r="B45" s="866" t="s">
        <v>97</v>
      </c>
      <c r="C45" s="854">
        <v>760.6866</v>
      </c>
      <c r="D45" s="854">
        <v>544.7835</v>
      </c>
      <c r="E45" s="854">
        <v>416.59309999999999</v>
      </c>
      <c r="F45" s="854">
        <v>408.69389999999999</v>
      </c>
      <c r="G45" s="854">
        <v>435.05930000000001</v>
      </c>
      <c r="H45" s="854">
        <v>459.96</v>
      </c>
      <c r="I45" s="854">
        <v>458.47489999999999</v>
      </c>
      <c r="J45" s="854">
        <v>447.55430000000001</v>
      </c>
      <c r="K45" s="854">
        <v>390.56889999999999</v>
      </c>
      <c r="L45" s="867" t="s">
        <v>102</v>
      </c>
      <c r="M45" s="867" t="s">
        <v>102</v>
      </c>
      <c r="N45" s="855">
        <v>435.81029999999998</v>
      </c>
      <c r="O45" s="855">
        <v>439.5505</v>
      </c>
      <c r="P45" s="856">
        <v>436.2022</v>
      </c>
      <c r="R45" s="866" t="s">
        <v>97</v>
      </c>
      <c r="S45" s="854">
        <v>650.59379999999999</v>
      </c>
      <c r="T45" s="854">
        <v>450.63909999999998</v>
      </c>
      <c r="U45" s="854">
        <v>339.86810000000003</v>
      </c>
      <c r="V45" s="854">
        <v>333.9522</v>
      </c>
      <c r="W45" s="854">
        <v>358.4751</v>
      </c>
      <c r="X45" s="854">
        <v>379.30590000000001</v>
      </c>
      <c r="Y45" s="854">
        <v>366.67439999999999</v>
      </c>
      <c r="Z45" s="854">
        <v>352.89949999999999</v>
      </c>
      <c r="AA45" s="854">
        <v>311.07780000000002</v>
      </c>
      <c r="AB45" s="867" t="s">
        <v>102</v>
      </c>
      <c r="AC45" s="867" t="s">
        <v>102</v>
      </c>
      <c r="AD45" s="855">
        <v>355.94929999999999</v>
      </c>
      <c r="AE45" s="855">
        <v>347.02539999999999</v>
      </c>
      <c r="AF45" s="856">
        <v>355.01409999999998</v>
      </c>
      <c r="AH45" s="866" t="s">
        <v>97</v>
      </c>
      <c r="AI45" s="854">
        <v>622.68200000000002</v>
      </c>
      <c r="AJ45" s="854">
        <v>427.39389999999997</v>
      </c>
      <c r="AK45" s="854">
        <v>321.71050000000002</v>
      </c>
      <c r="AL45" s="854">
        <v>316.78469999999999</v>
      </c>
      <c r="AM45" s="854">
        <v>339.70620000000002</v>
      </c>
      <c r="AN45" s="854">
        <v>360.46129999999999</v>
      </c>
      <c r="AO45" s="854">
        <v>343.1422</v>
      </c>
      <c r="AP45" s="854">
        <v>331.2792</v>
      </c>
      <c r="AQ45" s="854">
        <v>287.89030000000002</v>
      </c>
      <c r="AR45" s="867" t="s">
        <v>102</v>
      </c>
      <c r="AS45" s="867" t="s">
        <v>102</v>
      </c>
      <c r="AT45" s="855">
        <v>336.79680000000002</v>
      </c>
      <c r="AU45" s="855">
        <v>325.185</v>
      </c>
      <c r="AV45" s="856">
        <v>335.58</v>
      </c>
      <c r="AX45" s="866" t="s">
        <v>97</v>
      </c>
      <c r="AY45" s="854">
        <v>626.9479</v>
      </c>
      <c r="AZ45" s="854">
        <v>431.77170000000001</v>
      </c>
      <c r="BA45" s="854">
        <v>325.12849999999997</v>
      </c>
      <c r="BB45" s="854">
        <v>320.39069999999998</v>
      </c>
      <c r="BC45" s="854">
        <v>344.04129999999998</v>
      </c>
      <c r="BD45" s="854">
        <v>367.6268</v>
      </c>
      <c r="BE45" s="854">
        <v>351.22449999999998</v>
      </c>
      <c r="BF45" s="854">
        <v>340.6026</v>
      </c>
      <c r="BG45" s="854">
        <v>289.89190000000002</v>
      </c>
      <c r="BH45" s="867" t="s">
        <v>102</v>
      </c>
      <c r="BI45" s="867" t="s">
        <v>102</v>
      </c>
      <c r="BJ45" s="855">
        <v>341.72289999999998</v>
      </c>
      <c r="BK45" s="855">
        <v>333.48</v>
      </c>
      <c r="BL45" s="856">
        <v>340.85919999999999</v>
      </c>
      <c r="BN45" s="866" t="s">
        <v>97</v>
      </c>
      <c r="BO45" s="888">
        <v>43.287700000000001</v>
      </c>
      <c r="BP45" s="888">
        <v>41.359499999999997</v>
      </c>
      <c r="BQ45" s="888">
        <v>38.063600000000001</v>
      </c>
      <c r="BR45" s="888">
        <v>37.244199999999999</v>
      </c>
      <c r="BS45" s="888">
        <v>34.895899999999997</v>
      </c>
      <c r="BT45" s="888">
        <v>32.881</v>
      </c>
      <c r="BU45" s="888">
        <v>29.164200000000001</v>
      </c>
      <c r="BV45" s="888">
        <v>25.891200000000001</v>
      </c>
      <c r="BW45" s="888">
        <v>21.360099999999999</v>
      </c>
      <c r="BX45" s="891" t="s">
        <v>102</v>
      </c>
      <c r="BY45" s="891" t="s">
        <v>102</v>
      </c>
      <c r="BZ45" s="889">
        <v>34.820500000000003</v>
      </c>
      <c r="CA45" s="889">
        <v>25.2376</v>
      </c>
      <c r="CB45" s="890">
        <v>33.515799999999999</v>
      </c>
      <c r="CD45" s="866" t="s">
        <v>97</v>
      </c>
      <c r="CE45" s="888">
        <v>2.2029000000000001</v>
      </c>
      <c r="CF45" s="888">
        <v>2.4754</v>
      </c>
      <c r="CG45" s="888">
        <v>2.6534</v>
      </c>
      <c r="CH45" s="888">
        <v>2.3313000000000001</v>
      </c>
      <c r="CI45" s="888">
        <v>2.6238000000000001</v>
      </c>
      <c r="CJ45" s="888">
        <v>2.3693</v>
      </c>
      <c r="CK45" s="888">
        <v>2.4481000000000002</v>
      </c>
      <c r="CL45" s="888">
        <v>2.8673999999999999</v>
      </c>
      <c r="CM45" s="888">
        <v>4.8672000000000004</v>
      </c>
      <c r="CN45" s="891" t="s">
        <v>102</v>
      </c>
      <c r="CO45" s="891" t="s">
        <v>102</v>
      </c>
      <c r="CP45" s="889">
        <v>2.4487000000000001</v>
      </c>
      <c r="CQ45" s="889">
        <v>3.117</v>
      </c>
      <c r="CR45" s="890">
        <v>2.5192999999999999</v>
      </c>
      <c r="CU45" s="618" t="s">
        <v>64</v>
      </c>
      <c r="CV45" s="866" t="s">
        <v>97</v>
      </c>
      <c r="CW45" s="888">
        <v>15.36</v>
      </c>
      <c r="CX45" s="888">
        <v>19.664300000000001</v>
      </c>
      <c r="CY45" s="888">
        <v>19.591200000000001</v>
      </c>
      <c r="CZ45" s="888">
        <v>20.6874</v>
      </c>
      <c r="DA45" s="888">
        <v>19.3049</v>
      </c>
      <c r="DB45" s="888">
        <v>21.4709</v>
      </c>
      <c r="DC45" s="888">
        <v>21.095300000000002</v>
      </c>
      <c r="DD45" s="888">
        <v>19.807600000000001</v>
      </c>
      <c r="DE45" s="888">
        <v>22.9238</v>
      </c>
      <c r="DF45" s="891" t="s">
        <v>102</v>
      </c>
      <c r="DG45" s="891" t="s">
        <v>102</v>
      </c>
      <c r="DH45" s="889">
        <v>20.3735</v>
      </c>
      <c r="DI45" s="889">
        <v>20.1965</v>
      </c>
      <c r="DJ45" s="890">
        <v>20.354800000000001</v>
      </c>
    </row>
    <row r="46" spans="2:114" s="571" customFormat="1" ht="15.75" customHeight="1" x14ac:dyDescent="0.25">
      <c r="B46" s="861" t="s">
        <v>96</v>
      </c>
      <c r="C46" s="862">
        <v>948.21289999999999</v>
      </c>
      <c r="D46" s="862">
        <v>550.71140000000003</v>
      </c>
      <c r="E46" s="862">
        <v>470.87470000000002</v>
      </c>
      <c r="F46" s="862">
        <v>518.63030000000003</v>
      </c>
      <c r="G46" s="862">
        <v>702.17880000000002</v>
      </c>
      <c r="H46" s="862">
        <v>675.46690000000001</v>
      </c>
      <c r="I46" s="862">
        <v>496.20769999999999</v>
      </c>
      <c r="J46" s="862">
        <v>464.83190000000002</v>
      </c>
      <c r="K46" s="862" t="s">
        <v>102</v>
      </c>
      <c r="L46" s="863" t="s">
        <v>102</v>
      </c>
      <c r="M46" s="863" t="s">
        <v>102</v>
      </c>
      <c r="N46" s="864">
        <v>554.92619999999999</v>
      </c>
      <c r="O46" s="864">
        <v>464.83190000000002</v>
      </c>
      <c r="P46" s="865">
        <v>550.57129999999995</v>
      </c>
      <c r="R46" s="861" t="s">
        <v>96</v>
      </c>
      <c r="S46" s="862">
        <v>826.00819999999999</v>
      </c>
      <c r="T46" s="862">
        <v>464.18009999999998</v>
      </c>
      <c r="U46" s="862">
        <v>386.43349999999998</v>
      </c>
      <c r="V46" s="862">
        <v>434.08109999999999</v>
      </c>
      <c r="W46" s="862">
        <v>559.44209999999998</v>
      </c>
      <c r="X46" s="862">
        <v>560.72280000000001</v>
      </c>
      <c r="Y46" s="862">
        <v>397.63069999999999</v>
      </c>
      <c r="Z46" s="862">
        <v>385.57170000000002</v>
      </c>
      <c r="AA46" s="862" t="s">
        <v>102</v>
      </c>
      <c r="AB46" s="863" t="s">
        <v>102</v>
      </c>
      <c r="AC46" s="863" t="s">
        <v>102</v>
      </c>
      <c r="AD46" s="864">
        <v>457.81639999999999</v>
      </c>
      <c r="AE46" s="864">
        <v>385.57170000000002</v>
      </c>
      <c r="AF46" s="865">
        <v>454.32429999999999</v>
      </c>
      <c r="AH46" s="861" t="s">
        <v>96</v>
      </c>
      <c r="AI46" s="862">
        <v>788.96489999999994</v>
      </c>
      <c r="AJ46" s="862">
        <v>440.49509999999998</v>
      </c>
      <c r="AK46" s="862">
        <v>366.09620000000001</v>
      </c>
      <c r="AL46" s="862">
        <v>406.81029999999998</v>
      </c>
      <c r="AM46" s="862">
        <v>523.25890000000004</v>
      </c>
      <c r="AN46" s="862">
        <v>540.56209999999999</v>
      </c>
      <c r="AO46" s="862">
        <v>374.76049999999998</v>
      </c>
      <c r="AP46" s="862">
        <v>356.52980000000002</v>
      </c>
      <c r="AQ46" s="862" t="s">
        <v>102</v>
      </c>
      <c r="AR46" s="863" t="s">
        <v>102</v>
      </c>
      <c r="AS46" s="863" t="s">
        <v>102</v>
      </c>
      <c r="AT46" s="864">
        <v>431.92239999999998</v>
      </c>
      <c r="AU46" s="864">
        <v>356.52980000000002</v>
      </c>
      <c r="AV46" s="865">
        <v>428.27809999999999</v>
      </c>
      <c r="AX46" s="861" t="s">
        <v>96</v>
      </c>
      <c r="AY46" s="862">
        <v>793.8184</v>
      </c>
      <c r="AZ46" s="862">
        <v>441.0736</v>
      </c>
      <c r="BA46" s="862">
        <v>368.45359999999999</v>
      </c>
      <c r="BB46" s="862">
        <v>409.50779999999997</v>
      </c>
      <c r="BC46" s="862">
        <v>532.66729999999995</v>
      </c>
      <c r="BD46" s="862">
        <v>553.19820000000004</v>
      </c>
      <c r="BE46" s="862">
        <v>382.83269999999999</v>
      </c>
      <c r="BF46" s="862">
        <v>361.27499999999998</v>
      </c>
      <c r="BG46" s="862" t="s">
        <v>102</v>
      </c>
      <c r="BH46" s="863" t="s">
        <v>102</v>
      </c>
      <c r="BI46" s="863" t="s">
        <v>102</v>
      </c>
      <c r="BJ46" s="864">
        <v>436.80189999999999</v>
      </c>
      <c r="BK46" s="864">
        <v>361.27499999999998</v>
      </c>
      <c r="BL46" s="865">
        <v>433.15109999999999</v>
      </c>
      <c r="BN46" s="861" t="s">
        <v>96</v>
      </c>
      <c r="BO46" s="892">
        <v>55.206400000000002</v>
      </c>
      <c r="BP46" s="892">
        <v>42.48</v>
      </c>
      <c r="BQ46" s="892">
        <v>38.867699999999999</v>
      </c>
      <c r="BR46" s="892">
        <v>36.138399999999997</v>
      </c>
      <c r="BS46" s="892">
        <v>36.903799999999997</v>
      </c>
      <c r="BT46" s="892">
        <v>34.220799999999997</v>
      </c>
      <c r="BU46" s="892">
        <v>25.748899999999999</v>
      </c>
      <c r="BV46" s="892">
        <v>25.811</v>
      </c>
      <c r="BW46" s="892" t="s">
        <v>102</v>
      </c>
      <c r="BX46" s="893" t="s">
        <v>102</v>
      </c>
      <c r="BY46" s="893" t="s">
        <v>102</v>
      </c>
      <c r="BZ46" s="894">
        <v>35.765700000000002</v>
      </c>
      <c r="CA46" s="894">
        <v>25.811</v>
      </c>
      <c r="CB46" s="895">
        <v>35.2181</v>
      </c>
      <c r="CD46" s="861" t="s">
        <v>96</v>
      </c>
      <c r="CE46" s="892">
        <v>2.4195000000000002</v>
      </c>
      <c r="CF46" s="892">
        <v>3.3889</v>
      </c>
      <c r="CG46" s="892">
        <v>3.2391000000000001</v>
      </c>
      <c r="CH46" s="892">
        <v>3.3993000000000002</v>
      </c>
      <c r="CI46" s="892">
        <v>3.6884999999999999</v>
      </c>
      <c r="CJ46" s="892">
        <v>1.3668</v>
      </c>
      <c r="CK46" s="892">
        <v>2.7208999999999999</v>
      </c>
      <c r="CL46" s="892">
        <v>5.2239000000000004</v>
      </c>
      <c r="CM46" s="892" t="s">
        <v>102</v>
      </c>
      <c r="CN46" s="893" t="s">
        <v>102</v>
      </c>
      <c r="CO46" s="893" t="s">
        <v>102</v>
      </c>
      <c r="CP46" s="894">
        <v>3.0975999999999999</v>
      </c>
      <c r="CQ46" s="894">
        <v>5.2239000000000004</v>
      </c>
      <c r="CR46" s="895">
        <v>3.1842999999999999</v>
      </c>
      <c r="CU46" s="622" t="s">
        <v>65</v>
      </c>
      <c r="CV46" s="861" t="s">
        <v>96</v>
      </c>
      <c r="CW46" s="892">
        <v>14.989100000000001</v>
      </c>
      <c r="CX46" s="892">
        <v>18.902000000000001</v>
      </c>
      <c r="CY46" s="892">
        <v>18.0977</v>
      </c>
      <c r="CZ46" s="892">
        <v>17.2561</v>
      </c>
      <c r="DA46" s="892">
        <v>23.591000000000001</v>
      </c>
      <c r="DB46" s="892">
        <v>23.470300000000002</v>
      </c>
      <c r="DC46" s="892">
        <v>21.026</v>
      </c>
      <c r="DD46" s="892">
        <v>25.2225</v>
      </c>
      <c r="DE46" s="892" t="s">
        <v>102</v>
      </c>
      <c r="DF46" s="893" t="s">
        <v>102</v>
      </c>
      <c r="DG46" s="893" t="s">
        <v>102</v>
      </c>
      <c r="DH46" s="894">
        <v>19.486599999999999</v>
      </c>
      <c r="DI46" s="894">
        <v>25.2225</v>
      </c>
      <c r="DJ46" s="895">
        <v>19.720700000000001</v>
      </c>
    </row>
    <row r="47" spans="2:114" s="168" customFormat="1" x14ac:dyDescent="0.2">
      <c r="B47" s="37" t="s">
        <v>270</v>
      </c>
      <c r="C47" s="649"/>
      <c r="D47" s="649"/>
      <c r="E47" s="649"/>
      <c r="F47" s="649"/>
      <c r="G47" s="649"/>
      <c r="H47" s="649"/>
      <c r="I47" s="649"/>
      <c r="J47" s="649"/>
      <c r="K47" s="649"/>
      <c r="L47" s="649"/>
      <c r="M47" s="649"/>
      <c r="N47" s="649"/>
      <c r="O47" s="649"/>
      <c r="P47" s="650"/>
      <c r="R47" s="37" t="s">
        <v>270</v>
      </c>
      <c r="S47" s="649"/>
      <c r="T47" s="649"/>
      <c r="U47" s="649"/>
      <c r="V47" s="649"/>
      <c r="W47" s="649"/>
      <c r="X47" s="649"/>
      <c r="Y47" s="649"/>
      <c r="Z47" s="649"/>
      <c r="AA47" s="649"/>
      <c r="AB47" s="649"/>
      <c r="AC47" s="649"/>
      <c r="AD47" s="649"/>
      <c r="AE47" s="649"/>
      <c r="AF47" s="650"/>
      <c r="AH47" s="37" t="s">
        <v>270</v>
      </c>
      <c r="AI47" s="649"/>
      <c r="AJ47" s="649"/>
      <c r="AK47" s="649"/>
      <c r="AL47" s="649"/>
      <c r="AM47" s="649"/>
      <c r="AN47" s="649"/>
      <c r="AO47" s="649"/>
      <c r="AP47" s="649"/>
      <c r="AQ47" s="649"/>
      <c r="AR47" s="649"/>
      <c r="AS47" s="649"/>
      <c r="AT47" s="649"/>
      <c r="AU47" s="649"/>
      <c r="AV47" s="650"/>
      <c r="AX47" s="37" t="s">
        <v>270</v>
      </c>
      <c r="AY47" s="649"/>
      <c r="AZ47" s="649"/>
      <c r="BA47" s="649"/>
      <c r="BB47" s="649"/>
      <c r="BC47" s="649"/>
      <c r="BD47" s="649"/>
      <c r="BE47" s="649"/>
      <c r="BF47" s="649"/>
      <c r="BG47" s="649"/>
      <c r="BH47" s="649"/>
      <c r="BI47" s="649"/>
      <c r="BJ47" s="649"/>
      <c r="BK47" s="649"/>
      <c r="BL47" s="650"/>
      <c r="BN47" s="37" t="s">
        <v>270</v>
      </c>
      <c r="BO47" s="649"/>
      <c r="BP47" s="649"/>
      <c r="BQ47" s="649"/>
      <c r="BR47" s="649"/>
      <c r="BS47" s="649"/>
      <c r="BT47" s="649"/>
      <c r="BU47" s="649"/>
      <c r="BV47" s="649"/>
      <c r="BW47" s="649"/>
      <c r="BX47" s="649"/>
      <c r="BY47" s="649"/>
      <c r="BZ47" s="649"/>
      <c r="CA47" s="649"/>
      <c r="CB47" s="650"/>
      <c r="CD47" s="37" t="s">
        <v>270</v>
      </c>
      <c r="CE47" s="649"/>
      <c r="CF47" s="649"/>
      <c r="CG47" s="649"/>
      <c r="CH47" s="649"/>
      <c r="CI47" s="649"/>
      <c r="CJ47" s="649"/>
      <c r="CK47" s="649"/>
      <c r="CL47" s="649"/>
      <c r="CM47" s="649"/>
      <c r="CN47" s="649"/>
      <c r="CO47" s="649"/>
      <c r="CP47" s="649"/>
      <c r="CQ47" s="649"/>
      <c r="CR47" s="650"/>
      <c r="CU47" s="249" t="s">
        <v>66</v>
      </c>
      <c r="CV47" s="37" t="s">
        <v>270</v>
      </c>
      <c r="CW47" s="649"/>
      <c r="CX47" s="649"/>
      <c r="CY47" s="649"/>
      <c r="CZ47" s="649"/>
      <c r="DA47" s="649"/>
      <c r="DB47" s="649"/>
      <c r="DC47" s="649"/>
      <c r="DD47" s="649"/>
      <c r="DE47" s="649"/>
      <c r="DF47" s="649"/>
      <c r="DG47" s="649"/>
      <c r="DH47" s="649"/>
      <c r="DI47" s="649"/>
      <c r="DJ47" s="650"/>
    </row>
    <row r="48" spans="2:114" s="37" customFormat="1" x14ac:dyDescent="0.2">
      <c r="B48" s="37" t="s">
        <v>506</v>
      </c>
      <c r="C48" s="649"/>
      <c r="D48" s="649"/>
      <c r="E48" s="649"/>
      <c r="F48" s="649"/>
      <c r="G48" s="649"/>
      <c r="H48" s="649"/>
      <c r="I48" s="649"/>
      <c r="J48" s="649"/>
      <c r="K48" s="649"/>
      <c r="L48" s="649"/>
      <c r="M48" s="649"/>
      <c r="N48" s="649"/>
      <c r="O48" s="649"/>
      <c r="P48" s="650"/>
      <c r="R48" s="37" t="s">
        <v>506</v>
      </c>
      <c r="S48" s="649"/>
      <c r="T48" s="649"/>
      <c r="U48" s="649"/>
      <c r="V48" s="649"/>
      <c r="W48" s="649"/>
      <c r="X48" s="649"/>
      <c r="Y48" s="649"/>
      <c r="Z48" s="649"/>
      <c r="AA48" s="649"/>
      <c r="AB48" s="649"/>
      <c r="AC48" s="649"/>
      <c r="AD48" s="649"/>
      <c r="AE48" s="649"/>
      <c r="AF48" s="650"/>
      <c r="AH48" s="37" t="s">
        <v>506</v>
      </c>
      <c r="AI48" s="649"/>
      <c r="AJ48" s="649"/>
      <c r="AK48" s="649"/>
      <c r="AL48" s="649"/>
      <c r="AM48" s="649"/>
      <c r="AN48" s="649"/>
      <c r="AO48" s="649"/>
      <c r="AP48" s="649"/>
      <c r="AQ48" s="649"/>
      <c r="AR48" s="649"/>
      <c r="AS48" s="649"/>
      <c r="AT48" s="649"/>
      <c r="AU48" s="649"/>
      <c r="AV48" s="650"/>
      <c r="AX48" s="37" t="s">
        <v>506</v>
      </c>
      <c r="AY48" s="649"/>
      <c r="AZ48" s="649"/>
      <c r="BA48" s="649"/>
      <c r="BB48" s="649"/>
      <c r="BC48" s="649"/>
      <c r="BD48" s="649"/>
      <c r="BE48" s="649"/>
      <c r="BF48" s="649"/>
      <c r="BG48" s="649"/>
      <c r="BH48" s="649"/>
      <c r="BI48" s="649"/>
      <c r="BJ48" s="649"/>
      <c r="BK48" s="649"/>
      <c r="BL48" s="650"/>
      <c r="BN48" s="37" t="s">
        <v>506</v>
      </c>
      <c r="BO48" s="649"/>
      <c r="BP48" s="649"/>
      <c r="BQ48" s="649"/>
      <c r="BR48" s="649"/>
      <c r="BS48" s="649"/>
      <c r="BT48" s="649"/>
      <c r="BU48" s="649"/>
      <c r="BV48" s="649"/>
      <c r="BW48" s="649"/>
      <c r="BX48" s="649"/>
      <c r="BY48" s="649"/>
      <c r="BZ48" s="649"/>
      <c r="CA48" s="649"/>
      <c r="CB48" s="650"/>
      <c r="CD48" s="37" t="s">
        <v>506</v>
      </c>
      <c r="CE48" s="649"/>
      <c r="CF48" s="649"/>
      <c r="CG48" s="649"/>
      <c r="CH48" s="649"/>
      <c r="CI48" s="649"/>
      <c r="CJ48" s="649"/>
      <c r="CK48" s="649"/>
      <c r="CL48" s="649"/>
      <c r="CM48" s="649"/>
      <c r="CN48" s="649"/>
      <c r="CO48" s="649"/>
      <c r="CP48" s="649"/>
      <c r="CQ48" s="649"/>
      <c r="CR48" s="650"/>
      <c r="CU48" s="651" t="s">
        <v>94</v>
      </c>
      <c r="CV48" s="37" t="s">
        <v>506</v>
      </c>
      <c r="CW48" s="649"/>
      <c r="CX48" s="649"/>
      <c r="CY48" s="649"/>
      <c r="CZ48" s="649"/>
      <c r="DA48" s="649"/>
      <c r="DB48" s="649"/>
      <c r="DC48" s="649"/>
      <c r="DD48" s="649"/>
      <c r="DE48" s="649"/>
      <c r="DF48" s="649"/>
      <c r="DG48" s="649"/>
      <c r="DH48" s="649"/>
      <c r="DI48" s="649"/>
      <c r="DJ48" s="650"/>
    </row>
    <row r="49" spans="2:114" s="37" customFormat="1" x14ac:dyDescent="0.2">
      <c r="B49" s="37" t="s">
        <v>476</v>
      </c>
      <c r="C49" s="652"/>
      <c r="D49" s="652"/>
      <c r="E49" s="652"/>
      <c r="F49" s="652"/>
      <c r="G49" s="652"/>
      <c r="H49" s="652"/>
      <c r="I49" s="652"/>
      <c r="J49" s="652"/>
      <c r="K49" s="652"/>
      <c r="L49" s="652"/>
      <c r="M49" s="652"/>
      <c r="N49" s="652"/>
      <c r="O49" s="652"/>
      <c r="P49" s="653"/>
      <c r="R49" s="37" t="s">
        <v>476</v>
      </c>
      <c r="S49" s="652"/>
      <c r="T49" s="652"/>
      <c r="U49" s="652"/>
      <c r="V49" s="652"/>
      <c r="W49" s="652"/>
      <c r="X49" s="652"/>
      <c r="Y49" s="652"/>
      <c r="Z49" s="652"/>
      <c r="AA49" s="652"/>
      <c r="AB49" s="652"/>
      <c r="AC49" s="652"/>
      <c r="AD49" s="652"/>
      <c r="AE49" s="652"/>
      <c r="AF49" s="653"/>
      <c r="AH49" s="37" t="s">
        <v>476</v>
      </c>
      <c r="AI49" s="652"/>
      <c r="AJ49" s="652"/>
      <c r="AK49" s="652"/>
      <c r="AL49" s="652"/>
      <c r="AM49" s="652"/>
      <c r="AN49" s="652"/>
      <c r="AO49" s="652"/>
      <c r="AP49" s="652"/>
      <c r="AQ49" s="652"/>
      <c r="AR49" s="652"/>
      <c r="AS49" s="652"/>
      <c r="AT49" s="652"/>
      <c r="AU49" s="652"/>
      <c r="AV49" s="653"/>
      <c r="AX49" s="37" t="s">
        <v>476</v>
      </c>
      <c r="AY49" s="652"/>
      <c r="AZ49" s="652"/>
      <c r="BA49" s="652"/>
      <c r="BB49" s="652"/>
      <c r="BC49" s="652"/>
      <c r="BD49" s="652"/>
      <c r="BE49" s="652"/>
      <c r="BF49" s="652"/>
      <c r="BG49" s="652"/>
      <c r="BH49" s="652"/>
      <c r="BI49" s="652"/>
      <c r="BJ49" s="652"/>
      <c r="BK49" s="652"/>
      <c r="BL49" s="653"/>
      <c r="BN49" s="37" t="s">
        <v>476</v>
      </c>
      <c r="BO49" s="652"/>
      <c r="BP49" s="652"/>
      <c r="BQ49" s="652"/>
      <c r="BR49" s="652"/>
      <c r="BS49" s="652"/>
      <c r="BT49" s="652"/>
      <c r="BU49" s="652"/>
      <c r="BV49" s="652"/>
      <c r="BW49" s="652"/>
      <c r="BX49" s="652"/>
      <c r="BY49" s="652"/>
      <c r="BZ49" s="652"/>
      <c r="CA49" s="652"/>
      <c r="CB49" s="653"/>
      <c r="CD49" s="37" t="s">
        <v>476</v>
      </c>
      <c r="CE49" s="652"/>
      <c r="CF49" s="652"/>
      <c r="CG49" s="652"/>
      <c r="CH49" s="652"/>
      <c r="CI49" s="652"/>
      <c r="CJ49" s="652"/>
      <c r="CK49" s="652"/>
      <c r="CL49" s="652"/>
      <c r="CM49" s="652"/>
      <c r="CN49" s="652"/>
      <c r="CO49" s="652"/>
      <c r="CP49" s="652"/>
      <c r="CQ49" s="652"/>
      <c r="CR49" s="653"/>
      <c r="CU49" s="654" t="s">
        <v>95</v>
      </c>
      <c r="CV49" s="37" t="s">
        <v>476</v>
      </c>
      <c r="CW49" s="652"/>
      <c r="CX49" s="652"/>
      <c r="CY49" s="652"/>
      <c r="CZ49" s="652"/>
      <c r="DA49" s="652"/>
      <c r="DB49" s="652"/>
      <c r="DC49" s="652"/>
      <c r="DD49" s="652"/>
      <c r="DE49" s="652"/>
      <c r="DF49" s="652"/>
      <c r="DG49" s="652"/>
      <c r="DH49" s="652"/>
      <c r="DI49" s="652"/>
      <c r="DJ49" s="653"/>
    </row>
    <row r="50" spans="2:114" s="37" customFormat="1" x14ac:dyDescent="0.2">
      <c r="B50" s="625" t="s">
        <v>890</v>
      </c>
      <c r="P50" s="655"/>
      <c r="R50" s="625" t="s">
        <v>890</v>
      </c>
      <c r="AF50" s="655"/>
      <c r="AH50" s="625" t="s">
        <v>890</v>
      </c>
      <c r="AV50" s="655"/>
      <c r="AX50" s="625" t="s">
        <v>890</v>
      </c>
      <c r="BL50" s="655"/>
      <c r="BN50" s="625" t="s">
        <v>890</v>
      </c>
      <c r="CB50" s="655"/>
      <c r="CD50" s="625" t="s">
        <v>890</v>
      </c>
      <c r="CR50" s="655"/>
      <c r="CV50" s="625" t="s">
        <v>890</v>
      </c>
      <c r="DJ50" s="655"/>
    </row>
  </sheetData>
  <phoneticPr fontId="2" type="noConversion"/>
  <pageMargins left="0.59055118110236227" right="0.59055118110236227" top="0.78740157480314965" bottom="0.78740157480314965" header="0.39370078740157483" footer="0.39370078740157483"/>
  <pageSetup paperSize="9" scale="64" firstPageNumber="81" fitToWidth="7" orientation="landscape" useFirstPageNumber="1" r:id="rId1"/>
  <headerFooter alignWithMargins="0">
    <oddHeader>&amp;R&amp;12Les finances des communes en 2022</oddHeader>
    <oddFooter>&amp;L&amp;12Direction Générale des Collectivités Locales / DESL&amp;C&amp;12&amp;P&amp;R&amp;12Mise en ligne : janvier 2024</oddFooter>
  </headerFooter>
  <colBreaks count="6" manualBreakCount="6">
    <brk id="16" max="45" man="1"/>
    <brk id="32" max="45" man="1"/>
    <brk id="48" max="45" man="1"/>
    <brk id="64" max="45" man="1"/>
    <brk id="80" max="45" man="1"/>
    <brk id="97" max="4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D50"/>
  <sheetViews>
    <sheetView zoomScaleNormal="100" zoomScaleSheetLayoutView="85" workbookViewId="0"/>
  </sheetViews>
  <sheetFormatPr baseColWidth="10" defaultRowHeight="12.75" x14ac:dyDescent="0.2"/>
  <cols>
    <col min="1" max="1" width="4" customWidth="1"/>
    <col min="2" max="2" width="29.5703125" customWidth="1"/>
    <col min="3" max="13" width="12.42578125" customWidth="1"/>
    <col min="14" max="15" width="13.42578125" customWidth="1"/>
    <col min="16" max="16" width="11.42578125" style="94"/>
    <col min="17" max="17" width="4" customWidth="1"/>
    <col min="18" max="18" width="29.5703125" customWidth="1"/>
    <col min="19" max="29" width="12.42578125" customWidth="1"/>
    <col min="30" max="31" width="13.42578125" customWidth="1"/>
    <col min="32" max="32" width="11.42578125" style="94"/>
    <col min="33" max="33" width="4" customWidth="1"/>
    <col min="34" max="34" width="29.5703125" customWidth="1"/>
    <col min="35" max="45" width="12.42578125" customWidth="1"/>
    <col min="46" max="47" width="13.42578125" customWidth="1"/>
    <col min="48" max="48" width="11.42578125" style="94"/>
    <col min="49" max="49" width="4" customWidth="1"/>
    <col min="50" max="50" width="29.5703125" customWidth="1"/>
    <col min="51" max="61" width="12.42578125" customWidth="1"/>
    <col min="62" max="63" width="13.42578125" customWidth="1"/>
    <col min="64" max="64" width="12" style="94" customWidth="1"/>
    <col min="65" max="65" width="1.5703125" hidden="1" customWidth="1"/>
    <col min="66" max="66" width="4" customWidth="1"/>
    <col min="67" max="67" width="11.42578125" hidden="1" customWidth="1"/>
    <col min="68" max="68" width="29.5703125" customWidth="1"/>
    <col min="69" max="79" width="12.42578125" customWidth="1"/>
    <col min="80" max="81" width="13.42578125" customWidth="1"/>
  </cols>
  <sheetData>
    <row r="1" spans="1:82" ht="20.25" x14ac:dyDescent="0.3">
      <c r="A1" s="10" t="s">
        <v>984</v>
      </c>
      <c r="B1" s="69"/>
      <c r="C1" s="69"/>
      <c r="D1" s="69"/>
      <c r="E1" s="69"/>
      <c r="F1" s="69"/>
      <c r="G1" s="69"/>
      <c r="H1" s="69"/>
      <c r="I1" s="69"/>
      <c r="J1" s="69"/>
      <c r="K1" s="69"/>
      <c r="L1" s="69"/>
      <c r="M1" s="69"/>
      <c r="N1" s="69"/>
      <c r="O1" s="69"/>
      <c r="P1" s="147"/>
      <c r="Q1" s="49"/>
      <c r="R1" s="69"/>
      <c r="S1" s="69"/>
      <c r="T1" s="69"/>
      <c r="U1" s="69"/>
      <c r="V1" s="69"/>
      <c r="W1" s="69"/>
      <c r="X1" s="69"/>
      <c r="Y1" s="69"/>
      <c r="Z1" s="69"/>
      <c r="AA1" s="69"/>
      <c r="AB1" s="69"/>
      <c r="AC1" s="69"/>
      <c r="AD1" s="69"/>
      <c r="AE1" s="69"/>
      <c r="AF1" s="147"/>
      <c r="AG1" s="49"/>
      <c r="AH1" s="69"/>
      <c r="AI1" s="69"/>
      <c r="AJ1" s="69"/>
      <c r="AK1" s="69"/>
      <c r="AL1" s="69"/>
      <c r="AM1" s="69"/>
      <c r="AN1" s="69"/>
      <c r="AO1" s="69"/>
      <c r="AP1" s="69"/>
      <c r="AQ1" s="69"/>
      <c r="AR1" s="69"/>
      <c r="AS1" s="69"/>
      <c r="AT1" s="69"/>
      <c r="AU1" s="69"/>
      <c r="AV1" s="147"/>
      <c r="AW1" s="126"/>
      <c r="AX1" s="127"/>
      <c r="AY1" s="127"/>
      <c r="AZ1" s="127"/>
      <c r="BA1" s="127"/>
      <c r="BB1" s="127"/>
      <c r="BC1" s="127"/>
      <c r="BD1" s="127"/>
      <c r="BE1" s="127"/>
      <c r="BF1" s="127"/>
      <c r="BG1" s="127"/>
      <c r="BH1" s="127"/>
      <c r="BI1" s="69"/>
      <c r="BJ1" s="69"/>
      <c r="BK1" s="69"/>
      <c r="BL1" s="147"/>
      <c r="BM1" s="126"/>
      <c r="BN1" s="126"/>
      <c r="BO1" s="128"/>
      <c r="BP1" s="128"/>
      <c r="BQ1" s="129"/>
      <c r="BR1" s="129"/>
      <c r="BS1" s="129"/>
      <c r="BT1" s="129"/>
      <c r="BU1" s="129"/>
      <c r="BV1" s="129"/>
      <c r="BW1" s="129"/>
      <c r="BX1" s="129"/>
      <c r="BY1" s="129"/>
      <c r="BZ1" s="129"/>
      <c r="CA1" s="129"/>
      <c r="CB1" s="129"/>
      <c r="CC1" s="129"/>
      <c r="CD1" s="157"/>
    </row>
    <row r="2" spans="1:82" ht="12.75" customHeight="1" x14ac:dyDescent="0.3">
      <c r="A2" s="9"/>
      <c r="B2" s="69"/>
      <c r="C2" s="69"/>
      <c r="D2" s="69"/>
      <c r="E2" s="69"/>
      <c r="F2" s="69"/>
      <c r="G2" s="79"/>
      <c r="H2" s="69"/>
      <c r="I2" s="69"/>
      <c r="J2" s="69"/>
      <c r="K2" s="69"/>
      <c r="L2" s="69"/>
      <c r="M2" s="69"/>
      <c r="N2" s="69"/>
      <c r="O2" s="69"/>
      <c r="P2" s="147"/>
      <c r="Q2" s="49"/>
      <c r="R2" s="69"/>
      <c r="S2" s="69"/>
      <c r="T2" s="69"/>
      <c r="U2" s="69"/>
      <c r="V2" s="69"/>
      <c r="W2" s="69"/>
      <c r="X2" s="69"/>
      <c r="Y2" s="69"/>
      <c r="Z2" s="69"/>
      <c r="AA2" s="69"/>
      <c r="AB2" s="69"/>
      <c r="AC2" s="69"/>
      <c r="AD2" s="69"/>
      <c r="AE2" s="69"/>
      <c r="AF2" s="147"/>
      <c r="AG2" s="49"/>
      <c r="AH2" s="69"/>
      <c r="AI2" s="69"/>
      <c r="AJ2" s="69"/>
      <c r="AK2" s="69"/>
      <c r="AL2" s="69"/>
      <c r="AM2" s="69"/>
      <c r="AN2" s="69"/>
      <c r="AO2" s="69"/>
      <c r="AP2" s="69"/>
      <c r="AQ2" s="69"/>
      <c r="AR2" s="69"/>
      <c r="AS2" s="69"/>
      <c r="AT2" s="69"/>
      <c r="AU2" s="69"/>
      <c r="AV2" s="147"/>
      <c r="AW2" s="126"/>
      <c r="AX2" s="127"/>
      <c r="AY2" s="127"/>
      <c r="AZ2" s="127"/>
      <c r="BA2" s="127"/>
      <c r="BB2" s="127"/>
      <c r="BC2" s="127"/>
      <c r="BD2" s="127"/>
      <c r="BE2" s="127"/>
      <c r="BF2" s="127"/>
      <c r="BG2" s="127"/>
      <c r="BH2" s="127"/>
      <c r="BI2" s="69"/>
      <c r="BJ2" s="69"/>
      <c r="BK2" s="69"/>
      <c r="BL2" s="147"/>
      <c r="BM2" s="126"/>
      <c r="BN2" s="126"/>
      <c r="BO2" s="128"/>
      <c r="BP2" s="128"/>
      <c r="BQ2" s="129"/>
      <c r="BR2" s="129"/>
      <c r="BS2" s="129"/>
      <c r="BT2" s="129"/>
      <c r="BU2" s="129"/>
      <c r="BV2" s="129"/>
      <c r="BW2" s="129"/>
      <c r="BX2" s="129"/>
      <c r="BY2" s="129"/>
      <c r="BZ2" s="129"/>
      <c r="CA2" s="129"/>
      <c r="CB2" s="129"/>
      <c r="CC2" s="129"/>
      <c r="CD2" s="157"/>
    </row>
    <row r="3" spans="1:82" x14ac:dyDescent="0.2">
      <c r="A3" s="13"/>
      <c r="B3" s="13"/>
      <c r="C3" s="13"/>
      <c r="D3" s="13"/>
      <c r="E3" s="13"/>
      <c r="F3" s="13"/>
      <c r="G3" s="16"/>
      <c r="H3" s="13"/>
      <c r="I3" s="13"/>
      <c r="J3" s="13"/>
      <c r="K3" s="13"/>
      <c r="L3" s="13"/>
      <c r="M3" s="13"/>
      <c r="N3" s="13"/>
      <c r="O3" s="13"/>
      <c r="P3" s="38"/>
      <c r="Q3" s="130"/>
      <c r="R3" s="13"/>
      <c r="S3" s="13"/>
      <c r="T3" s="13"/>
      <c r="U3" s="13"/>
      <c r="V3" s="13"/>
      <c r="W3" s="13"/>
      <c r="X3" s="13"/>
      <c r="Y3" s="13"/>
      <c r="Z3" s="13"/>
      <c r="AA3" s="13"/>
      <c r="AB3" s="13"/>
      <c r="AC3" s="13"/>
      <c r="AD3" s="13"/>
      <c r="AE3" s="13"/>
      <c r="AF3" s="38"/>
      <c r="AG3" s="130"/>
      <c r="AH3" s="13"/>
      <c r="AI3" s="13"/>
      <c r="AJ3" s="13"/>
      <c r="AK3" s="13"/>
      <c r="AL3" s="13"/>
      <c r="AM3" s="13"/>
      <c r="AN3" s="13"/>
      <c r="AO3" s="13"/>
      <c r="AP3" s="13"/>
      <c r="AQ3" s="13"/>
      <c r="AR3" s="13"/>
      <c r="AS3" s="13"/>
      <c r="AT3" s="13"/>
      <c r="AU3" s="13"/>
      <c r="AV3" s="38"/>
      <c r="AW3" s="39"/>
      <c r="AX3" s="39"/>
      <c r="AY3" s="39"/>
      <c r="AZ3" s="39"/>
      <c r="BA3" s="39"/>
      <c r="BB3" s="39"/>
      <c r="BC3" s="39"/>
      <c r="BD3" s="39"/>
      <c r="BE3" s="39"/>
      <c r="BF3" s="39"/>
      <c r="BG3" s="39"/>
      <c r="BH3" s="39"/>
      <c r="BI3" s="45"/>
      <c r="BJ3" s="45"/>
      <c r="BK3" s="45"/>
      <c r="BL3" s="153"/>
      <c r="BM3" s="39"/>
      <c r="BN3" s="39"/>
      <c r="BO3" s="57"/>
      <c r="BP3" s="57"/>
      <c r="BQ3" s="132"/>
      <c r="BR3" s="132"/>
      <c r="BS3" s="132"/>
      <c r="BT3" s="132"/>
      <c r="BU3" s="132"/>
      <c r="BV3" s="132"/>
      <c r="BW3" s="132"/>
      <c r="BX3" s="132"/>
      <c r="BY3" s="132"/>
      <c r="BZ3" s="132"/>
      <c r="CA3" s="132"/>
      <c r="CB3" s="132"/>
      <c r="CC3" s="132"/>
      <c r="CD3" s="158"/>
    </row>
    <row r="4" spans="1:82" ht="16.5" x14ac:dyDescent="0.25">
      <c r="A4" s="108" t="s">
        <v>484</v>
      </c>
      <c r="B4" s="108"/>
      <c r="C4" s="108"/>
      <c r="D4" s="108"/>
      <c r="E4" s="108"/>
      <c r="F4" s="108"/>
      <c r="G4" s="275"/>
      <c r="H4" s="108"/>
      <c r="I4" s="108"/>
      <c r="J4" s="108"/>
      <c r="K4" s="108"/>
      <c r="L4" s="108"/>
      <c r="M4" s="108"/>
      <c r="N4" s="108"/>
      <c r="O4" s="108"/>
      <c r="P4" s="148"/>
      <c r="Q4" s="54" t="s">
        <v>311</v>
      </c>
      <c r="R4" s="54"/>
      <c r="S4" s="54"/>
      <c r="T4" s="54"/>
      <c r="U4" s="54"/>
      <c r="V4" s="54"/>
      <c r="W4" s="54"/>
      <c r="X4" s="54"/>
      <c r="Y4" s="54"/>
      <c r="Z4" s="54"/>
      <c r="AA4" s="54"/>
      <c r="AB4" s="54"/>
      <c r="AC4" s="54"/>
      <c r="AD4" s="54"/>
      <c r="AE4" s="54"/>
      <c r="AF4" s="151"/>
      <c r="AG4" s="54" t="s">
        <v>485</v>
      </c>
      <c r="AH4" s="54"/>
      <c r="AI4" s="54"/>
      <c r="AJ4" s="54"/>
      <c r="AK4" s="54"/>
      <c r="AL4" s="54"/>
      <c r="AM4" s="54"/>
      <c r="AN4" s="54"/>
      <c r="AO4" s="54"/>
      <c r="AP4" s="54"/>
      <c r="AQ4" s="54"/>
      <c r="AR4" s="54"/>
      <c r="AS4" s="54"/>
      <c r="AT4" s="54"/>
      <c r="AU4" s="54"/>
      <c r="AV4" s="151"/>
      <c r="AW4" s="54" t="s">
        <v>486</v>
      </c>
      <c r="AX4" s="54"/>
      <c r="AY4" s="54"/>
      <c r="AZ4" s="54"/>
      <c r="BA4" s="54"/>
      <c r="BB4" s="54"/>
      <c r="BC4" s="54"/>
      <c r="BD4" s="54"/>
      <c r="BE4" s="54"/>
      <c r="BF4" s="54"/>
      <c r="BG4" s="54"/>
      <c r="BH4" s="54"/>
      <c r="BI4" s="54"/>
      <c r="BJ4" s="54"/>
      <c r="BK4" s="54"/>
      <c r="BL4" s="151"/>
      <c r="BM4" s="54" t="s">
        <v>11</v>
      </c>
      <c r="BN4" s="54" t="s">
        <v>487</v>
      </c>
      <c r="BO4" s="133"/>
      <c r="BP4" s="133"/>
      <c r="BQ4" s="134"/>
      <c r="BR4" s="134"/>
      <c r="BS4" s="134"/>
      <c r="BT4" s="134"/>
      <c r="BU4" s="134"/>
      <c r="BV4" s="134"/>
      <c r="BW4" s="134"/>
      <c r="BX4" s="134"/>
      <c r="BY4" s="134"/>
      <c r="BZ4" s="134"/>
      <c r="CA4" s="134"/>
      <c r="CB4" s="134"/>
      <c r="CC4" s="134"/>
      <c r="CD4" s="159"/>
    </row>
    <row r="5" spans="1:82" ht="16.5" x14ac:dyDescent="0.25">
      <c r="A5" s="272" t="s">
        <v>242</v>
      </c>
      <c r="B5" s="146"/>
      <c r="C5" s="146"/>
      <c r="D5" s="146"/>
      <c r="E5" s="146"/>
      <c r="F5" s="146"/>
      <c r="G5" s="146"/>
      <c r="H5" s="146"/>
      <c r="I5" s="146"/>
      <c r="J5" s="146"/>
      <c r="K5" s="146"/>
      <c r="L5" s="146"/>
      <c r="M5" s="146"/>
      <c r="N5" s="146"/>
      <c r="O5" s="146"/>
      <c r="P5" s="149"/>
      <c r="Q5" s="272"/>
      <c r="R5" s="106"/>
      <c r="S5" s="106"/>
      <c r="T5" s="106"/>
      <c r="U5" s="106"/>
      <c r="V5" s="106"/>
      <c r="W5" s="106"/>
      <c r="X5" s="106"/>
      <c r="Y5" s="106"/>
      <c r="Z5" s="106"/>
      <c r="AA5" s="106"/>
      <c r="AB5" s="106"/>
      <c r="AC5" s="106"/>
      <c r="AD5" s="106"/>
      <c r="AE5" s="106"/>
      <c r="AF5" s="152"/>
      <c r="AG5" s="272" t="s">
        <v>242</v>
      </c>
      <c r="AH5" s="106"/>
      <c r="AI5" s="106"/>
      <c r="AJ5" s="106"/>
      <c r="AK5" s="106"/>
      <c r="AL5" s="106"/>
      <c r="AM5" s="106"/>
      <c r="AN5" s="106"/>
      <c r="AO5" s="106"/>
      <c r="AP5" s="106"/>
      <c r="AQ5" s="106"/>
      <c r="AR5" s="106"/>
      <c r="AS5" s="106"/>
      <c r="AT5" s="106"/>
      <c r="AU5" s="106"/>
      <c r="AV5" s="152"/>
      <c r="AW5" s="272" t="s">
        <v>242</v>
      </c>
      <c r="AX5" s="108"/>
      <c r="AY5" s="108"/>
      <c r="AZ5" s="108"/>
      <c r="BA5" s="108"/>
      <c r="BB5" s="108"/>
      <c r="BC5" s="108"/>
      <c r="BD5" s="108"/>
      <c r="BE5" s="108"/>
      <c r="BF5" s="108"/>
      <c r="BG5" s="108"/>
      <c r="BH5" s="108"/>
      <c r="BI5" s="108"/>
      <c r="BJ5" s="108"/>
      <c r="BK5" s="108"/>
      <c r="BL5" s="148"/>
      <c r="BM5" s="106"/>
      <c r="BN5" s="272" t="s">
        <v>242</v>
      </c>
      <c r="BO5" s="135"/>
      <c r="BP5" s="135"/>
      <c r="BQ5" s="136"/>
      <c r="BR5" s="136"/>
      <c r="BS5" s="136"/>
      <c r="BT5" s="136"/>
      <c r="BU5" s="136"/>
      <c r="BV5" s="136"/>
      <c r="BW5" s="136"/>
      <c r="BX5" s="136"/>
      <c r="BY5" s="136"/>
      <c r="BZ5" s="136"/>
      <c r="CA5" s="136"/>
      <c r="CB5" s="136"/>
      <c r="CC5" s="136"/>
      <c r="CD5" s="160"/>
    </row>
    <row r="6" spans="1:82" x14ac:dyDescent="0.2">
      <c r="A6" s="68" t="s">
        <v>578</v>
      </c>
      <c r="B6" s="13"/>
      <c r="C6" s="13"/>
      <c r="D6" s="13"/>
      <c r="E6" s="13"/>
      <c r="F6" s="13"/>
      <c r="G6" s="13"/>
      <c r="H6" s="13"/>
      <c r="I6" s="13"/>
      <c r="J6" s="13"/>
      <c r="K6" s="13"/>
      <c r="L6" s="13"/>
      <c r="M6" s="13"/>
      <c r="N6" s="13"/>
      <c r="O6" s="13"/>
      <c r="P6" s="38"/>
      <c r="Q6" s="68" t="s">
        <v>578</v>
      </c>
      <c r="R6" s="13"/>
      <c r="S6" s="13"/>
      <c r="T6" s="13"/>
      <c r="U6" s="13"/>
      <c r="V6" s="13"/>
      <c r="W6" s="13"/>
      <c r="X6" s="13"/>
      <c r="Y6" s="13"/>
      <c r="Z6" s="13"/>
      <c r="AA6" s="13"/>
      <c r="AB6" s="13"/>
      <c r="AC6" s="13"/>
      <c r="AD6" s="13"/>
      <c r="AE6" s="13"/>
      <c r="AF6" s="38"/>
      <c r="AG6" s="68" t="s">
        <v>578</v>
      </c>
      <c r="AH6" s="13"/>
      <c r="AI6" s="13"/>
      <c r="AJ6" s="13"/>
      <c r="AK6" s="13"/>
      <c r="AL6" s="13"/>
      <c r="AM6" s="13"/>
      <c r="AN6" s="13"/>
      <c r="AO6" s="13"/>
      <c r="AP6" s="13"/>
      <c r="AQ6" s="13"/>
      <c r="AR6" s="13"/>
      <c r="AS6" s="13"/>
      <c r="AT6" s="13"/>
      <c r="AU6" s="13"/>
      <c r="AV6" s="38"/>
      <c r="AW6" s="68" t="s">
        <v>578</v>
      </c>
      <c r="AX6" s="39"/>
      <c r="AY6" s="39"/>
      <c r="AZ6" s="39"/>
      <c r="BA6" s="39"/>
      <c r="BB6" s="39"/>
      <c r="BC6" s="39"/>
      <c r="BD6" s="39"/>
      <c r="BE6" s="39"/>
      <c r="BF6" s="39"/>
      <c r="BG6" s="39"/>
      <c r="BH6" s="39"/>
      <c r="BI6" s="45"/>
      <c r="BJ6" s="45"/>
      <c r="BK6" s="45"/>
      <c r="BL6" s="153"/>
      <c r="BM6" s="137"/>
      <c r="BN6" s="68" t="s">
        <v>578</v>
      </c>
      <c r="BO6" s="57"/>
      <c r="BP6" s="57"/>
      <c r="BQ6" s="132"/>
      <c r="BR6" s="132"/>
      <c r="BS6" s="132"/>
      <c r="BT6" s="132"/>
      <c r="BU6" s="132"/>
      <c r="BV6" s="132"/>
      <c r="BW6" s="132"/>
      <c r="BX6" s="132"/>
      <c r="BY6" s="132"/>
      <c r="BZ6" s="132"/>
      <c r="CA6" s="132"/>
      <c r="CB6" s="132"/>
      <c r="CC6" s="132"/>
      <c r="CD6" s="158"/>
    </row>
    <row r="7" spans="1:82" x14ac:dyDescent="0.2">
      <c r="A7" s="68" t="s">
        <v>581</v>
      </c>
      <c r="B7" s="13"/>
      <c r="C7" s="13"/>
      <c r="D7" s="13"/>
      <c r="E7" s="13"/>
      <c r="F7" s="13"/>
      <c r="G7" s="13"/>
      <c r="H7" s="13"/>
      <c r="I7" s="13"/>
      <c r="J7" s="13"/>
      <c r="K7" s="13"/>
      <c r="L7" s="13"/>
      <c r="M7" s="13"/>
      <c r="N7" s="13"/>
      <c r="O7" s="13"/>
      <c r="P7" s="38"/>
      <c r="Q7" s="68" t="s">
        <v>582</v>
      </c>
      <c r="R7" s="13"/>
      <c r="S7" s="13"/>
      <c r="T7" s="13"/>
      <c r="U7" s="13"/>
      <c r="V7" s="13"/>
      <c r="W7" s="13"/>
      <c r="X7" s="13"/>
      <c r="Y7" s="13"/>
      <c r="Z7" s="13"/>
      <c r="AA7" s="13"/>
      <c r="AB7" s="13"/>
      <c r="AC7" s="13"/>
      <c r="AD7" s="13"/>
      <c r="AE7" s="13"/>
      <c r="AF7" s="38"/>
      <c r="AG7" s="68" t="s">
        <v>378</v>
      </c>
      <c r="AH7" s="13"/>
      <c r="AI7" s="13"/>
      <c r="AJ7" s="13"/>
      <c r="AK7" s="13"/>
      <c r="AL7" s="13"/>
      <c r="AM7" s="13"/>
      <c r="AN7" s="13"/>
      <c r="AO7" s="13"/>
      <c r="AP7" s="13"/>
      <c r="AQ7" s="13"/>
      <c r="AR7" s="13"/>
      <c r="AS7" s="13"/>
      <c r="AT7" s="13"/>
      <c r="AU7" s="13"/>
      <c r="AV7" s="38"/>
      <c r="AW7" s="68" t="s">
        <v>252</v>
      </c>
      <c r="AX7" s="39"/>
      <c r="AY7" s="39"/>
      <c r="AZ7" s="39"/>
      <c r="BA7" s="39"/>
      <c r="BB7" s="39"/>
      <c r="BC7" s="39"/>
      <c r="BD7" s="39"/>
      <c r="BE7" s="39"/>
      <c r="BF7" s="39"/>
      <c r="BG7" s="39"/>
      <c r="BH7" s="39"/>
      <c r="BI7" s="45"/>
      <c r="BJ7" s="45"/>
      <c r="BK7" s="45"/>
      <c r="BL7" s="153"/>
      <c r="BM7" s="39" t="s">
        <v>14</v>
      </c>
      <c r="BN7" s="68" t="s">
        <v>583</v>
      </c>
      <c r="BO7" s="57"/>
      <c r="BP7" s="57"/>
      <c r="BQ7" s="132"/>
      <c r="BR7" s="132"/>
      <c r="BS7" s="132"/>
      <c r="BT7" s="132"/>
      <c r="BU7" s="132"/>
      <c r="BV7" s="132"/>
      <c r="BW7" s="132"/>
      <c r="BX7" s="132"/>
      <c r="BY7" s="132"/>
      <c r="BZ7" s="132"/>
      <c r="CA7" s="132"/>
      <c r="CB7" s="132"/>
      <c r="CC7" s="132"/>
      <c r="CD7" s="158"/>
    </row>
    <row r="8" spans="1:82" x14ac:dyDescent="0.2">
      <c r="A8" s="68" t="s">
        <v>600</v>
      </c>
      <c r="B8" s="138"/>
      <c r="C8" s="13"/>
      <c r="D8" s="13"/>
      <c r="E8" s="13"/>
      <c r="F8" s="13"/>
      <c r="G8" s="13"/>
      <c r="H8" s="13"/>
      <c r="I8" s="13"/>
      <c r="J8" s="13"/>
      <c r="K8" s="13"/>
      <c r="L8" s="13"/>
      <c r="M8" s="13"/>
      <c r="N8" s="13"/>
      <c r="O8" s="13"/>
      <c r="P8" s="38"/>
      <c r="Q8" s="68" t="s">
        <v>601</v>
      </c>
      <c r="R8" s="13"/>
      <c r="S8" s="13"/>
      <c r="T8" s="13"/>
      <c r="U8" s="13"/>
      <c r="V8" s="13"/>
      <c r="W8" s="13"/>
      <c r="X8" s="13"/>
      <c r="Y8" s="13"/>
      <c r="Z8" s="13"/>
      <c r="AA8" s="13"/>
      <c r="AB8" s="13"/>
      <c r="AC8" s="13"/>
      <c r="AD8" s="13"/>
      <c r="AE8" s="13"/>
      <c r="AF8" s="38"/>
      <c r="AG8" s="68" t="s">
        <v>581</v>
      </c>
      <c r="AH8" s="13"/>
      <c r="AI8" s="13"/>
      <c r="AJ8" s="13"/>
      <c r="AK8" s="13"/>
      <c r="AL8" s="13"/>
      <c r="AM8" s="13"/>
      <c r="AN8" s="13"/>
      <c r="AO8" s="13"/>
      <c r="AP8" s="13"/>
      <c r="AQ8" s="13"/>
      <c r="AR8" s="13"/>
      <c r="AS8" s="13"/>
      <c r="AT8" s="13"/>
      <c r="AU8" s="13"/>
      <c r="AV8" s="38"/>
      <c r="AW8" s="68" t="s">
        <v>581</v>
      </c>
      <c r="AX8" s="39"/>
      <c r="AY8" s="39"/>
      <c r="AZ8" s="39"/>
      <c r="BA8" s="39"/>
      <c r="BB8" s="39"/>
      <c r="BC8" s="39"/>
      <c r="BD8" s="39"/>
      <c r="BE8" s="39"/>
      <c r="BF8" s="39"/>
      <c r="BG8" s="39"/>
      <c r="BH8" s="39"/>
      <c r="BI8" s="45"/>
      <c r="BJ8" s="45"/>
      <c r="BK8" s="45"/>
      <c r="BL8" s="153"/>
      <c r="BM8" s="39"/>
      <c r="BN8" s="68" t="s">
        <v>581</v>
      </c>
      <c r="BO8" s="57"/>
      <c r="BP8" s="57"/>
      <c r="BQ8" s="132"/>
      <c r="BR8" s="132"/>
      <c r="BS8" s="132"/>
      <c r="BT8" s="132"/>
      <c r="BU8" s="132"/>
      <c r="BV8" s="132"/>
      <c r="BW8" s="132"/>
      <c r="BX8" s="132"/>
      <c r="BY8" s="132"/>
      <c r="BZ8" s="132"/>
      <c r="CA8" s="132"/>
      <c r="CB8" s="132"/>
      <c r="CC8" s="132"/>
      <c r="CD8" s="158"/>
    </row>
    <row r="9" spans="1:82" x14ac:dyDescent="0.2">
      <c r="A9" s="13"/>
      <c r="B9" s="8"/>
      <c r="C9" s="8"/>
      <c r="D9" s="8"/>
      <c r="E9" s="8"/>
      <c r="F9" s="8"/>
      <c r="G9" s="8"/>
      <c r="H9" s="8"/>
      <c r="I9" s="8"/>
      <c r="J9" s="8"/>
      <c r="K9" s="8"/>
      <c r="L9" s="8"/>
      <c r="M9" s="8"/>
      <c r="N9" s="8"/>
      <c r="O9" s="8"/>
      <c r="P9" s="15"/>
      <c r="Q9" s="8"/>
      <c r="R9" s="138"/>
      <c r="S9" s="8"/>
      <c r="T9" s="8"/>
      <c r="U9" s="8"/>
      <c r="V9" s="8"/>
      <c r="W9" s="8"/>
      <c r="X9" s="8"/>
      <c r="Y9" s="8"/>
      <c r="Z9" s="8"/>
      <c r="AA9" s="8"/>
      <c r="AB9" s="8"/>
      <c r="AC9" s="8"/>
      <c r="AD9" s="8"/>
      <c r="AE9" s="8"/>
      <c r="AF9" s="15"/>
      <c r="AG9" s="68" t="s">
        <v>600</v>
      </c>
      <c r="AH9" s="8"/>
      <c r="AI9" s="8"/>
      <c r="AJ9" s="8"/>
      <c r="AK9" s="8"/>
      <c r="AL9" s="8"/>
      <c r="AM9" s="8"/>
      <c r="AN9" s="8"/>
      <c r="AO9" s="8"/>
      <c r="AP9" s="8"/>
      <c r="AQ9" s="8"/>
      <c r="AR9" s="8"/>
      <c r="AS9" s="8"/>
      <c r="AT9" s="8"/>
      <c r="AU9" s="8"/>
      <c r="AV9" s="15"/>
      <c r="AW9" s="68" t="s">
        <v>600</v>
      </c>
      <c r="AX9" s="110"/>
      <c r="AY9" s="110"/>
      <c r="AZ9" s="110"/>
      <c r="BA9" s="110"/>
      <c r="BB9" s="110"/>
      <c r="BC9" s="110"/>
      <c r="BD9" s="110"/>
      <c r="BE9" s="110"/>
      <c r="BF9" s="110"/>
      <c r="BG9" s="110"/>
      <c r="BH9" s="110"/>
      <c r="BI9" s="45"/>
      <c r="BJ9" s="45"/>
      <c r="BK9" s="45"/>
      <c r="BL9" s="153"/>
      <c r="BM9" s="110"/>
      <c r="BN9" s="68" t="s">
        <v>600</v>
      </c>
      <c r="BO9" s="57"/>
      <c r="BP9" s="57"/>
      <c r="BQ9" s="132"/>
      <c r="BR9" s="132"/>
      <c r="BS9" s="132"/>
      <c r="BT9" s="132"/>
      <c r="BU9" s="132"/>
      <c r="BV9" s="132"/>
      <c r="BW9" s="132"/>
      <c r="BX9" s="132"/>
      <c r="BY9" s="132"/>
      <c r="BZ9" s="132"/>
      <c r="CA9" s="132"/>
      <c r="CB9" s="132"/>
      <c r="CC9" s="132"/>
      <c r="CD9" s="158"/>
    </row>
    <row r="10" spans="1:82" x14ac:dyDescent="0.2">
      <c r="B10" s="13"/>
      <c r="C10" s="13"/>
      <c r="D10" s="13"/>
      <c r="E10" s="13"/>
      <c r="F10" s="13"/>
      <c r="G10" s="13"/>
      <c r="H10" s="13"/>
      <c r="I10" s="13"/>
      <c r="J10" s="13"/>
      <c r="K10" s="13"/>
      <c r="L10" s="13"/>
      <c r="M10" s="13"/>
      <c r="N10" s="13"/>
      <c r="O10" s="13"/>
      <c r="P10" s="38"/>
      <c r="R10" s="13"/>
      <c r="S10" s="13"/>
      <c r="T10" s="13"/>
      <c r="U10" s="13"/>
      <c r="V10" s="13"/>
      <c r="W10" s="13"/>
      <c r="X10" s="13"/>
      <c r="Y10" s="13"/>
      <c r="Z10" s="13"/>
      <c r="AA10" s="13"/>
      <c r="AB10" s="13"/>
      <c r="AC10" s="13"/>
      <c r="AD10" s="13"/>
      <c r="AE10" s="13"/>
      <c r="AF10" s="38"/>
      <c r="AG10" s="140"/>
      <c r="AH10" s="13"/>
      <c r="AI10" s="13"/>
      <c r="AJ10" s="13"/>
      <c r="AK10" s="13"/>
      <c r="AL10" s="13"/>
      <c r="AM10" s="13"/>
      <c r="AN10" s="13"/>
      <c r="AO10" s="13"/>
      <c r="AP10" s="13"/>
      <c r="AQ10" s="13"/>
      <c r="AR10" s="13"/>
      <c r="AS10" s="13"/>
      <c r="AT10" s="13"/>
      <c r="AU10" s="13"/>
      <c r="AV10" s="38"/>
      <c r="AX10" s="39"/>
      <c r="AY10" s="39"/>
      <c r="AZ10" s="39"/>
      <c r="BA10" s="39"/>
      <c r="BB10" s="39"/>
      <c r="BC10" s="39"/>
      <c r="BD10" s="39"/>
      <c r="BE10" s="39"/>
      <c r="BF10" s="39"/>
      <c r="BG10" s="39"/>
      <c r="BH10" s="39"/>
      <c r="BI10" s="45"/>
      <c r="BJ10" s="45"/>
      <c r="BK10" s="45"/>
      <c r="BL10" s="153"/>
      <c r="BM10" s="140" t="s">
        <v>15</v>
      </c>
      <c r="BO10" s="139"/>
      <c r="BP10" s="139"/>
      <c r="BQ10" s="86"/>
      <c r="BR10" s="86"/>
      <c r="BS10" s="86"/>
      <c r="BT10" s="86"/>
      <c r="BU10" s="86"/>
      <c r="BV10" s="86"/>
      <c r="BW10" s="86"/>
      <c r="BX10" s="86"/>
      <c r="BY10" s="86"/>
      <c r="BZ10" s="86"/>
      <c r="CA10" s="86"/>
      <c r="CB10" s="86"/>
      <c r="CC10" s="86"/>
      <c r="CD10" s="161"/>
    </row>
    <row r="11" spans="1:82" x14ac:dyDescent="0.2">
      <c r="A11" s="59" t="s">
        <v>237</v>
      </c>
      <c r="B11" s="13"/>
      <c r="C11" s="13"/>
      <c r="D11" s="13"/>
      <c r="E11" s="13"/>
      <c r="F11" s="13"/>
      <c r="G11" s="13"/>
      <c r="H11" s="13"/>
      <c r="I11" s="13"/>
      <c r="J11" s="13"/>
      <c r="K11" s="13"/>
      <c r="L11" s="13"/>
      <c r="M11" s="13"/>
      <c r="N11" s="13"/>
      <c r="O11" s="13"/>
      <c r="P11" s="38"/>
      <c r="Q11" s="59" t="s">
        <v>259</v>
      </c>
      <c r="R11" s="13"/>
      <c r="S11" s="13"/>
      <c r="T11" s="13"/>
      <c r="U11" s="13"/>
      <c r="V11" s="13"/>
      <c r="W11" s="13"/>
      <c r="X11" s="13"/>
      <c r="Y11" s="13"/>
      <c r="Z11" s="13"/>
      <c r="AA11" s="13"/>
      <c r="AB11" s="13"/>
      <c r="AC11" s="13"/>
      <c r="AD11" s="13"/>
      <c r="AE11" s="13"/>
      <c r="AF11" s="38"/>
      <c r="AG11" s="140"/>
      <c r="AH11" s="13"/>
      <c r="AI11" s="13"/>
      <c r="AJ11" s="13"/>
      <c r="AK11" s="13"/>
      <c r="AL11" s="13"/>
      <c r="AM11" s="13"/>
      <c r="AN11" s="13"/>
      <c r="AO11" s="13"/>
      <c r="AP11" s="13"/>
      <c r="AQ11" s="13"/>
      <c r="AR11" s="13"/>
      <c r="AS11" s="13"/>
      <c r="AT11" s="13"/>
      <c r="AU11" s="13"/>
      <c r="AV11" s="38"/>
      <c r="AW11" s="140"/>
      <c r="BN11" s="140"/>
      <c r="BO11" s="139"/>
      <c r="BP11" s="139"/>
      <c r="BQ11" s="86"/>
      <c r="BR11" s="86"/>
      <c r="BS11" s="86"/>
      <c r="BT11" s="86"/>
      <c r="BU11" s="86"/>
      <c r="BV11" s="86"/>
      <c r="BW11" s="86"/>
      <c r="BX11" s="86"/>
      <c r="BY11" s="86"/>
      <c r="BZ11" s="86"/>
      <c r="CA11" s="86"/>
      <c r="CB11" s="86"/>
      <c r="CC11" s="86"/>
      <c r="CD11" s="161"/>
    </row>
    <row r="12" spans="1:82" x14ac:dyDescent="0.2">
      <c r="B12" s="13"/>
      <c r="C12" s="13"/>
      <c r="D12" s="13"/>
      <c r="E12" s="13"/>
      <c r="F12" s="13"/>
      <c r="G12" s="13"/>
      <c r="H12" s="13"/>
      <c r="I12" s="13"/>
      <c r="J12" s="13"/>
      <c r="K12" s="13"/>
      <c r="L12" s="13"/>
      <c r="M12" s="13"/>
      <c r="N12" s="13"/>
      <c r="O12" s="13"/>
      <c r="P12" s="38"/>
      <c r="Q12" s="13"/>
      <c r="R12" s="13"/>
      <c r="S12" s="13"/>
      <c r="T12" s="13"/>
      <c r="U12" s="13"/>
      <c r="V12" s="13"/>
      <c r="W12" s="13"/>
      <c r="X12" s="13"/>
      <c r="Y12" s="13"/>
      <c r="Z12" s="13"/>
      <c r="AA12" s="13"/>
      <c r="AB12" s="13"/>
      <c r="AC12" s="13"/>
      <c r="AD12" s="13"/>
      <c r="AE12" s="13"/>
      <c r="AF12" s="38"/>
      <c r="AG12" s="8"/>
      <c r="AH12" s="13"/>
      <c r="AI12" s="13"/>
      <c r="AJ12" s="13"/>
      <c r="AK12" s="13"/>
      <c r="AL12" s="13"/>
      <c r="AM12" s="13"/>
      <c r="AN12" s="13"/>
      <c r="AO12" s="13"/>
      <c r="AP12" s="13"/>
      <c r="AQ12" s="13"/>
      <c r="AR12" s="13"/>
      <c r="AS12" s="13"/>
      <c r="AT12" s="13"/>
      <c r="AU12" s="13"/>
      <c r="AV12" s="38"/>
      <c r="AX12" s="39"/>
      <c r="AY12" s="39"/>
      <c r="AZ12" s="39"/>
      <c r="BA12" s="39"/>
      <c r="BB12" s="39"/>
      <c r="BC12" s="39"/>
      <c r="BD12" s="39"/>
      <c r="BE12" s="39"/>
      <c r="BF12" s="39"/>
      <c r="BG12" s="39"/>
      <c r="BH12" s="39"/>
      <c r="BI12" s="13"/>
      <c r="BJ12" s="13"/>
      <c r="BK12" s="13"/>
      <c r="BL12" s="38"/>
      <c r="BM12" s="39"/>
      <c r="BO12" s="139"/>
      <c r="BP12" s="139"/>
      <c r="BQ12" s="86"/>
      <c r="BR12" s="86"/>
      <c r="BS12" s="86"/>
      <c r="BT12" s="86"/>
      <c r="BU12" s="86"/>
      <c r="BV12" s="86"/>
      <c r="BW12" s="86"/>
      <c r="BX12" s="86"/>
      <c r="BY12" s="86"/>
      <c r="BZ12" s="86"/>
      <c r="CA12" s="86"/>
      <c r="CB12" s="86"/>
      <c r="CC12" s="86"/>
      <c r="CD12" s="161"/>
    </row>
    <row r="13" spans="1:82" x14ac:dyDescent="0.2">
      <c r="B13" s="13"/>
      <c r="C13" s="13"/>
      <c r="D13" s="13"/>
      <c r="E13" s="13"/>
      <c r="F13" s="13"/>
      <c r="G13" s="13"/>
      <c r="H13" s="13"/>
      <c r="I13" s="13"/>
      <c r="J13" s="13"/>
      <c r="K13" s="13"/>
      <c r="L13" s="13"/>
      <c r="M13" s="13"/>
      <c r="N13" s="13"/>
      <c r="O13" s="13"/>
      <c r="P13" s="38"/>
      <c r="Q13" s="13"/>
      <c r="R13" s="13"/>
      <c r="S13" s="13"/>
      <c r="T13" s="13"/>
      <c r="U13" s="13"/>
      <c r="V13" s="13"/>
      <c r="W13" s="13"/>
      <c r="X13" s="13"/>
      <c r="Y13" s="13"/>
      <c r="Z13" s="13"/>
      <c r="AA13" s="13"/>
      <c r="AB13" s="13"/>
      <c r="AC13" s="13"/>
      <c r="AD13" s="13"/>
      <c r="AE13" s="13"/>
      <c r="AF13" s="38"/>
      <c r="AG13" s="13"/>
      <c r="AH13" s="13"/>
      <c r="AI13" s="13"/>
      <c r="AJ13" s="13"/>
      <c r="AK13" s="13"/>
      <c r="AL13" s="13"/>
      <c r="AM13" s="13"/>
      <c r="AN13" s="13"/>
      <c r="AO13" s="13"/>
      <c r="AP13" s="13"/>
      <c r="AQ13" s="13"/>
      <c r="AR13" s="13"/>
      <c r="AS13" s="13"/>
      <c r="AT13" s="13"/>
      <c r="AU13" s="13"/>
      <c r="AV13" s="38"/>
      <c r="AW13" s="39"/>
      <c r="AX13" s="39"/>
      <c r="AY13" s="39"/>
      <c r="AZ13" s="39"/>
      <c r="BA13" s="39"/>
      <c r="BB13" s="39"/>
      <c r="BC13" s="39"/>
      <c r="BD13" s="39"/>
      <c r="BE13" s="39"/>
      <c r="BF13" s="39"/>
      <c r="BG13" s="39"/>
      <c r="BH13" s="39"/>
      <c r="BI13" s="13"/>
      <c r="BJ13" s="13"/>
      <c r="BK13" s="13"/>
      <c r="BL13" s="38"/>
      <c r="BM13" s="39"/>
      <c r="BN13" s="131"/>
      <c r="BO13" s="139"/>
      <c r="BP13" s="139"/>
      <c r="BQ13" s="86"/>
      <c r="BR13" s="86"/>
      <c r="BS13" s="86"/>
      <c r="BT13" s="86"/>
      <c r="BU13" s="86"/>
      <c r="BV13" s="86"/>
      <c r="BW13" s="86"/>
      <c r="BX13" s="86"/>
      <c r="BY13" s="86"/>
      <c r="BZ13" s="86"/>
      <c r="CA13" s="86"/>
      <c r="CB13" s="86"/>
      <c r="CC13" s="86"/>
      <c r="CD13" s="161"/>
    </row>
    <row r="14" spans="1:82" x14ac:dyDescent="0.2">
      <c r="A14" s="141"/>
      <c r="B14" s="141"/>
      <c r="C14" s="141"/>
      <c r="D14" s="141"/>
      <c r="E14" s="141"/>
      <c r="F14" s="141"/>
      <c r="G14" s="141"/>
      <c r="H14" s="141"/>
      <c r="I14" s="141"/>
      <c r="J14" s="141"/>
      <c r="K14" s="141"/>
      <c r="L14" s="141"/>
      <c r="M14" s="141"/>
      <c r="N14" s="141"/>
      <c r="O14" s="141"/>
      <c r="P14" s="150"/>
      <c r="Q14" s="141"/>
      <c r="R14" s="141"/>
      <c r="S14" s="141"/>
      <c r="T14" s="141"/>
      <c r="U14" s="141"/>
      <c r="V14" s="141"/>
      <c r="W14" s="141"/>
      <c r="X14" s="141"/>
      <c r="Y14" s="141"/>
      <c r="Z14" s="141"/>
      <c r="AA14" s="141"/>
      <c r="AB14" s="141"/>
      <c r="AC14" s="141"/>
      <c r="AD14" s="141"/>
      <c r="AE14" s="141"/>
      <c r="AF14" s="150"/>
      <c r="AG14" s="141"/>
      <c r="AH14" s="141"/>
      <c r="AI14" s="141"/>
      <c r="AJ14" s="141"/>
      <c r="AK14" s="141"/>
      <c r="AL14" s="141"/>
      <c r="AM14" s="141"/>
      <c r="AN14" s="141"/>
      <c r="AO14" s="141"/>
      <c r="AP14" s="141"/>
      <c r="AQ14" s="141"/>
      <c r="AR14" s="141"/>
      <c r="AS14" s="141"/>
      <c r="AT14" s="141"/>
      <c r="AU14" s="141"/>
      <c r="AV14" s="150"/>
      <c r="AW14" s="142"/>
      <c r="AX14" s="142"/>
      <c r="AY14" s="142"/>
      <c r="AZ14" s="142"/>
      <c r="BA14" s="142"/>
      <c r="BB14" s="142"/>
      <c r="BC14" s="142"/>
      <c r="BD14" s="142"/>
      <c r="BE14" s="142"/>
      <c r="BF14" s="142"/>
      <c r="BG14" s="142"/>
      <c r="BH14" s="142"/>
      <c r="BI14" s="141"/>
      <c r="BJ14" s="141"/>
      <c r="BK14" s="141"/>
      <c r="BL14" s="150"/>
      <c r="BM14" s="142"/>
      <c r="BN14" s="143"/>
      <c r="BO14" s="144"/>
      <c r="BP14" s="144"/>
      <c r="BQ14" s="145"/>
      <c r="BR14" s="145"/>
      <c r="BS14" s="145"/>
      <c r="BT14" s="145"/>
      <c r="BU14" s="145"/>
      <c r="BV14" s="145"/>
      <c r="BW14" s="145"/>
      <c r="BX14" s="145"/>
      <c r="BY14" s="145"/>
      <c r="BZ14" s="145"/>
      <c r="CA14" s="145"/>
      <c r="CB14" s="145"/>
      <c r="CC14" s="145"/>
      <c r="CD14" s="162"/>
    </row>
    <row r="15" spans="1:82" x14ac:dyDescent="0.2">
      <c r="A15" s="116"/>
      <c r="B15" s="117"/>
      <c r="C15" s="117"/>
      <c r="D15" s="117"/>
      <c r="E15" s="117"/>
      <c r="F15" s="117"/>
      <c r="G15" s="117"/>
      <c r="H15" s="117"/>
      <c r="I15" s="117"/>
      <c r="J15" s="117"/>
      <c r="K15" s="117"/>
      <c r="L15" s="117"/>
      <c r="M15" s="113"/>
      <c r="N15" s="113"/>
      <c r="O15" s="113"/>
      <c r="P15" s="114" t="s">
        <v>98</v>
      </c>
      <c r="Q15" s="116"/>
      <c r="R15" s="117"/>
      <c r="S15" s="117"/>
      <c r="T15" s="117"/>
      <c r="U15" s="117"/>
      <c r="V15" s="117"/>
      <c r="W15" s="117"/>
      <c r="X15" s="117"/>
      <c r="Y15" s="117"/>
      <c r="Z15" s="117"/>
      <c r="AA15" s="117"/>
      <c r="AB15" s="117"/>
      <c r="AC15" s="113"/>
      <c r="AD15" s="113"/>
      <c r="AE15" s="113"/>
      <c r="AF15" s="114" t="s">
        <v>98</v>
      </c>
      <c r="AG15" s="116"/>
      <c r="AH15" s="117"/>
      <c r="AI15" s="117"/>
      <c r="AJ15" s="117"/>
      <c r="AK15" s="117"/>
      <c r="AL15" s="117"/>
      <c r="AM15" s="117"/>
      <c r="AN15" s="117"/>
      <c r="AO15" s="117"/>
      <c r="AP15" s="117"/>
      <c r="AQ15" s="117"/>
      <c r="AR15" s="117"/>
      <c r="AS15" s="113"/>
      <c r="AT15" s="113"/>
      <c r="AU15" s="113"/>
      <c r="AV15" s="114" t="s">
        <v>99</v>
      </c>
      <c r="AW15" s="116"/>
      <c r="AX15" s="117"/>
      <c r="AY15" s="117"/>
      <c r="AZ15" s="117"/>
      <c r="BA15" s="117"/>
      <c r="BB15" s="117"/>
      <c r="BC15" s="117"/>
      <c r="BD15" s="117"/>
      <c r="BE15" s="117"/>
      <c r="BF15" s="117"/>
      <c r="BG15" s="117"/>
      <c r="BH15" s="117"/>
      <c r="BI15" s="113"/>
      <c r="BJ15" s="113"/>
      <c r="BK15" s="113"/>
      <c r="BL15" s="120" t="s">
        <v>99</v>
      </c>
      <c r="BM15" s="116"/>
      <c r="BN15" s="116"/>
      <c r="BO15" s="117" t="s">
        <v>576</v>
      </c>
      <c r="BP15" s="117"/>
      <c r="BQ15" s="117"/>
      <c r="BR15" s="117"/>
      <c r="BS15" s="117"/>
      <c r="BT15" s="117"/>
      <c r="BU15" s="117"/>
      <c r="BV15" s="117"/>
      <c r="BW15" s="117"/>
      <c r="BX15" s="117"/>
      <c r="BY15" s="117"/>
      <c r="BZ15" s="117"/>
      <c r="CA15" s="113"/>
      <c r="CB15" s="113"/>
      <c r="CC15" s="113"/>
      <c r="CD15" s="120" t="s">
        <v>99</v>
      </c>
    </row>
    <row r="16" spans="1:82" x14ac:dyDescent="0.2">
      <c r="A16" s="7"/>
      <c r="B16" s="7"/>
      <c r="C16" s="7"/>
      <c r="D16" s="7"/>
      <c r="CD16" s="94"/>
    </row>
    <row r="17" spans="2:82" x14ac:dyDescent="0.2">
      <c r="B17" s="64" t="s">
        <v>238</v>
      </c>
      <c r="C17" s="262" t="s">
        <v>35</v>
      </c>
      <c r="D17" s="262" t="s">
        <v>121</v>
      </c>
      <c r="E17" s="262" t="s">
        <v>123</v>
      </c>
      <c r="F17" s="262" t="s">
        <v>36</v>
      </c>
      <c r="G17" s="262" t="s">
        <v>37</v>
      </c>
      <c r="H17" s="262" t="s">
        <v>38</v>
      </c>
      <c r="I17" s="262" t="s">
        <v>39</v>
      </c>
      <c r="J17" s="262" t="s">
        <v>125</v>
      </c>
      <c r="K17" s="262" t="s">
        <v>126</v>
      </c>
      <c r="L17" s="262" t="s">
        <v>127</v>
      </c>
      <c r="M17" s="263">
        <v>100000</v>
      </c>
      <c r="N17" s="264" t="s">
        <v>228</v>
      </c>
      <c r="O17" s="264" t="s">
        <v>228</v>
      </c>
      <c r="P17" s="264" t="s">
        <v>77</v>
      </c>
      <c r="R17" s="64" t="s">
        <v>238</v>
      </c>
      <c r="S17" s="262" t="s">
        <v>35</v>
      </c>
      <c r="T17" s="262" t="s">
        <v>121</v>
      </c>
      <c r="U17" s="262" t="s">
        <v>123</v>
      </c>
      <c r="V17" s="262" t="s">
        <v>36</v>
      </c>
      <c r="W17" s="262" t="s">
        <v>37</v>
      </c>
      <c r="X17" s="262" t="s">
        <v>38</v>
      </c>
      <c r="Y17" s="262" t="s">
        <v>39</v>
      </c>
      <c r="Z17" s="262" t="s">
        <v>125</v>
      </c>
      <c r="AA17" s="262" t="s">
        <v>126</v>
      </c>
      <c r="AB17" s="262" t="s">
        <v>127</v>
      </c>
      <c r="AC17" s="263">
        <v>100000</v>
      </c>
      <c r="AD17" s="264" t="s">
        <v>228</v>
      </c>
      <c r="AE17" s="264" t="s">
        <v>228</v>
      </c>
      <c r="AF17" s="264" t="s">
        <v>77</v>
      </c>
      <c r="AH17" s="64" t="s">
        <v>238</v>
      </c>
      <c r="AI17" s="262" t="s">
        <v>35</v>
      </c>
      <c r="AJ17" s="262" t="s">
        <v>121</v>
      </c>
      <c r="AK17" s="262" t="s">
        <v>123</v>
      </c>
      <c r="AL17" s="262" t="s">
        <v>36</v>
      </c>
      <c r="AM17" s="262" t="s">
        <v>37</v>
      </c>
      <c r="AN17" s="262" t="s">
        <v>38</v>
      </c>
      <c r="AO17" s="262" t="s">
        <v>39</v>
      </c>
      <c r="AP17" s="262" t="s">
        <v>125</v>
      </c>
      <c r="AQ17" s="262" t="s">
        <v>126</v>
      </c>
      <c r="AR17" s="262" t="s">
        <v>127</v>
      </c>
      <c r="AS17" s="263">
        <v>100000</v>
      </c>
      <c r="AT17" s="264" t="s">
        <v>228</v>
      </c>
      <c r="AU17" s="264" t="s">
        <v>228</v>
      </c>
      <c r="AV17" s="264" t="s">
        <v>77</v>
      </c>
      <c r="AX17" s="64" t="s">
        <v>238</v>
      </c>
      <c r="AY17" s="262" t="s">
        <v>35</v>
      </c>
      <c r="AZ17" s="262" t="s">
        <v>121</v>
      </c>
      <c r="BA17" s="262" t="s">
        <v>123</v>
      </c>
      <c r="BB17" s="262" t="s">
        <v>36</v>
      </c>
      <c r="BC17" s="262" t="s">
        <v>37</v>
      </c>
      <c r="BD17" s="262" t="s">
        <v>38</v>
      </c>
      <c r="BE17" s="262" t="s">
        <v>39</v>
      </c>
      <c r="BF17" s="262" t="s">
        <v>125</v>
      </c>
      <c r="BG17" s="262" t="s">
        <v>126</v>
      </c>
      <c r="BH17" s="262" t="s">
        <v>127</v>
      </c>
      <c r="BI17" s="263">
        <v>100000</v>
      </c>
      <c r="BJ17" s="264" t="s">
        <v>228</v>
      </c>
      <c r="BK17" s="264" t="s">
        <v>228</v>
      </c>
      <c r="BL17" s="264" t="s">
        <v>77</v>
      </c>
      <c r="BO17" s="64" t="s">
        <v>88</v>
      </c>
      <c r="BP17" s="64" t="s">
        <v>238</v>
      </c>
      <c r="BQ17" s="262" t="s">
        <v>35</v>
      </c>
      <c r="BR17" s="262" t="s">
        <v>121</v>
      </c>
      <c r="BS17" s="262" t="s">
        <v>123</v>
      </c>
      <c r="BT17" s="262" t="s">
        <v>36</v>
      </c>
      <c r="BU17" s="262" t="s">
        <v>37</v>
      </c>
      <c r="BV17" s="262" t="s">
        <v>38</v>
      </c>
      <c r="BW17" s="262" t="s">
        <v>39</v>
      </c>
      <c r="BX17" s="262" t="s">
        <v>125</v>
      </c>
      <c r="BY17" s="262" t="s">
        <v>126</v>
      </c>
      <c r="BZ17" s="262" t="s">
        <v>127</v>
      </c>
      <c r="CA17" s="263">
        <v>100000</v>
      </c>
      <c r="CB17" s="264" t="s">
        <v>228</v>
      </c>
      <c r="CC17" s="264" t="s">
        <v>228</v>
      </c>
      <c r="CD17" s="264" t="s">
        <v>77</v>
      </c>
    </row>
    <row r="18" spans="2:82" x14ac:dyDescent="0.2">
      <c r="B18" s="65"/>
      <c r="C18" s="261" t="s">
        <v>120</v>
      </c>
      <c r="D18" s="261" t="s">
        <v>40</v>
      </c>
      <c r="E18" s="261" t="s">
        <v>40</v>
      </c>
      <c r="F18" s="261" t="s">
        <v>40</v>
      </c>
      <c r="G18" s="261" t="s">
        <v>40</v>
      </c>
      <c r="H18" s="261" t="s">
        <v>40</v>
      </c>
      <c r="I18" s="261" t="s">
        <v>40</v>
      </c>
      <c r="J18" s="261" t="s">
        <v>40</v>
      </c>
      <c r="K18" s="261" t="s">
        <v>40</v>
      </c>
      <c r="L18" s="261" t="s">
        <v>40</v>
      </c>
      <c r="M18" s="261" t="s">
        <v>43</v>
      </c>
      <c r="N18" s="12" t="s">
        <v>230</v>
      </c>
      <c r="O18" s="12" t="s">
        <v>138</v>
      </c>
      <c r="P18" s="12" t="s">
        <v>137</v>
      </c>
      <c r="R18" s="65"/>
      <c r="S18" s="261" t="s">
        <v>120</v>
      </c>
      <c r="T18" s="261" t="s">
        <v>40</v>
      </c>
      <c r="U18" s="261" t="s">
        <v>40</v>
      </c>
      <c r="V18" s="261" t="s">
        <v>40</v>
      </c>
      <c r="W18" s="261" t="s">
        <v>40</v>
      </c>
      <c r="X18" s="261" t="s">
        <v>40</v>
      </c>
      <c r="Y18" s="261" t="s">
        <v>40</v>
      </c>
      <c r="Z18" s="261" t="s">
        <v>40</v>
      </c>
      <c r="AA18" s="261" t="s">
        <v>40</v>
      </c>
      <c r="AB18" s="261" t="s">
        <v>40</v>
      </c>
      <c r="AC18" s="261" t="s">
        <v>43</v>
      </c>
      <c r="AD18" s="12" t="s">
        <v>230</v>
      </c>
      <c r="AE18" s="12" t="s">
        <v>138</v>
      </c>
      <c r="AF18" s="12" t="s">
        <v>137</v>
      </c>
      <c r="AH18" s="65"/>
      <c r="AI18" s="261" t="s">
        <v>120</v>
      </c>
      <c r="AJ18" s="261" t="s">
        <v>40</v>
      </c>
      <c r="AK18" s="261" t="s">
        <v>40</v>
      </c>
      <c r="AL18" s="261" t="s">
        <v>40</v>
      </c>
      <c r="AM18" s="261" t="s">
        <v>40</v>
      </c>
      <c r="AN18" s="261" t="s">
        <v>40</v>
      </c>
      <c r="AO18" s="261" t="s">
        <v>40</v>
      </c>
      <c r="AP18" s="261" t="s">
        <v>40</v>
      </c>
      <c r="AQ18" s="261" t="s">
        <v>40</v>
      </c>
      <c r="AR18" s="261" t="s">
        <v>40</v>
      </c>
      <c r="AS18" s="261" t="s">
        <v>43</v>
      </c>
      <c r="AT18" s="12" t="s">
        <v>230</v>
      </c>
      <c r="AU18" s="12" t="s">
        <v>138</v>
      </c>
      <c r="AV18" s="12" t="s">
        <v>137</v>
      </c>
      <c r="AX18" s="65"/>
      <c r="AY18" s="261" t="s">
        <v>120</v>
      </c>
      <c r="AZ18" s="261" t="s">
        <v>40</v>
      </c>
      <c r="BA18" s="261" t="s">
        <v>40</v>
      </c>
      <c r="BB18" s="261" t="s">
        <v>40</v>
      </c>
      <c r="BC18" s="261" t="s">
        <v>40</v>
      </c>
      <c r="BD18" s="261" t="s">
        <v>40</v>
      </c>
      <c r="BE18" s="261" t="s">
        <v>40</v>
      </c>
      <c r="BF18" s="261" t="s">
        <v>40</v>
      </c>
      <c r="BG18" s="261" t="s">
        <v>40</v>
      </c>
      <c r="BH18" s="261" t="s">
        <v>40</v>
      </c>
      <c r="BI18" s="261" t="s">
        <v>43</v>
      </c>
      <c r="BJ18" s="12" t="s">
        <v>230</v>
      </c>
      <c r="BK18" s="12" t="s">
        <v>138</v>
      </c>
      <c r="BL18" s="12" t="s">
        <v>137</v>
      </c>
      <c r="BO18" s="65" t="s">
        <v>89</v>
      </c>
      <c r="BP18" s="65"/>
      <c r="BQ18" s="261" t="s">
        <v>120</v>
      </c>
      <c r="BR18" s="261" t="s">
        <v>40</v>
      </c>
      <c r="BS18" s="261" t="s">
        <v>40</v>
      </c>
      <c r="BT18" s="261" t="s">
        <v>40</v>
      </c>
      <c r="BU18" s="261" t="s">
        <v>40</v>
      </c>
      <c r="BV18" s="261" t="s">
        <v>40</v>
      </c>
      <c r="BW18" s="261" t="s">
        <v>40</v>
      </c>
      <c r="BX18" s="261" t="s">
        <v>40</v>
      </c>
      <c r="BY18" s="261" t="s">
        <v>40</v>
      </c>
      <c r="BZ18" s="261" t="s">
        <v>40</v>
      </c>
      <c r="CA18" s="261" t="s">
        <v>43</v>
      </c>
      <c r="CB18" s="12" t="s">
        <v>230</v>
      </c>
      <c r="CC18" s="12" t="s">
        <v>138</v>
      </c>
      <c r="CD18" s="12" t="s">
        <v>137</v>
      </c>
    </row>
    <row r="19" spans="2:82" x14ac:dyDescent="0.2">
      <c r="B19" s="66"/>
      <c r="C19" s="265" t="s">
        <v>43</v>
      </c>
      <c r="D19" s="265" t="s">
        <v>122</v>
      </c>
      <c r="E19" s="265" t="s">
        <v>124</v>
      </c>
      <c r="F19" s="265" t="s">
        <v>44</v>
      </c>
      <c r="G19" s="265" t="s">
        <v>45</v>
      </c>
      <c r="H19" s="265" t="s">
        <v>46</v>
      </c>
      <c r="I19" s="265" t="s">
        <v>42</v>
      </c>
      <c r="J19" s="265" t="s">
        <v>128</v>
      </c>
      <c r="K19" s="265" t="s">
        <v>129</v>
      </c>
      <c r="L19" s="265" t="s">
        <v>130</v>
      </c>
      <c r="M19" s="265" t="s">
        <v>131</v>
      </c>
      <c r="N19" s="266" t="s">
        <v>138</v>
      </c>
      <c r="O19" s="266" t="s">
        <v>131</v>
      </c>
      <c r="P19" s="266" t="s">
        <v>41</v>
      </c>
      <c r="R19" s="66"/>
      <c r="S19" s="265" t="s">
        <v>43</v>
      </c>
      <c r="T19" s="265" t="s">
        <v>122</v>
      </c>
      <c r="U19" s="265" t="s">
        <v>124</v>
      </c>
      <c r="V19" s="265" t="s">
        <v>44</v>
      </c>
      <c r="W19" s="265" t="s">
        <v>45</v>
      </c>
      <c r="X19" s="265" t="s">
        <v>46</v>
      </c>
      <c r="Y19" s="265" t="s">
        <v>42</v>
      </c>
      <c r="Z19" s="265" t="s">
        <v>128</v>
      </c>
      <c r="AA19" s="265" t="s">
        <v>129</v>
      </c>
      <c r="AB19" s="265" t="s">
        <v>130</v>
      </c>
      <c r="AC19" s="265" t="s">
        <v>131</v>
      </c>
      <c r="AD19" s="266" t="s">
        <v>138</v>
      </c>
      <c r="AE19" s="266" t="s">
        <v>131</v>
      </c>
      <c r="AF19" s="266" t="s">
        <v>41</v>
      </c>
      <c r="AH19" s="66"/>
      <c r="AI19" s="265" t="s">
        <v>43</v>
      </c>
      <c r="AJ19" s="265" t="s">
        <v>122</v>
      </c>
      <c r="AK19" s="265" t="s">
        <v>124</v>
      </c>
      <c r="AL19" s="265" t="s">
        <v>44</v>
      </c>
      <c r="AM19" s="265" t="s">
        <v>45</v>
      </c>
      <c r="AN19" s="265" t="s">
        <v>46</v>
      </c>
      <c r="AO19" s="265" t="s">
        <v>42</v>
      </c>
      <c r="AP19" s="265" t="s">
        <v>128</v>
      </c>
      <c r="AQ19" s="265" t="s">
        <v>129</v>
      </c>
      <c r="AR19" s="265" t="s">
        <v>130</v>
      </c>
      <c r="AS19" s="265" t="s">
        <v>131</v>
      </c>
      <c r="AT19" s="266" t="s">
        <v>138</v>
      </c>
      <c r="AU19" s="266" t="s">
        <v>131</v>
      </c>
      <c r="AV19" s="266" t="s">
        <v>41</v>
      </c>
      <c r="AX19" s="66"/>
      <c r="AY19" s="265" t="s">
        <v>43</v>
      </c>
      <c r="AZ19" s="265" t="s">
        <v>122</v>
      </c>
      <c r="BA19" s="265" t="s">
        <v>124</v>
      </c>
      <c r="BB19" s="265" t="s">
        <v>44</v>
      </c>
      <c r="BC19" s="265" t="s">
        <v>45</v>
      </c>
      <c r="BD19" s="265" t="s">
        <v>46</v>
      </c>
      <c r="BE19" s="265" t="s">
        <v>42</v>
      </c>
      <c r="BF19" s="265" t="s">
        <v>128</v>
      </c>
      <c r="BG19" s="265" t="s">
        <v>129</v>
      </c>
      <c r="BH19" s="265" t="s">
        <v>130</v>
      </c>
      <c r="BI19" s="265" t="s">
        <v>131</v>
      </c>
      <c r="BJ19" s="266" t="s">
        <v>138</v>
      </c>
      <c r="BK19" s="266" t="s">
        <v>131</v>
      </c>
      <c r="BL19" s="266" t="s">
        <v>41</v>
      </c>
      <c r="BO19" s="66"/>
      <c r="BP19" s="66"/>
      <c r="BQ19" s="265" t="s">
        <v>43</v>
      </c>
      <c r="BR19" s="265" t="s">
        <v>122</v>
      </c>
      <c r="BS19" s="265" t="s">
        <v>124</v>
      </c>
      <c r="BT19" s="265" t="s">
        <v>44</v>
      </c>
      <c r="BU19" s="265" t="s">
        <v>45</v>
      </c>
      <c r="BV19" s="265" t="s">
        <v>46</v>
      </c>
      <c r="BW19" s="265" t="s">
        <v>42</v>
      </c>
      <c r="BX19" s="265" t="s">
        <v>128</v>
      </c>
      <c r="BY19" s="265" t="s">
        <v>129</v>
      </c>
      <c r="BZ19" s="265" t="s">
        <v>130</v>
      </c>
      <c r="CA19" s="265" t="s">
        <v>131</v>
      </c>
      <c r="CB19" s="266" t="s">
        <v>138</v>
      </c>
      <c r="CC19" s="266" t="s">
        <v>131</v>
      </c>
      <c r="CD19" s="266" t="s">
        <v>41</v>
      </c>
    </row>
    <row r="20" spans="2:82" s="465" customFormat="1" ht="15.75" customHeight="1" x14ac:dyDescent="0.25">
      <c r="B20" s="606" t="s">
        <v>90</v>
      </c>
      <c r="C20" s="607">
        <v>511.61930000000001</v>
      </c>
      <c r="D20" s="607">
        <v>358.13690000000003</v>
      </c>
      <c r="E20" s="607">
        <v>272.96190000000001</v>
      </c>
      <c r="F20" s="607">
        <v>264.87639999999999</v>
      </c>
      <c r="G20" s="607">
        <v>269.37950000000001</v>
      </c>
      <c r="H20" s="607">
        <v>276.73630000000003</v>
      </c>
      <c r="I20" s="607">
        <v>259.69819999999999</v>
      </c>
      <c r="J20" s="607">
        <v>256.89109999999999</v>
      </c>
      <c r="K20" s="607">
        <v>280.32420000000002</v>
      </c>
      <c r="L20" s="607">
        <v>299.46030000000002</v>
      </c>
      <c r="M20" s="607">
        <v>337.9128</v>
      </c>
      <c r="N20" s="608">
        <v>270.30489999999998</v>
      </c>
      <c r="O20" s="608">
        <v>295.69069999999999</v>
      </c>
      <c r="P20" s="609">
        <v>283.16359999999997</v>
      </c>
      <c r="R20" s="606" t="s">
        <v>90</v>
      </c>
      <c r="S20" s="607">
        <v>387.4631</v>
      </c>
      <c r="T20" s="607">
        <v>247.96029999999999</v>
      </c>
      <c r="U20" s="607">
        <v>189.0565</v>
      </c>
      <c r="V20" s="607">
        <v>184.2988</v>
      </c>
      <c r="W20" s="607">
        <v>182.5514</v>
      </c>
      <c r="X20" s="607">
        <v>185.47130000000001</v>
      </c>
      <c r="Y20" s="607">
        <v>170.81729999999999</v>
      </c>
      <c r="Z20" s="607">
        <v>172.16730000000001</v>
      </c>
      <c r="AA20" s="607">
        <v>179.49639999999999</v>
      </c>
      <c r="AB20" s="607">
        <v>177.1833</v>
      </c>
      <c r="AC20" s="607">
        <v>138.45240000000001</v>
      </c>
      <c r="AD20" s="608">
        <v>183.9742</v>
      </c>
      <c r="AE20" s="608">
        <v>165.25540000000001</v>
      </c>
      <c r="AF20" s="609">
        <v>174.49260000000001</v>
      </c>
      <c r="AH20" s="606" t="s">
        <v>90</v>
      </c>
      <c r="AI20" s="645">
        <v>54.403700000000001</v>
      </c>
      <c r="AJ20" s="645">
        <v>47.3003</v>
      </c>
      <c r="AK20" s="645">
        <v>44.896000000000001</v>
      </c>
      <c r="AL20" s="645">
        <v>42.897799999999997</v>
      </c>
      <c r="AM20" s="645">
        <v>39.164900000000003</v>
      </c>
      <c r="AN20" s="645">
        <v>38.569899999999997</v>
      </c>
      <c r="AO20" s="645">
        <v>36.882199999999997</v>
      </c>
      <c r="AP20" s="645">
        <v>36.400599999999997</v>
      </c>
      <c r="AQ20" s="645">
        <v>30.5</v>
      </c>
      <c r="AR20" s="645">
        <v>30.054400000000001</v>
      </c>
      <c r="AS20" s="645">
        <v>14.967700000000001</v>
      </c>
      <c r="AT20" s="646">
        <v>40.715699999999998</v>
      </c>
      <c r="AU20" s="646">
        <v>26.255099999999999</v>
      </c>
      <c r="AV20" s="640">
        <v>33.066899999999997</v>
      </c>
      <c r="AX20" s="606" t="s">
        <v>90</v>
      </c>
      <c r="AY20" s="645">
        <v>14.0684</v>
      </c>
      <c r="AZ20" s="645">
        <v>14.4041</v>
      </c>
      <c r="BA20" s="645">
        <v>14.379799999999999</v>
      </c>
      <c r="BB20" s="645">
        <v>14.7668</v>
      </c>
      <c r="BC20" s="645">
        <v>15.817500000000001</v>
      </c>
      <c r="BD20" s="645">
        <v>16.135100000000001</v>
      </c>
      <c r="BE20" s="645">
        <v>16.2515</v>
      </c>
      <c r="BF20" s="645">
        <v>16.538</v>
      </c>
      <c r="BG20" s="645">
        <v>15.3696</v>
      </c>
      <c r="BH20" s="645">
        <v>13.8614</v>
      </c>
      <c r="BI20" s="645">
        <v>9.8252000000000006</v>
      </c>
      <c r="BJ20" s="646">
        <v>15.423400000000001</v>
      </c>
      <c r="BK20" s="646">
        <v>13.4373</v>
      </c>
      <c r="BL20" s="640">
        <v>14.3729</v>
      </c>
      <c r="BO20" s="648" t="s">
        <v>90</v>
      </c>
      <c r="BP20" s="606" t="s">
        <v>90</v>
      </c>
      <c r="BQ20" s="645">
        <v>7.2606000000000002</v>
      </c>
      <c r="BR20" s="645">
        <v>7.5317999999999996</v>
      </c>
      <c r="BS20" s="645">
        <v>9.9854000000000003</v>
      </c>
      <c r="BT20" s="645">
        <v>11.9147</v>
      </c>
      <c r="BU20" s="645">
        <v>12.7849</v>
      </c>
      <c r="BV20" s="645">
        <v>12.315899999999999</v>
      </c>
      <c r="BW20" s="645">
        <v>12.6416</v>
      </c>
      <c r="BX20" s="645">
        <v>14.081</v>
      </c>
      <c r="BY20" s="645">
        <v>18.162099999999999</v>
      </c>
      <c r="BZ20" s="645">
        <v>15.251799999999999</v>
      </c>
      <c r="CA20" s="645">
        <v>16.1798</v>
      </c>
      <c r="CB20" s="646">
        <v>11.922599999999999</v>
      </c>
      <c r="CC20" s="646">
        <v>16.195499999999999</v>
      </c>
      <c r="CD20" s="640">
        <v>14.182700000000001</v>
      </c>
    </row>
    <row r="21" spans="2:82" s="465" customFormat="1" ht="15.75" customHeight="1" x14ac:dyDescent="0.25">
      <c r="B21" s="610" t="s">
        <v>239</v>
      </c>
      <c r="C21" s="611">
        <v>511.61930000000001</v>
      </c>
      <c r="D21" s="611">
        <v>358.00529999999998</v>
      </c>
      <c r="E21" s="611">
        <v>272.8954</v>
      </c>
      <c r="F21" s="611">
        <v>264.78230000000002</v>
      </c>
      <c r="G21" s="611">
        <v>269.13499999999999</v>
      </c>
      <c r="H21" s="611">
        <v>276.04829999999998</v>
      </c>
      <c r="I21" s="611">
        <v>254.8348</v>
      </c>
      <c r="J21" s="611">
        <v>254.50149999999999</v>
      </c>
      <c r="K21" s="611">
        <v>281.55549999999999</v>
      </c>
      <c r="L21" s="611">
        <v>303.69049999999999</v>
      </c>
      <c r="M21" s="611">
        <v>341.4579</v>
      </c>
      <c r="N21" s="612">
        <v>269.02730000000003</v>
      </c>
      <c r="O21" s="612">
        <v>297.74470000000002</v>
      </c>
      <c r="P21" s="613">
        <v>283.2534</v>
      </c>
      <c r="R21" s="610" t="s">
        <v>239</v>
      </c>
      <c r="S21" s="611">
        <v>387.4631</v>
      </c>
      <c r="T21" s="611">
        <v>247.8066</v>
      </c>
      <c r="U21" s="611">
        <v>188.97669999999999</v>
      </c>
      <c r="V21" s="611">
        <v>184.0547</v>
      </c>
      <c r="W21" s="611">
        <v>182.18440000000001</v>
      </c>
      <c r="X21" s="611">
        <v>183.86709999999999</v>
      </c>
      <c r="Y21" s="611">
        <v>165.1865</v>
      </c>
      <c r="Z21" s="611">
        <v>166.9948</v>
      </c>
      <c r="AA21" s="611">
        <v>177.20670000000001</v>
      </c>
      <c r="AB21" s="611">
        <v>175.05670000000001</v>
      </c>
      <c r="AC21" s="611">
        <v>138.95179999999999</v>
      </c>
      <c r="AD21" s="612">
        <v>182.34620000000001</v>
      </c>
      <c r="AE21" s="612">
        <v>162.8827</v>
      </c>
      <c r="AF21" s="613">
        <v>172.70429999999999</v>
      </c>
      <c r="AH21" s="610" t="s">
        <v>239</v>
      </c>
      <c r="AI21" s="633">
        <v>54.403700000000001</v>
      </c>
      <c r="AJ21" s="633">
        <v>47.270299999999999</v>
      </c>
      <c r="AK21" s="633">
        <v>44.885199999999998</v>
      </c>
      <c r="AL21" s="633">
        <v>42.798900000000003</v>
      </c>
      <c r="AM21" s="633">
        <v>39.022300000000001</v>
      </c>
      <c r="AN21" s="633">
        <v>37.953499999999998</v>
      </c>
      <c r="AO21" s="633">
        <v>35.6633</v>
      </c>
      <c r="AP21" s="633">
        <v>34.371699999999997</v>
      </c>
      <c r="AQ21" s="633">
        <v>29.190899999999999</v>
      </c>
      <c r="AR21" s="633">
        <v>28.116700000000002</v>
      </c>
      <c r="AS21" s="633">
        <v>14.652900000000001</v>
      </c>
      <c r="AT21" s="641">
        <v>40.344799999999999</v>
      </c>
      <c r="AU21" s="641">
        <v>24.857900000000001</v>
      </c>
      <c r="AV21" s="634">
        <v>32.280299999999997</v>
      </c>
      <c r="AX21" s="610" t="s">
        <v>239</v>
      </c>
      <c r="AY21" s="633">
        <v>14.0684</v>
      </c>
      <c r="AZ21" s="633">
        <v>14.4123</v>
      </c>
      <c r="BA21" s="633">
        <v>14.376099999999999</v>
      </c>
      <c r="BB21" s="633">
        <v>14.775399999999999</v>
      </c>
      <c r="BC21" s="633">
        <v>15.846</v>
      </c>
      <c r="BD21" s="633">
        <v>16.189499999999999</v>
      </c>
      <c r="BE21" s="633">
        <v>16.424299999999999</v>
      </c>
      <c r="BF21" s="633">
        <v>16.7286</v>
      </c>
      <c r="BG21" s="633">
        <v>15.461</v>
      </c>
      <c r="BH21" s="633">
        <v>13.804</v>
      </c>
      <c r="BI21" s="633">
        <v>9.7394999999999996</v>
      </c>
      <c r="BJ21" s="641">
        <v>15.4674</v>
      </c>
      <c r="BK21" s="641">
        <v>13.4009</v>
      </c>
      <c r="BL21" s="634">
        <v>14.391299999999999</v>
      </c>
      <c r="BO21" s="478" t="s">
        <v>91</v>
      </c>
      <c r="BP21" s="610" t="s">
        <v>239</v>
      </c>
      <c r="BQ21" s="633">
        <v>7.2606000000000002</v>
      </c>
      <c r="BR21" s="633">
        <v>7.5361000000000002</v>
      </c>
      <c r="BS21" s="633">
        <v>9.9875000000000007</v>
      </c>
      <c r="BT21" s="633">
        <v>11.9374</v>
      </c>
      <c r="BU21" s="633">
        <v>12.824199999999999</v>
      </c>
      <c r="BV21" s="633">
        <v>12.463800000000001</v>
      </c>
      <c r="BW21" s="633">
        <v>12.733499999999999</v>
      </c>
      <c r="BX21" s="633">
        <v>14.5161</v>
      </c>
      <c r="BY21" s="633">
        <v>18.2865</v>
      </c>
      <c r="BZ21" s="633">
        <v>15.7225</v>
      </c>
      <c r="CA21" s="633">
        <v>16.301300000000001</v>
      </c>
      <c r="CB21" s="641">
        <v>11.967700000000001</v>
      </c>
      <c r="CC21" s="641">
        <v>16.4467</v>
      </c>
      <c r="CD21" s="634">
        <v>14.3</v>
      </c>
    </row>
    <row r="22" spans="2:82" s="465" customFormat="1" ht="15.75" customHeight="1" x14ac:dyDescent="0.25">
      <c r="B22" s="614" t="s">
        <v>504</v>
      </c>
      <c r="C22" s="615"/>
      <c r="D22" s="615"/>
      <c r="E22" s="615"/>
      <c r="F22" s="615"/>
      <c r="G22" s="615"/>
      <c r="H22" s="615"/>
      <c r="I22" s="615"/>
      <c r="J22" s="615"/>
      <c r="K22" s="615"/>
      <c r="L22" s="615"/>
      <c r="M22" s="615"/>
      <c r="N22" s="616"/>
      <c r="O22" s="616"/>
      <c r="P22" s="617"/>
      <c r="R22" s="614" t="s">
        <v>504</v>
      </c>
      <c r="S22" s="615"/>
      <c r="T22" s="615"/>
      <c r="U22" s="615"/>
      <c r="V22" s="615"/>
      <c r="W22" s="615"/>
      <c r="X22" s="615"/>
      <c r="Y22" s="615"/>
      <c r="Z22" s="615"/>
      <c r="AA22" s="615"/>
      <c r="AB22" s="615"/>
      <c r="AC22" s="615"/>
      <c r="AD22" s="616"/>
      <c r="AE22" s="616"/>
      <c r="AF22" s="617"/>
      <c r="AH22" s="614" t="s">
        <v>504</v>
      </c>
      <c r="AI22" s="635"/>
      <c r="AJ22" s="635"/>
      <c r="AK22" s="635"/>
      <c r="AL22" s="635"/>
      <c r="AM22" s="635"/>
      <c r="AN22" s="635"/>
      <c r="AO22" s="635"/>
      <c r="AP22" s="635"/>
      <c r="AQ22" s="635"/>
      <c r="AR22" s="635"/>
      <c r="AS22" s="635"/>
      <c r="AT22" s="642"/>
      <c r="AU22" s="642"/>
      <c r="AV22" s="636"/>
      <c r="AX22" s="614" t="s">
        <v>504</v>
      </c>
      <c r="AY22" s="635"/>
      <c r="AZ22" s="635"/>
      <c r="BA22" s="635"/>
      <c r="BB22" s="635"/>
      <c r="BC22" s="635"/>
      <c r="BD22" s="635"/>
      <c r="BE22" s="635"/>
      <c r="BF22" s="635"/>
      <c r="BG22" s="635"/>
      <c r="BH22" s="635"/>
      <c r="BI22" s="635"/>
      <c r="BJ22" s="642"/>
      <c r="BK22" s="642"/>
      <c r="BL22" s="636"/>
      <c r="BO22" s="618" t="s">
        <v>47</v>
      </c>
      <c r="BP22" s="614" t="s">
        <v>504</v>
      </c>
      <c r="BQ22" s="635"/>
      <c r="BR22" s="635"/>
      <c r="BS22" s="635"/>
      <c r="BT22" s="635"/>
      <c r="BU22" s="635"/>
      <c r="BV22" s="635"/>
      <c r="BW22" s="635"/>
      <c r="BX22" s="635"/>
      <c r="BY22" s="635"/>
      <c r="BZ22" s="635"/>
      <c r="CA22" s="635"/>
      <c r="CB22" s="642"/>
      <c r="CC22" s="642"/>
      <c r="CD22" s="636"/>
    </row>
    <row r="23" spans="2:82" s="571" customFormat="1" ht="15.75" customHeight="1" x14ac:dyDescent="0.25">
      <c r="B23" s="618" t="s">
        <v>787</v>
      </c>
      <c r="C23" s="619">
        <v>876.77880000000005</v>
      </c>
      <c r="D23" s="619">
        <v>606.72540000000004</v>
      </c>
      <c r="E23" s="619">
        <v>429.40379999999999</v>
      </c>
      <c r="F23" s="619">
        <v>342.77960000000002</v>
      </c>
      <c r="G23" s="619">
        <v>371.7602</v>
      </c>
      <c r="H23" s="619">
        <v>352.93299999999999</v>
      </c>
      <c r="I23" s="619">
        <v>291.49740000000003</v>
      </c>
      <c r="J23" s="619">
        <v>236.09209999999999</v>
      </c>
      <c r="K23" s="619">
        <v>260.09030000000001</v>
      </c>
      <c r="L23" s="619">
        <v>217.50899999999999</v>
      </c>
      <c r="M23" s="619">
        <v>159.53299999999999</v>
      </c>
      <c r="N23" s="620">
        <v>347.17970000000003</v>
      </c>
      <c r="O23" s="620">
        <v>212.99590000000001</v>
      </c>
      <c r="P23" s="621">
        <v>291.05290000000002</v>
      </c>
      <c r="R23" s="618" t="s">
        <v>787</v>
      </c>
      <c r="S23" s="619">
        <v>686.40290000000005</v>
      </c>
      <c r="T23" s="619">
        <v>442.11149999999998</v>
      </c>
      <c r="U23" s="619">
        <v>310.42950000000002</v>
      </c>
      <c r="V23" s="619">
        <v>237.6764</v>
      </c>
      <c r="W23" s="619">
        <v>235.47470000000001</v>
      </c>
      <c r="X23" s="619">
        <v>245.6507</v>
      </c>
      <c r="Y23" s="619">
        <v>183.59209999999999</v>
      </c>
      <c r="Z23" s="619">
        <v>158.76560000000001</v>
      </c>
      <c r="AA23" s="619">
        <v>146.5361</v>
      </c>
      <c r="AB23" s="619">
        <v>126.72150000000001</v>
      </c>
      <c r="AC23" s="619">
        <v>81.865899999999996</v>
      </c>
      <c r="AD23" s="620">
        <v>233.15969999999999</v>
      </c>
      <c r="AE23" s="620">
        <v>123.57769999999999</v>
      </c>
      <c r="AF23" s="621">
        <v>187.32339999999999</v>
      </c>
      <c r="AH23" s="618" t="s">
        <v>787</v>
      </c>
      <c r="AI23" s="637">
        <v>50.005099999999999</v>
      </c>
      <c r="AJ23" s="637">
        <v>49.076500000000003</v>
      </c>
      <c r="AK23" s="637">
        <v>45.395499999999998</v>
      </c>
      <c r="AL23" s="637">
        <v>41.582700000000003</v>
      </c>
      <c r="AM23" s="637">
        <v>33.595199999999998</v>
      </c>
      <c r="AN23" s="637">
        <v>37.238399999999999</v>
      </c>
      <c r="AO23" s="637">
        <v>33.972900000000003</v>
      </c>
      <c r="AP23" s="637">
        <v>34.992400000000004</v>
      </c>
      <c r="AQ23" s="637">
        <v>24.850999999999999</v>
      </c>
      <c r="AR23" s="637">
        <v>26.553699999999999</v>
      </c>
      <c r="AS23" s="637">
        <v>21.122800000000002</v>
      </c>
      <c r="AT23" s="643">
        <v>38.330199999999998</v>
      </c>
      <c r="AU23" s="643">
        <v>26.6736</v>
      </c>
      <c r="AV23" s="638">
        <v>34.762099999999997</v>
      </c>
      <c r="AX23" s="618" t="s">
        <v>787</v>
      </c>
      <c r="AY23" s="637">
        <v>15.4489</v>
      </c>
      <c r="AZ23" s="637">
        <v>15.4857</v>
      </c>
      <c r="BA23" s="637">
        <v>13.487299999999999</v>
      </c>
      <c r="BB23" s="637">
        <v>13.477</v>
      </c>
      <c r="BC23" s="637">
        <v>13.3058</v>
      </c>
      <c r="BD23" s="637">
        <v>14.032299999999999</v>
      </c>
      <c r="BE23" s="637">
        <v>15.054</v>
      </c>
      <c r="BF23" s="637">
        <v>16.528199999999998</v>
      </c>
      <c r="BG23" s="637">
        <v>13.8482</v>
      </c>
      <c r="BH23" s="637">
        <v>19.229600000000001</v>
      </c>
      <c r="BI23" s="637">
        <v>17.692799999999998</v>
      </c>
      <c r="BJ23" s="643">
        <v>13.9162</v>
      </c>
      <c r="BK23" s="643">
        <v>16.064299999999999</v>
      </c>
      <c r="BL23" s="638">
        <v>14.573700000000001</v>
      </c>
      <c r="BO23" s="622" t="s">
        <v>48</v>
      </c>
      <c r="BP23" s="618" t="s">
        <v>787</v>
      </c>
      <c r="BQ23" s="637">
        <v>12.832800000000001</v>
      </c>
      <c r="BR23" s="637">
        <v>8.3063000000000002</v>
      </c>
      <c r="BS23" s="637">
        <v>13.410299999999999</v>
      </c>
      <c r="BT23" s="637">
        <v>14.2783</v>
      </c>
      <c r="BU23" s="637">
        <v>16.439499999999999</v>
      </c>
      <c r="BV23" s="637">
        <v>18.332000000000001</v>
      </c>
      <c r="BW23" s="637">
        <v>13.955500000000001</v>
      </c>
      <c r="BX23" s="637">
        <v>15.726599999999999</v>
      </c>
      <c r="BY23" s="637">
        <v>17.641300000000001</v>
      </c>
      <c r="BZ23" s="637">
        <v>12.477</v>
      </c>
      <c r="CA23" s="637">
        <v>12.500400000000001</v>
      </c>
      <c r="CB23" s="643">
        <v>14.911899999999999</v>
      </c>
      <c r="CC23" s="643">
        <v>15.280799999999999</v>
      </c>
      <c r="CD23" s="638">
        <v>15.024800000000001</v>
      </c>
    </row>
    <row r="24" spans="2:82" s="465" customFormat="1" ht="15.75" customHeight="1" x14ac:dyDescent="0.25">
      <c r="B24" s="622" t="s">
        <v>788</v>
      </c>
      <c r="C24" s="623">
        <v>312.00790000000001</v>
      </c>
      <c r="D24" s="623">
        <v>281.72340000000003</v>
      </c>
      <c r="E24" s="623">
        <v>249.5438</v>
      </c>
      <c r="F24" s="623">
        <v>266.16989999999998</v>
      </c>
      <c r="G24" s="623">
        <v>239.19</v>
      </c>
      <c r="H24" s="623">
        <v>284.9452</v>
      </c>
      <c r="I24" s="623">
        <v>212.29419999999999</v>
      </c>
      <c r="J24" s="623">
        <v>264.71699999999998</v>
      </c>
      <c r="K24" s="623">
        <v>281.15699999999998</v>
      </c>
      <c r="L24" s="623" t="s">
        <v>102</v>
      </c>
      <c r="M24" s="623">
        <v>139.44929999999999</v>
      </c>
      <c r="N24" s="624">
        <v>255.09110000000001</v>
      </c>
      <c r="O24" s="624">
        <v>225.0102</v>
      </c>
      <c r="P24" s="609">
        <v>247.1601</v>
      </c>
      <c r="R24" s="622" t="s">
        <v>788</v>
      </c>
      <c r="S24" s="623">
        <v>209.1266</v>
      </c>
      <c r="T24" s="623">
        <v>181.5829</v>
      </c>
      <c r="U24" s="623">
        <v>157.24520000000001</v>
      </c>
      <c r="V24" s="623">
        <v>160.81100000000001</v>
      </c>
      <c r="W24" s="623">
        <v>159.28579999999999</v>
      </c>
      <c r="X24" s="623">
        <v>163.2627</v>
      </c>
      <c r="Y24" s="623">
        <v>127.928</v>
      </c>
      <c r="Z24" s="623">
        <v>112.476</v>
      </c>
      <c r="AA24" s="623">
        <v>181.12280000000001</v>
      </c>
      <c r="AB24" s="623" t="s">
        <v>102</v>
      </c>
      <c r="AC24" s="623">
        <v>85.843199999999996</v>
      </c>
      <c r="AD24" s="624">
        <v>157.40819999999999</v>
      </c>
      <c r="AE24" s="624">
        <v>131.42359999999999</v>
      </c>
      <c r="AF24" s="609">
        <v>150.5573</v>
      </c>
      <c r="AH24" s="622" t="s">
        <v>788</v>
      </c>
      <c r="AI24" s="639">
        <v>44.101799999999997</v>
      </c>
      <c r="AJ24" s="639">
        <v>41.2926</v>
      </c>
      <c r="AK24" s="639">
        <v>39.9542</v>
      </c>
      <c r="AL24" s="639">
        <v>36.036000000000001</v>
      </c>
      <c r="AM24" s="639">
        <v>41.554900000000004</v>
      </c>
      <c r="AN24" s="639">
        <v>35.048000000000002</v>
      </c>
      <c r="AO24" s="639">
        <v>34.259099999999997</v>
      </c>
      <c r="AP24" s="639">
        <v>22.873899999999999</v>
      </c>
      <c r="AQ24" s="639">
        <v>33.0642</v>
      </c>
      <c r="AR24" s="639" t="s">
        <v>102</v>
      </c>
      <c r="AS24" s="639">
        <v>26.3109</v>
      </c>
      <c r="AT24" s="644">
        <v>37.572699999999998</v>
      </c>
      <c r="AU24" s="644">
        <v>29.019600000000001</v>
      </c>
      <c r="AV24" s="640">
        <v>35.5197</v>
      </c>
      <c r="AX24" s="622" t="s">
        <v>788</v>
      </c>
      <c r="AY24" s="639">
        <v>14.505100000000001</v>
      </c>
      <c r="AZ24" s="639">
        <v>13.465299999999999</v>
      </c>
      <c r="BA24" s="639">
        <v>13.4831</v>
      </c>
      <c r="BB24" s="639">
        <v>13.557700000000001</v>
      </c>
      <c r="BC24" s="639">
        <v>15.079599999999999</v>
      </c>
      <c r="BD24" s="639">
        <v>15.220599999999999</v>
      </c>
      <c r="BE24" s="639">
        <v>15.126899999999999</v>
      </c>
      <c r="BF24" s="639">
        <v>10.5139</v>
      </c>
      <c r="BG24" s="639">
        <v>16.400400000000001</v>
      </c>
      <c r="BH24" s="639" t="s">
        <v>102</v>
      </c>
      <c r="BI24" s="639">
        <v>22.086300000000001</v>
      </c>
      <c r="BJ24" s="644">
        <v>14.0745</v>
      </c>
      <c r="BK24" s="644">
        <v>16.275099999999998</v>
      </c>
      <c r="BL24" s="640">
        <v>14.6027</v>
      </c>
      <c r="BO24" s="618" t="s">
        <v>49</v>
      </c>
      <c r="BP24" s="622" t="s">
        <v>788</v>
      </c>
      <c r="BQ24" s="639">
        <v>8.4191000000000003</v>
      </c>
      <c r="BR24" s="639">
        <v>9.6964000000000006</v>
      </c>
      <c r="BS24" s="639">
        <v>9.5756999999999994</v>
      </c>
      <c r="BT24" s="639">
        <v>10.823</v>
      </c>
      <c r="BU24" s="639">
        <v>9.9594000000000005</v>
      </c>
      <c r="BV24" s="639">
        <v>7.0275999999999996</v>
      </c>
      <c r="BW24" s="639">
        <v>10.873799999999999</v>
      </c>
      <c r="BX24" s="639">
        <v>9.1013000000000002</v>
      </c>
      <c r="BY24" s="639">
        <v>14.9559</v>
      </c>
      <c r="BZ24" s="639" t="s">
        <v>102</v>
      </c>
      <c r="CA24" s="639">
        <v>13.1615</v>
      </c>
      <c r="CB24" s="644">
        <v>10.0595</v>
      </c>
      <c r="CC24" s="644">
        <v>13.113200000000001</v>
      </c>
      <c r="CD24" s="640">
        <v>10.7925</v>
      </c>
    </row>
    <row r="25" spans="2:82" s="571" customFormat="1" ht="15.75" customHeight="1" x14ac:dyDescent="0.25">
      <c r="B25" s="618" t="s">
        <v>51</v>
      </c>
      <c r="C25" s="619">
        <v>394.01760000000002</v>
      </c>
      <c r="D25" s="619">
        <v>1251.1739</v>
      </c>
      <c r="E25" s="619">
        <v>290.43579999999997</v>
      </c>
      <c r="F25" s="619">
        <v>279.19200000000001</v>
      </c>
      <c r="G25" s="619">
        <v>280.1114</v>
      </c>
      <c r="H25" s="619">
        <v>251.47069999999999</v>
      </c>
      <c r="I25" s="619">
        <v>289.01729999999998</v>
      </c>
      <c r="J25" s="619">
        <v>277.72109999999998</v>
      </c>
      <c r="K25" s="619">
        <v>247.11600000000001</v>
      </c>
      <c r="L25" s="619">
        <v>222.87889999999999</v>
      </c>
      <c r="M25" s="619">
        <v>181.7698</v>
      </c>
      <c r="N25" s="620">
        <v>278.815</v>
      </c>
      <c r="O25" s="620">
        <v>233.95949999999999</v>
      </c>
      <c r="P25" s="621">
        <v>263.7518</v>
      </c>
      <c r="R25" s="618" t="s">
        <v>51</v>
      </c>
      <c r="S25" s="619">
        <v>81.517600000000002</v>
      </c>
      <c r="T25" s="619">
        <v>777.72320000000002</v>
      </c>
      <c r="U25" s="619">
        <v>233.92580000000001</v>
      </c>
      <c r="V25" s="619">
        <v>186.67420000000001</v>
      </c>
      <c r="W25" s="619">
        <v>173.80940000000001</v>
      </c>
      <c r="X25" s="619">
        <v>165.53030000000001</v>
      </c>
      <c r="Y25" s="619">
        <v>156.55719999999999</v>
      </c>
      <c r="Z25" s="619">
        <v>145.01249999999999</v>
      </c>
      <c r="AA25" s="619">
        <v>122.49290000000001</v>
      </c>
      <c r="AB25" s="619">
        <v>115.9406</v>
      </c>
      <c r="AC25" s="619">
        <v>91.797499999999999</v>
      </c>
      <c r="AD25" s="620">
        <v>173.65539999999999</v>
      </c>
      <c r="AE25" s="620">
        <v>120.0889</v>
      </c>
      <c r="AF25" s="621">
        <v>155.6669</v>
      </c>
      <c r="AH25" s="618" t="s">
        <v>51</v>
      </c>
      <c r="AI25" s="637">
        <v>17.223600000000001</v>
      </c>
      <c r="AJ25" s="637">
        <v>42.917000000000002</v>
      </c>
      <c r="AK25" s="637">
        <v>56.728499999999997</v>
      </c>
      <c r="AL25" s="637">
        <v>42.999899999999997</v>
      </c>
      <c r="AM25" s="637">
        <v>36.9895</v>
      </c>
      <c r="AN25" s="637">
        <v>35.0169</v>
      </c>
      <c r="AO25" s="637">
        <v>29.180199999999999</v>
      </c>
      <c r="AP25" s="637">
        <v>22.078700000000001</v>
      </c>
      <c r="AQ25" s="637">
        <v>29.133700000000001</v>
      </c>
      <c r="AR25" s="637">
        <v>27.674700000000001</v>
      </c>
      <c r="AS25" s="637">
        <v>21.824100000000001</v>
      </c>
      <c r="AT25" s="643">
        <v>36.703800000000001</v>
      </c>
      <c r="AU25" s="643">
        <v>24.005199999999999</v>
      </c>
      <c r="AV25" s="638">
        <v>32.921100000000003</v>
      </c>
      <c r="AX25" s="618" t="s">
        <v>51</v>
      </c>
      <c r="AY25" s="637">
        <v>3.4651999999999998</v>
      </c>
      <c r="AZ25" s="637">
        <v>6.7541000000000002</v>
      </c>
      <c r="BA25" s="637">
        <v>15.1869</v>
      </c>
      <c r="BB25" s="637">
        <v>14.857799999999999</v>
      </c>
      <c r="BC25" s="637">
        <v>15.270799999999999</v>
      </c>
      <c r="BD25" s="637">
        <v>21.3017</v>
      </c>
      <c r="BE25" s="637">
        <v>15.666399999999999</v>
      </c>
      <c r="BF25" s="637">
        <v>14.233700000000001</v>
      </c>
      <c r="BG25" s="637">
        <v>15.111800000000001</v>
      </c>
      <c r="BH25" s="637">
        <v>15.1166</v>
      </c>
      <c r="BI25" s="637">
        <v>15.4749</v>
      </c>
      <c r="BJ25" s="643">
        <v>16.207000000000001</v>
      </c>
      <c r="BK25" s="643">
        <v>14.815099999999999</v>
      </c>
      <c r="BL25" s="638">
        <v>15.792400000000001</v>
      </c>
      <c r="BO25" s="622" t="s">
        <v>50</v>
      </c>
      <c r="BP25" s="618" t="s">
        <v>51</v>
      </c>
      <c r="BQ25" s="637">
        <v>0</v>
      </c>
      <c r="BR25" s="637">
        <v>12.4884</v>
      </c>
      <c r="BS25" s="637">
        <v>8.6275999999999993</v>
      </c>
      <c r="BT25" s="637">
        <v>9.0045999999999999</v>
      </c>
      <c r="BU25" s="637">
        <v>9.7897999999999996</v>
      </c>
      <c r="BV25" s="637">
        <v>9.5062999999999995</v>
      </c>
      <c r="BW25" s="637">
        <v>9.3222000000000005</v>
      </c>
      <c r="BX25" s="637">
        <v>15.902699999999999</v>
      </c>
      <c r="BY25" s="637">
        <v>5.3234000000000004</v>
      </c>
      <c r="BZ25" s="637">
        <v>9.2283000000000008</v>
      </c>
      <c r="CA25" s="637">
        <v>13.202999999999999</v>
      </c>
      <c r="CB25" s="643">
        <v>9.3726000000000003</v>
      </c>
      <c r="CC25" s="643">
        <v>12.508599999999999</v>
      </c>
      <c r="CD25" s="638">
        <v>10.306699999999999</v>
      </c>
    </row>
    <row r="26" spans="2:82" s="465" customFormat="1" ht="15.75" customHeight="1" x14ac:dyDescent="0.25">
      <c r="B26" s="622" t="s">
        <v>789</v>
      </c>
      <c r="C26" s="623">
        <v>182.48689999999999</v>
      </c>
      <c r="D26" s="623">
        <v>217.44929999999999</v>
      </c>
      <c r="E26" s="623">
        <v>205.64529999999999</v>
      </c>
      <c r="F26" s="623">
        <v>194.90969999999999</v>
      </c>
      <c r="G26" s="623">
        <v>208.10980000000001</v>
      </c>
      <c r="H26" s="623">
        <v>263.78219999999999</v>
      </c>
      <c r="I26" s="623">
        <v>220.53899999999999</v>
      </c>
      <c r="J26" s="623">
        <v>243.8751</v>
      </c>
      <c r="K26" s="623">
        <v>318.96089999999998</v>
      </c>
      <c r="L26" s="623">
        <v>281.66980000000001</v>
      </c>
      <c r="M26" s="623">
        <v>191.49279999999999</v>
      </c>
      <c r="N26" s="624">
        <v>211.09559999999999</v>
      </c>
      <c r="O26" s="624">
        <v>255.81979999999999</v>
      </c>
      <c r="P26" s="609">
        <v>226.80009999999999</v>
      </c>
      <c r="R26" s="622" t="s">
        <v>789</v>
      </c>
      <c r="S26" s="623">
        <v>151.8689</v>
      </c>
      <c r="T26" s="623">
        <v>161.601</v>
      </c>
      <c r="U26" s="623">
        <v>139.31559999999999</v>
      </c>
      <c r="V26" s="623">
        <v>131.87440000000001</v>
      </c>
      <c r="W26" s="623">
        <v>148.92189999999999</v>
      </c>
      <c r="X26" s="623">
        <v>177.55160000000001</v>
      </c>
      <c r="Y26" s="623">
        <v>128.70570000000001</v>
      </c>
      <c r="Z26" s="623">
        <v>152.58109999999999</v>
      </c>
      <c r="AA26" s="623">
        <v>143.3271</v>
      </c>
      <c r="AB26" s="623">
        <v>123.57089999999999</v>
      </c>
      <c r="AC26" s="623">
        <v>97.137100000000004</v>
      </c>
      <c r="AD26" s="624">
        <v>140.73179999999999</v>
      </c>
      <c r="AE26" s="624">
        <v>132.041</v>
      </c>
      <c r="AF26" s="609">
        <v>137.68010000000001</v>
      </c>
      <c r="AH26" s="622" t="s">
        <v>789</v>
      </c>
      <c r="AI26" s="639">
        <v>47.718000000000004</v>
      </c>
      <c r="AJ26" s="639">
        <v>49.6997</v>
      </c>
      <c r="AK26" s="639">
        <v>44.160400000000003</v>
      </c>
      <c r="AL26" s="639">
        <v>44.2136</v>
      </c>
      <c r="AM26" s="639">
        <v>40.233600000000003</v>
      </c>
      <c r="AN26" s="639">
        <v>44.359200000000001</v>
      </c>
      <c r="AO26" s="639">
        <v>33.095500000000001</v>
      </c>
      <c r="AP26" s="639">
        <v>23.623899999999999</v>
      </c>
      <c r="AQ26" s="639">
        <v>20.2027</v>
      </c>
      <c r="AR26" s="639">
        <v>26.404199999999999</v>
      </c>
      <c r="AS26" s="639">
        <v>28.543700000000001</v>
      </c>
      <c r="AT26" s="644">
        <v>41.572699999999998</v>
      </c>
      <c r="AU26" s="644">
        <v>23.5184</v>
      </c>
      <c r="AV26" s="640">
        <v>34.421900000000001</v>
      </c>
      <c r="AX26" s="622" t="s">
        <v>789</v>
      </c>
      <c r="AY26" s="639">
        <v>31.1662</v>
      </c>
      <c r="AZ26" s="639">
        <v>15.481299999999999</v>
      </c>
      <c r="BA26" s="639">
        <v>14.3828</v>
      </c>
      <c r="BB26" s="639">
        <v>15.4678</v>
      </c>
      <c r="BC26" s="639">
        <v>19.823499999999999</v>
      </c>
      <c r="BD26" s="639">
        <v>12.8157</v>
      </c>
      <c r="BE26" s="639">
        <v>16.022200000000002</v>
      </c>
      <c r="BF26" s="639">
        <v>16.771000000000001</v>
      </c>
      <c r="BG26" s="639">
        <v>12.4854</v>
      </c>
      <c r="BH26" s="639">
        <v>12.2601</v>
      </c>
      <c r="BI26" s="639">
        <v>12.0191</v>
      </c>
      <c r="BJ26" s="644">
        <v>15.8393</v>
      </c>
      <c r="BK26" s="644">
        <v>13.7194</v>
      </c>
      <c r="BL26" s="640">
        <v>14.999700000000001</v>
      </c>
      <c r="BO26" s="618" t="s">
        <v>51</v>
      </c>
      <c r="BP26" s="622" t="s">
        <v>789</v>
      </c>
      <c r="BQ26" s="639">
        <v>4.3376000000000001</v>
      </c>
      <c r="BR26" s="639">
        <v>9.1356999999999999</v>
      </c>
      <c r="BS26" s="639">
        <v>9.2022999999999993</v>
      </c>
      <c r="BT26" s="639">
        <v>7.9779</v>
      </c>
      <c r="BU26" s="639">
        <v>11.5021</v>
      </c>
      <c r="BV26" s="639">
        <v>10.1351</v>
      </c>
      <c r="BW26" s="639">
        <v>9.2417999999999996</v>
      </c>
      <c r="BX26" s="639">
        <v>22.170300000000001</v>
      </c>
      <c r="BY26" s="639">
        <v>12.2476</v>
      </c>
      <c r="BZ26" s="639">
        <v>5.2065000000000001</v>
      </c>
      <c r="CA26" s="639">
        <v>10.1633</v>
      </c>
      <c r="CB26" s="644">
        <v>9.2553999999999998</v>
      </c>
      <c r="CC26" s="644">
        <v>14.377000000000001</v>
      </c>
      <c r="CD26" s="640">
        <v>11.283899999999999</v>
      </c>
    </row>
    <row r="27" spans="2:82" s="571" customFormat="1" ht="15.75" customHeight="1" x14ac:dyDescent="0.25">
      <c r="B27" s="618" t="s">
        <v>54</v>
      </c>
      <c r="C27" s="619">
        <v>2204.2190999999998</v>
      </c>
      <c r="D27" s="619">
        <v>1269.998</v>
      </c>
      <c r="E27" s="619">
        <v>886.28980000000001</v>
      </c>
      <c r="F27" s="619">
        <v>594.52300000000002</v>
      </c>
      <c r="G27" s="619">
        <v>460.4418</v>
      </c>
      <c r="H27" s="619">
        <v>396.02170000000001</v>
      </c>
      <c r="I27" s="619">
        <v>198.25899999999999</v>
      </c>
      <c r="J27" s="619">
        <v>587.18910000000005</v>
      </c>
      <c r="K27" s="619">
        <v>315.13339999999999</v>
      </c>
      <c r="L27" s="619">
        <v>415.56139999999999</v>
      </c>
      <c r="M27" s="619" t="s">
        <v>102</v>
      </c>
      <c r="N27" s="620">
        <v>576.73990000000003</v>
      </c>
      <c r="O27" s="620">
        <v>392.96499999999997</v>
      </c>
      <c r="P27" s="621">
        <v>506.16340000000002</v>
      </c>
      <c r="R27" s="618" t="s">
        <v>54</v>
      </c>
      <c r="S27" s="619">
        <v>1825.537</v>
      </c>
      <c r="T27" s="619">
        <v>1111.1699000000001</v>
      </c>
      <c r="U27" s="619">
        <v>683.9683</v>
      </c>
      <c r="V27" s="619">
        <v>497.55560000000003</v>
      </c>
      <c r="W27" s="619">
        <v>342.62169999999998</v>
      </c>
      <c r="X27" s="619">
        <v>370.35169999999999</v>
      </c>
      <c r="Y27" s="619">
        <v>198.24199999999999</v>
      </c>
      <c r="Z27" s="619">
        <v>366.17340000000002</v>
      </c>
      <c r="AA27" s="619">
        <v>193.1163</v>
      </c>
      <c r="AB27" s="619">
        <v>241.37129999999999</v>
      </c>
      <c r="AC27" s="619" t="s">
        <v>102</v>
      </c>
      <c r="AD27" s="620">
        <v>479.15460000000002</v>
      </c>
      <c r="AE27" s="620">
        <v>234.12180000000001</v>
      </c>
      <c r="AF27" s="621">
        <v>385.05270000000002</v>
      </c>
      <c r="AH27" s="618" t="s">
        <v>54</v>
      </c>
      <c r="AI27" s="637">
        <v>70.577799999999996</v>
      </c>
      <c r="AJ27" s="637">
        <v>70.550700000000006</v>
      </c>
      <c r="AK27" s="637">
        <v>63.542499999999997</v>
      </c>
      <c r="AL27" s="637">
        <v>64.150099999999995</v>
      </c>
      <c r="AM27" s="637">
        <v>57.051400000000001</v>
      </c>
      <c r="AN27" s="637">
        <v>70.616100000000003</v>
      </c>
      <c r="AO27" s="637">
        <v>66.000200000000007</v>
      </c>
      <c r="AP27" s="637">
        <v>31.655999999999999</v>
      </c>
      <c r="AQ27" s="637">
        <v>34.813699999999997</v>
      </c>
      <c r="AR27" s="637">
        <v>42.481499999999997</v>
      </c>
      <c r="AS27" s="637" t="s">
        <v>102</v>
      </c>
      <c r="AT27" s="643">
        <v>64.735200000000006</v>
      </c>
      <c r="AU27" s="643">
        <v>38.823900000000002</v>
      </c>
      <c r="AV27" s="638">
        <v>57.009700000000002</v>
      </c>
      <c r="AX27" s="618" t="s">
        <v>54</v>
      </c>
      <c r="AY27" s="637">
        <v>10.949299999999999</v>
      </c>
      <c r="AZ27" s="637">
        <v>12.381399999999999</v>
      </c>
      <c r="BA27" s="637">
        <v>11.3668</v>
      </c>
      <c r="BB27" s="637">
        <v>14.1897</v>
      </c>
      <c r="BC27" s="637">
        <v>13.744</v>
      </c>
      <c r="BD27" s="637">
        <v>22.761299999999999</v>
      </c>
      <c r="BE27" s="637">
        <v>26.3522</v>
      </c>
      <c r="BF27" s="637">
        <v>30.560600000000001</v>
      </c>
      <c r="BG27" s="637">
        <v>17.7605</v>
      </c>
      <c r="BH27" s="637">
        <v>7.1513999999999998</v>
      </c>
      <c r="BI27" s="637" t="s">
        <v>102</v>
      </c>
      <c r="BJ27" s="643">
        <v>14.4933</v>
      </c>
      <c r="BK27" s="643">
        <v>13.2857</v>
      </c>
      <c r="BL27" s="638">
        <v>14.1332</v>
      </c>
      <c r="BO27" s="622" t="s">
        <v>52</v>
      </c>
      <c r="BP27" s="618" t="s">
        <v>54</v>
      </c>
      <c r="BQ27" s="637">
        <v>1.2929999999999999</v>
      </c>
      <c r="BR27" s="637">
        <v>4.5617000000000001</v>
      </c>
      <c r="BS27" s="637">
        <v>2.2627999999999999</v>
      </c>
      <c r="BT27" s="637">
        <v>5.35</v>
      </c>
      <c r="BU27" s="637">
        <v>3.6160999999999999</v>
      </c>
      <c r="BV27" s="637">
        <v>0.14069999999999999</v>
      </c>
      <c r="BW27" s="637">
        <v>7.6390000000000002</v>
      </c>
      <c r="BX27" s="637">
        <v>0.14380000000000001</v>
      </c>
      <c r="BY27" s="637">
        <v>8.7065999999999999</v>
      </c>
      <c r="BZ27" s="637">
        <v>8.4504000000000001</v>
      </c>
      <c r="CA27" s="637" t="s">
        <v>102</v>
      </c>
      <c r="CB27" s="643">
        <v>3.8513000000000002</v>
      </c>
      <c r="CC27" s="643">
        <v>7.4687000000000001</v>
      </c>
      <c r="CD27" s="638">
        <v>4.9298999999999999</v>
      </c>
    </row>
    <row r="28" spans="2:82" s="465" customFormat="1" ht="15.75" customHeight="1" x14ac:dyDescent="0.25">
      <c r="B28" s="622" t="s">
        <v>132</v>
      </c>
      <c r="C28" s="623">
        <v>444.80520000000001</v>
      </c>
      <c r="D28" s="623">
        <v>344.66399999999999</v>
      </c>
      <c r="E28" s="623">
        <v>248.61420000000001</v>
      </c>
      <c r="F28" s="623">
        <v>259.55560000000003</v>
      </c>
      <c r="G28" s="623">
        <v>239.0129</v>
      </c>
      <c r="H28" s="623">
        <v>220.22200000000001</v>
      </c>
      <c r="I28" s="623">
        <v>226.7587</v>
      </c>
      <c r="J28" s="623">
        <v>210.06059999999999</v>
      </c>
      <c r="K28" s="623">
        <v>271.13279999999997</v>
      </c>
      <c r="L28" s="623">
        <v>235.1934</v>
      </c>
      <c r="M28" s="623">
        <v>260.33420000000001</v>
      </c>
      <c r="N28" s="624">
        <v>250.8245</v>
      </c>
      <c r="O28" s="624">
        <v>245.35640000000001</v>
      </c>
      <c r="P28" s="609">
        <v>248.82820000000001</v>
      </c>
      <c r="R28" s="622" t="s">
        <v>132</v>
      </c>
      <c r="S28" s="623">
        <v>319.85270000000003</v>
      </c>
      <c r="T28" s="623">
        <v>234.01910000000001</v>
      </c>
      <c r="U28" s="623">
        <v>166.6532</v>
      </c>
      <c r="V28" s="623">
        <v>175.76339999999999</v>
      </c>
      <c r="W28" s="623">
        <v>175.2167</v>
      </c>
      <c r="X28" s="623">
        <v>134.31630000000001</v>
      </c>
      <c r="Y28" s="623">
        <v>148.65170000000001</v>
      </c>
      <c r="Z28" s="623">
        <v>144.80889999999999</v>
      </c>
      <c r="AA28" s="623">
        <v>151.6454</v>
      </c>
      <c r="AB28" s="623">
        <v>158.2251</v>
      </c>
      <c r="AC28" s="623">
        <v>121.54949999999999</v>
      </c>
      <c r="AD28" s="624">
        <v>169.74969999999999</v>
      </c>
      <c r="AE28" s="624">
        <v>138.11699999999999</v>
      </c>
      <c r="AF28" s="609">
        <v>158.2013</v>
      </c>
      <c r="AH28" s="622" t="s">
        <v>132</v>
      </c>
      <c r="AI28" s="639">
        <v>51.822000000000003</v>
      </c>
      <c r="AJ28" s="639">
        <v>46.789700000000003</v>
      </c>
      <c r="AK28" s="639">
        <v>41.525599999999997</v>
      </c>
      <c r="AL28" s="639">
        <v>37.801099999999998</v>
      </c>
      <c r="AM28" s="639">
        <v>38.6083</v>
      </c>
      <c r="AN28" s="639">
        <v>34.3461</v>
      </c>
      <c r="AO28" s="639">
        <v>34.565600000000003</v>
      </c>
      <c r="AP28" s="639">
        <v>33.406100000000002</v>
      </c>
      <c r="AQ28" s="639">
        <v>28.9025</v>
      </c>
      <c r="AR28" s="639">
        <v>38.331000000000003</v>
      </c>
      <c r="AS28" s="639">
        <v>18.670200000000001</v>
      </c>
      <c r="AT28" s="644">
        <v>38.421500000000002</v>
      </c>
      <c r="AU28" s="644">
        <v>26.441400000000002</v>
      </c>
      <c r="AV28" s="640">
        <v>34.108800000000002</v>
      </c>
      <c r="AX28" s="622" t="s">
        <v>132</v>
      </c>
      <c r="AY28" s="639">
        <v>13.6845</v>
      </c>
      <c r="AZ28" s="639">
        <v>14.862399999999999</v>
      </c>
      <c r="BA28" s="639">
        <v>14.4963</v>
      </c>
      <c r="BB28" s="639">
        <v>15.831899999999999</v>
      </c>
      <c r="BC28" s="639">
        <v>18.1236</v>
      </c>
      <c r="BD28" s="639">
        <v>15.092000000000001</v>
      </c>
      <c r="BE28" s="639">
        <v>16.817399999999999</v>
      </c>
      <c r="BF28" s="639">
        <v>16.2545</v>
      </c>
      <c r="BG28" s="639">
        <v>14.683</v>
      </c>
      <c r="BH28" s="639">
        <v>20.979299999999999</v>
      </c>
      <c r="BI28" s="639">
        <v>12.750999999999999</v>
      </c>
      <c r="BJ28" s="644">
        <v>16.024899999999999</v>
      </c>
      <c r="BK28" s="644">
        <v>14.690899999999999</v>
      </c>
      <c r="BL28" s="640">
        <v>15.544700000000001</v>
      </c>
      <c r="BO28" s="618" t="s">
        <v>53</v>
      </c>
      <c r="BP28" s="622" t="s">
        <v>132</v>
      </c>
      <c r="BQ28" s="639">
        <v>6.4020000000000001</v>
      </c>
      <c r="BR28" s="639">
        <v>6.2457000000000003</v>
      </c>
      <c r="BS28" s="639">
        <v>11.010999999999999</v>
      </c>
      <c r="BT28" s="639">
        <v>14.084</v>
      </c>
      <c r="BU28" s="639">
        <v>16.576599999999999</v>
      </c>
      <c r="BV28" s="639">
        <v>11.5532</v>
      </c>
      <c r="BW28" s="639">
        <v>14.1721</v>
      </c>
      <c r="BX28" s="639">
        <v>19.2761</v>
      </c>
      <c r="BY28" s="639">
        <v>12.344799999999999</v>
      </c>
      <c r="BZ28" s="639">
        <v>7.9641999999999999</v>
      </c>
      <c r="CA28" s="639">
        <v>15.268599999999999</v>
      </c>
      <c r="CB28" s="644">
        <v>13.2303</v>
      </c>
      <c r="CC28" s="644">
        <v>15.1601</v>
      </c>
      <c r="CD28" s="640">
        <v>13.925000000000001</v>
      </c>
    </row>
    <row r="29" spans="2:82" s="571" customFormat="1" ht="15.75" customHeight="1" x14ac:dyDescent="0.25">
      <c r="B29" s="618" t="s">
        <v>790</v>
      </c>
      <c r="C29" s="619">
        <v>279.49380000000002</v>
      </c>
      <c r="D29" s="619">
        <v>271.1395</v>
      </c>
      <c r="E29" s="619">
        <v>229.27869999999999</v>
      </c>
      <c r="F29" s="619">
        <v>226.5522</v>
      </c>
      <c r="G29" s="619">
        <v>215.59909999999999</v>
      </c>
      <c r="H29" s="619">
        <v>247.47319999999999</v>
      </c>
      <c r="I29" s="619">
        <v>217.12270000000001</v>
      </c>
      <c r="J29" s="619">
        <v>208.5129</v>
      </c>
      <c r="K29" s="619">
        <v>238.23400000000001</v>
      </c>
      <c r="L29" s="619">
        <v>240.0301</v>
      </c>
      <c r="M29" s="619">
        <v>208.0395</v>
      </c>
      <c r="N29" s="620">
        <v>226.67740000000001</v>
      </c>
      <c r="O29" s="620">
        <v>224.88149999999999</v>
      </c>
      <c r="P29" s="621">
        <v>225.91069999999999</v>
      </c>
      <c r="R29" s="618" t="s">
        <v>790</v>
      </c>
      <c r="S29" s="619">
        <v>203.4023</v>
      </c>
      <c r="T29" s="619">
        <v>161.87479999999999</v>
      </c>
      <c r="U29" s="619">
        <v>152.40649999999999</v>
      </c>
      <c r="V29" s="619">
        <v>161.61789999999999</v>
      </c>
      <c r="W29" s="619">
        <v>151.1362</v>
      </c>
      <c r="X29" s="619">
        <v>162.0651</v>
      </c>
      <c r="Y29" s="619">
        <v>128.28399999999999</v>
      </c>
      <c r="Z29" s="619">
        <v>124.0703</v>
      </c>
      <c r="AA29" s="619">
        <v>132.20429999999999</v>
      </c>
      <c r="AB29" s="619">
        <v>129.57830000000001</v>
      </c>
      <c r="AC29" s="619">
        <v>91.706400000000002</v>
      </c>
      <c r="AD29" s="620">
        <v>151.19470000000001</v>
      </c>
      <c r="AE29" s="620">
        <v>123.28</v>
      </c>
      <c r="AF29" s="621">
        <v>139.2775</v>
      </c>
      <c r="AH29" s="618" t="s">
        <v>790</v>
      </c>
      <c r="AI29" s="637">
        <v>56.314999999999998</v>
      </c>
      <c r="AJ29" s="637">
        <v>43.645800000000001</v>
      </c>
      <c r="AK29" s="637">
        <v>44.686599999999999</v>
      </c>
      <c r="AL29" s="637">
        <v>47.169499999999999</v>
      </c>
      <c r="AM29" s="637">
        <v>41.4529</v>
      </c>
      <c r="AN29" s="637">
        <v>38.123399999999997</v>
      </c>
      <c r="AO29" s="637">
        <v>32.0428</v>
      </c>
      <c r="AP29" s="637">
        <v>32.142699999999998</v>
      </c>
      <c r="AQ29" s="637">
        <v>30.585699999999999</v>
      </c>
      <c r="AR29" s="637">
        <v>27.301300000000001</v>
      </c>
      <c r="AS29" s="637">
        <v>16.297999999999998</v>
      </c>
      <c r="AT29" s="643">
        <v>41.280500000000004</v>
      </c>
      <c r="AU29" s="643">
        <v>28.422599999999999</v>
      </c>
      <c r="AV29" s="638">
        <v>35.816299999999998</v>
      </c>
      <c r="AX29" s="618" t="s">
        <v>790</v>
      </c>
      <c r="AY29" s="637">
        <v>15.3908</v>
      </c>
      <c r="AZ29" s="637">
        <v>13.2919</v>
      </c>
      <c r="BA29" s="637">
        <v>15.7614</v>
      </c>
      <c r="BB29" s="637">
        <v>16.8095</v>
      </c>
      <c r="BC29" s="637">
        <v>18.164100000000001</v>
      </c>
      <c r="BD29" s="637">
        <v>16.186</v>
      </c>
      <c r="BE29" s="637">
        <v>16.317900000000002</v>
      </c>
      <c r="BF29" s="637">
        <v>18.420500000000001</v>
      </c>
      <c r="BG29" s="637">
        <v>15.7746</v>
      </c>
      <c r="BH29" s="637">
        <v>18.633199999999999</v>
      </c>
      <c r="BI29" s="637">
        <v>15.366400000000001</v>
      </c>
      <c r="BJ29" s="643">
        <v>16.605499999999999</v>
      </c>
      <c r="BK29" s="643">
        <v>17.122599999999998</v>
      </c>
      <c r="BL29" s="638">
        <v>16.825299999999999</v>
      </c>
      <c r="BO29" s="622" t="s">
        <v>54</v>
      </c>
      <c r="BP29" s="618" t="s">
        <v>790</v>
      </c>
      <c r="BQ29" s="637">
        <v>1.0694999999999999</v>
      </c>
      <c r="BR29" s="637">
        <v>2.7639999999999998</v>
      </c>
      <c r="BS29" s="637">
        <v>6.0242000000000004</v>
      </c>
      <c r="BT29" s="637">
        <v>7.359</v>
      </c>
      <c r="BU29" s="637">
        <v>10.483499999999999</v>
      </c>
      <c r="BV29" s="637">
        <v>11.178599999999999</v>
      </c>
      <c r="BW29" s="637">
        <v>10.722899999999999</v>
      </c>
      <c r="BX29" s="637">
        <v>8.9392999999999994</v>
      </c>
      <c r="BY29" s="637">
        <v>9.1332000000000004</v>
      </c>
      <c r="BZ29" s="637">
        <v>8.0496999999999996</v>
      </c>
      <c r="CA29" s="637">
        <v>12.4168</v>
      </c>
      <c r="CB29" s="643">
        <v>8.8143999999999991</v>
      </c>
      <c r="CC29" s="643">
        <v>9.2748000000000008</v>
      </c>
      <c r="CD29" s="638">
        <v>9.01</v>
      </c>
    </row>
    <row r="30" spans="2:82" s="465" customFormat="1" ht="15.75" customHeight="1" x14ac:dyDescent="0.25">
      <c r="B30" s="622" t="s">
        <v>133</v>
      </c>
      <c r="C30" s="623">
        <v>136.7953</v>
      </c>
      <c r="D30" s="623">
        <v>193.88319999999999</v>
      </c>
      <c r="E30" s="623">
        <v>149.1737</v>
      </c>
      <c r="F30" s="623">
        <v>191.00749999999999</v>
      </c>
      <c r="G30" s="623">
        <v>227.4759</v>
      </c>
      <c r="H30" s="623">
        <v>263.5829</v>
      </c>
      <c r="I30" s="623">
        <v>255.0831</v>
      </c>
      <c r="J30" s="623">
        <v>275.34210000000002</v>
      </c>
      <c r="K30" s="623">
        <v>255.61799999999999</v>
      </c>
      <c r="L30" s="623">
        <v>217.70939999999999</v>
      </c>
      <c r="M30" s="623">
        <v>187.07470000000001</v>
      </c>
      <c r="N30" s="624">
        <v>210.21350000000001</v>
      </c>
      <c r="O30" s="624">
        <v>236.47409999999999</v>
      </c>
      <c r="P30" s="609">
        <v>219.1181</v>
      </c>
      <c r="R30" s="622" t="s">
        <v>133</v>
      </c>
      <c r="S30" s="623">
        <v>105.8372</v>
      </c>
      <c r="T30" s="623">
        <v>129.20939999999999</v>
      </c>
      <c r="U30" s="623">
        <v>107.376</v>
      </c>
      <c r="V30" s="623">
        <v>126.2007</v>
      </c>
      <c r="W30" s="623">
        <v>158.81010000000001</v>
      </c>
      <c r="X30" s="623">
        <v>186.44970000000001</v>
      </c>
      <c r="Y30" s="623">
        <v>158.16640000000001</v>
      </c>
      <c r="Z30" s="623">
        <v>160.61160000000001</v>
      </c>
      <c r="AA30" s="623">
        <v>161.4708</v>
      </c>
      <c r="AB30" s="623">
        <v>106.47750000000001</v>
      </c>
      <c r="AC30" s="623">
        <v>122.19289999999999</v>
      </c>
      <c r="AD30" s="624">
        <v>141.21360000000001</v>
      </c>
      <c r="AE30" s="624">
        <v>143.928</v>
      </c>
      <c r="AF30" s="609">
        <v>142.13399999999999</v>
      </c>
      <c r="AH30" s="622" t="s">
        <v>133</v>
      </c>
      <c r="AI30" s="639">
        <v>43.164000000000001</v>
      </c>
      <c r="AJ30" s="639">
        <v>42.597700000000003</v>
      </c>
      <c r="AK30" s="639">
        <v>44.684699999999999</v>
      </c>
      <c r="AL30" s="639">
        <v>39.9529</v>
      </c>
      <c r="AM30" s="639">
        <v>38.863199999999999</v>
      </c>
      <c r="AN30" s="639">
        <v>45.256</v>
      </c>
      <c r="AO30" s="639">
        <v>29.436199999999999</v>
      </c>
      <c r="AP30" s="639">
        <v>30.892499999999998</v>
      </c>
      <c r="AQ30" s="639">
        <v>35.770299999999999</v>
      </c>
      <c r="AR30" s="639">
        <v>17.712700000000002</v>
      </c>
      <c r="AS30" s="639">
        <v>21.747900000000001</v>
      </c>
      <c r="AT30" s="644">
        <v>38.978900000000003</v>
      </c>
      <c r="AU30" s="644">
        <v>28.845400000000001</v>
      </c>
      <c r="AV30" s="640">
        <v>35.270600000000002</v>
      </c>
      <c r="AX30" s="622" t="s">
        <v>133</v>
      </c>
      <c r="AY30" s="639">
        <v>16.9574</v>
      </c>
      <c r="AZ30" s="639">
        <v>16.164899999999999</v>
      </c>
      <c r="BA30" s="639">
        <v>15.7096</v>
      </c>
      <c r="BB30" s="639">
        <v>14.1036</v>
      </c>
      <c r="BC30" s="639">
        <v>17.3904</v>
      </c>
      <c r="BD30" s="639">
        <v>18.505500000000001</v>
      </c>
      <c r="BE30" s="639">
        <v>15.6791</v>
      </c>
      <c r="BF30" s="639">
        <v>15.1851</v>
      </c>
      <c r="BG30" s="639">
        <v>16.961300000000001</v>
      </c>
      <c r="BH30" s="639">
        <v>15.517099999999999</v>
      </c>
      <c r="BI30" s="639">
        <v>18.247399999999999</v>
      </c>
      <c r="BJ30" s="644">
        <v>15.837199999999999</v>
      </c>
      <c r="BK30" s="644">
        <v>16.494199999999999</v>
      </c>
      <c r="BL30" s="640">
        <v>16.0776</v>
      </c>
      <c r="BO30" s="618" t="s">
        <v>55</v>
      </c>
      <c r="BP30" s="622" t="s">
        <v>133</v>
      </c>
      <c r="BQ30" s="639">
        <v>17.247699999999998</v>
      </c>
      <c r="BR30" s="639">
        <v>7.8803999999999998</v>
      </c>
      <c r="BS30" s="639">
        <v>11.5862</v>
      </c>
      <c r="BT30" s="639">
        <v>12.0146</v>
      </c>
      <c r="BU30" s="639">
        <v>13.5604</v>
      </c>
      <c r="BV30" s="639">
        <v>6.9751000000000003</v>
      </c>
      <c r="BW30" s="639">
        <v>16.890499999999999</v>
      </c>
      <c r="BX30" s="639">
        <v>12.254099999999999</v>
      </c>
      <c r="BY30" s="639">
        <v>10.437200000000001</v>
      </c>
      <c r="BZ30" s="639">
        <v>15.6782</v>
      </c>
      <c r="CA30" s="639">
        <v>25.322399999999998</v>
      </c>
      <c r="CB30" s="644">
        <v>12.360200000000001</v>
      </c>
      <c r="CC30" s="644">
        <v>15.5246</v>
      </c>
      <c r="CD30" s="640">
        <v>13.5182</v>
      </c>
    </row>
    <row r="31" spans="2:82" s="571" customFormat="1" ht="15.75" customHeight="1" x14ac:dyDescent="0.25">
      <c r="B31" s="618" t="s">
        <v>791</v>
      </c>
      <c r="C31" s="619">
        <v>421.2629</v>
      </c>
      <c r="D31" s="619">
        <v>255.35560000000001</v>
      </c>
      <c r="E31" s="619">
        <v>243.9701</v>
      </c>
      <c r="F31" s="619">
        <v>225.6208</v>
      </c>
      <c r="G31" s="619">
        <v>228.76669999999999</v>
      </c>
      <c r="H31" s="619">
        <v>227.54929999999999</v>
      </c>
      <c r="I31" s="619">
        <v>241.48349999999999</v>
      </c>
      <c r="J31" s="619">
        <v>228.5454</v>
      </c>
      <c r="K31" s="619">
        <v>256.88729999999998</v>
      </c>
      <c r="L31" s="619">
        <v>292.48450000000003</v>
      </c>
      <c r="M31" s="619">
        <v>262.28489999999999</v>
      </c>
      <c r="N31" s="620">
        <v>233.0256</v>
      </c>
      <c r="O31" s="620">
        <v>259.46820000000002</v>
      </c>
      <c r="P31" s="621">
        <v>242.39109999999999</v>
      </c>
      <c r="R31" s="618" t="s">
        <v>791</v>
      </c>
      <c r="S31" s="619">
        <v>312.37209999999999</v>
      </c>
      <c r="T31" s="619">
        <v>185.42169999999999</v>
      </c>
      <c r="U31" s="619">
        <v>168.0675</v>
      </c>
      <c r="V31" s="619">
        <v>161.55260000000001</v>
      </c>
      <c r="W31" s="619">
        <v>156.7508</v>
      </c>
      <c r="X31" s="619">
        <v>152.91560000000001</v>
      </c>
      <c r="Y31" s="619">
        <v>164.39940000000001</v>
      </c>
      <c r="Z31" s="619">
        <v>158.9675</v>
      </c>
      <c r="AA31" s="619">
        <v>127.5646</v>
      </c>
      <c r="AB31" s="619">
        <v>141.4684</v>
      </c>
      <c r="AC31" s="619">
        <v>125.3827</v>
      </c>
      <c r="AD31" s="620">
        <v>162.245</v>
      </c>
      <c r="AE31" s="620">
        <v>137.66820000000001</v>
      </c>
      <c r="AF31" s="621">
        <v>153.5403</v>
      </c>
      <c r="AH31" s="618" t="s">
        <v>791</v>
      </c>
      <c r="AI31" s="637">
        <v>45.076799999999999</v>
      </c>
      <c r="AJ31" s="637">
        <v>47.7821</v>
      </c>
      <c r="AK31" s="637">
        <v>43.517200000000003</v>
      </c>
      <c r="AL31" s="637">
        <v>43.076999999999998</v>
      </c>
      <c r="AM31" s="637">
        <v>41.182600000000001</v>
      </c>
      <c r="AN31" s="637">
        <v>38.525500000000001</v>
      </c>
      <c r="AO31" s="637">
        <v>36.346600000000002</v>
      </c>
      <c r="AP31" s="637">
        <v>36.976700000000001</v>
      </c>
      <c r="AQ31" s="637">
        <v>26.776399999999999</v>
      </c>
      <c r="AR31" s="637">
        <v>26.9208</v>
      </c>
      <c r="AS31" s="637">
        <v>17.463000000000001</v>
      </c>
      <c r="AT31" s="643">
        <v>41.087000000000003</v>
      </c>
      <c r="AU31" s="643">
        <v>27.185600000000001</v>
      </c>
      <c r="AV31" s="638">
        <v>35.816499999999998</v>
      </c>
      <c r="AX31" s="618" t="s">
        <v>791</v>
      </c>
      <c r="AY31" s="637">
        <v>15.542999999999999</v>
      </c>
      <c r="AZ31" s="637">
        <v>18.273499999999999</v>
      </c>
      <c r="BA31" s="637">
        <v>15.0061</v>
      </c>
      <c r="BB31" s="637">
        <v>15.0067</v>
      </c>
      <c r="BC31" s="637">
        <v>16.435400000000001</v>
      </c>
      <c r="BD31" s="637">
        <v>18.181999999999999</v>
      </c>
      <c r="BE31" s="637">
        <v>16.467199999999998</v>
      </c>
      <c r="BF31" s="637">
        <v>19.788799999999998</v>
      </c>
      <c r="BG31" s="637">
        <v>14.6219</v>
      </c>
      <c r="BH31" s="637">
        <v>13.9267</v>
      </c>
      <c r="BI31" s="637">
        <v>11.508599999999999</v>
      </c>
      <c r="BJ31" s="643">
        <v>15.9618</v>
      </c>
      <c r="BK31" s="643">
        <v>14.9259</v>
      </c>
      <c r="BL31" s="638">
        <v>15.569000000000001</v>
      </c>
      <c r="BO31" s="622" t="s">
        <v>92</v>
      </c>
      <c r="BP31" s="618" t="s">
        <v>791</v>
      </c>
      <c r="BQ31" s="637">
        <v>13.531499999999999</v>
      </c>
      <c r="BR31" s="637">
        <v>6.5575000000000001</v>
      </c>
      <c r="BS31" s="637">
        <v>10.3653</v>
      </c>
      <c r="BT31" s="637">
        <v>13.5199</v>
      </c>
      <c r="BU31" s="637">
        <v>10.901899999999999</v>
      </c>
      <c r="BV31" s="637">
        <v>10.493600000000001</v>
      </c>
      <c r="BW31" s="637">
        <v>15.2651</v>
      </c>
      <c r="BX31" s="637">
        <v>12.790699999999999</v>
      </c>
      <c r="BY31" s="637">
        <v>8.2594999999999992</v>
      </c>
      <c r="BZ31" s="637">
        <v>7.5202999999999998</v>
      </c>
      <c r="CA31" s="637">
        <v>18.8323</v>
      </c>
      <c r="CB31" s="643">
        <v>12.576599999999999</v>
      </c>
      <c r="CC31" s="643">
        <v>10.946400000000001</v>
      </c>
      <c r="CD31" s="638">
        <v>11.958500000000001</v>
      </c>
    </row>
    <row r="32" spans="2:82" s="465" customFormat="1" ht="15.75" customHeight="1" x14ac:dyDescent="0.25">
      <c r="B32" s="622" t="s">
        <v>134</v>
      </c>
      <c r="C32" s="623">
        <v>564.64599999999996</v>
      </c>
      <c r="D32" s="623">
        <v>384.64210000000003</v>
      </c>
      <c r="E32" s="623">
        <v>311.06020000000001</v>
      </c>
      <c r="F32" s="623">
        <v>302.86329999999998</v>
      </c>
      <c r="G32" s="623">
        <v>289.12470000000002</v>
      </c>
      <c r="H32" s="623">
        <v>271.94490000000002</v>
      </c>
      <c r="I32" s="623">
        <v>279.88470000000001</v>
      </c>
      <c r="J32" s="623">
        <v>260.70119999999997</v>
      </c>
      <c r="K32" s="623">
        <v>263.94299999999998</v>
      </c>
      <c r="L32" s="623">
        <v>374.45030000000003</v>
      </c>
      <c r="M32" s="623">
        <v>213.16679999999999</v>
      </c>
      <c r="N32" s="624">
        <v>298.0378</v>
      </c>
      <c r="O32" s="624">
        <v>252.3244</v>
      </c>
      <c r="P32" s="609">
        <v>279.42020000000002</v>
      </c>
      <c r="R32" s="622" t="s">
        <v>134</v>
      </c>
      <c r="S32" s="623">
        <v>444.15989999999999</v>
      </c>
      <c r="T32" s="623">
        <v>273.31700000000001</v>
      </c>
      <c r="U32" s="623">
        <v>221.0437</v>
      </c>
      <c r="V32" s="623">
        <v>221.19929999999999</v>
      </c>
      <c r="W32" s="623">
        <v>195.19280000000001</v>
      </c>
      <c r="X32" s="623">
        <v>169.43539999999999</v>
      </c>
      <c r="Y32" s="623">
        <v>178.0539</v>
      </c>
      <c r="Z32" s="623">
        <v>170.94309999999999</v>
      </c>
      <c r="AA32" s="623">
        <v>149.40299999999999</v>
      </c>
      <c r="AB32" s="623">
        <v>204.23009999999999</v>
      </c>
      <c r="AC32" s="623">
        <v>93.321399999999997</v>
      </c>
      <c r="AD32" s="624">
        <v>204.31729999999999</v>
      </c>
      <c r="AE32" s="624">
        <v>135.9701</v>
      </c>
      <c r="AF32" s="609">
        <v>176.48179999999999</v>
      </c>
      <c r="AH32" s="622" t="s">
        <v>134</v>
      </c>
      <c r="AI32" s="639">
        <v>56.893900000000002</v>
      </c>
      <c r="AJ32" s="639">
        <v>48.573900000000002</v>
      </c>
      <c r="AK32" s="639">
        <v>47.292499999999997</v>
      </c>
      <c r="AL32" s="639">
        <v>45.848500000000001</v>
      </c>
      <c r="AM32" s="639">
        <v>41.180399999999999</v>
      </c>
      <c r="AN32" s="639">
        <v>36.3127</v>
      </c>
      <c r="AO32" s="639">
        <v>34.255299999999998</v>
      </c>
      <c r="AP32" s="639">
        <v>32.832099999999997</v>
      </c>
      <c r="AQ32" s="639">
        <v>29.177399999999999</v>
      </c>
      <c r="AR32" s="639">
        <v>23.263000000000002</v>
      </c>
      <c r="AS32" s="639">
        <v>15.928800000000001</v>
      </c>
      <c r="AT32" s="644">
        <v>41.851599999999998</v>
      </c>
      <c r="AU32" s="644">
        <v>24.371600000000001</v>
      </c>
      <c r="AV32" s="640">
        <v>35.422899999999998</v>
      </c>
      <c r="AX32" s="622" t="s">
        <v>134</v>
      </c>
      <c r="AY32" s="639">
        <v>13.912699999999999</v>
      </c>
      <c r="AZ32" s="639">
        <v>13.9871</v>
      </c>
      <c r="BA32" s="639">
        <v>14.442600000000001</v>
      </c>
      <c r="BB32" s="639">
        <v>14.3246</v>
      </c>
      <c r="BC32" s="639">
        <v>14.0063</v>
      </c>
      <c r="BD32" s="639">
        <v>14.3218</v>
      </c>
      <c r="BE32" s="639">
        <v>15.0097</v>
      </c>
      <c r="BF32" s="639">
        <v>16.956299999999999</v>
      </c>
      <c r="BG32" s="639">
        <v>16.8827</v>
      </c>
      <c r="BH32" s="639">
        <v>11.520200000000001</v>
      </c>
      <c r="BI32" s="639">
        <v>13.7751</v>
      </c>
      <c r="BJ32" s="644">
        <v>14.418100000000001</v>
      </c>
      <c r="BK32" s="644">
        <v>14.958399999999999</v>
      </c>
      <c r="BL32" s="640">
        <v>14.6168</v>
      </c>
      <c r="BO32" s="618" t="s">
        <v>56</v>
      </c>
      <c r="BP32" s="622" t="s">
        <v>134</v>
      </c>
      <c r="BQ32" s="639">
        <v>7.8550000000000004</v>
      </c>
      <c r="BR32" s="639">
        <v>8.4964999999999993</v>
      </c>
      <c r="BS32" s="639">
        <v>9.3262999999999998</v>
      </c>
      <c r="BT32" s="639">
        <v>12.8629</v>
      </c>
      <c r="BU32" s="639">
        <v>12.3249</v>
      </c>
      <c r="BV32" s="639">
        <v>11.6706</v>
      </c>
      <c r="BW32" s="639">
        <v>14.351900000000001</v>
      </c>
      <c r="BX32" s="639">
        <v>15.7821</v>
      </c>
      <c r="BY32" s="639">
        <v>10.5442</v>
      </c>
      <c r="BZ32" s="639">
        <v>19.757999999999999</v>
      </c>
      <c r="CA32" s="639">
        <v>14.0747</v>
      </c>
      <c r="CB32" s="644">
        <v>12.2844</v>
      </c>
      <c r="CC32" s="644">
        <v>14.5571</v>
      </c>
      <c r="CD32" s="640">
        <v>13.120200000000001</v>
      </c>
    </row>
    <row r="33" spans="2:82" s="571" customFormat="1" ht="15.75" customHeight="1" x14ac:dyDescent="0.25">
      <c r="B33" s="618" t="s">
        <v>63</v>
      </c>
      <c r="C33" s="619">
        <v>220.1721</v>
      </c>
      <c r="D33" s="619">
        <v>228.64879999999999</v>
      </c>
      <c r="E33" s="619">
        <v>250.84950000000001</v>
      </c>
      <c r="F33" s="619">
        <v>225.51310000000001</v>
      </c>
      <c r="G33" s="619">
        <v>229.0249</v>
      </c>
      <c r="H33" s="619">
        <v>265.07690000000002</v>
      </c>
      <c r="I33" s="619">
        <v>205.51730000000001</v>
      </c>
      <c r="J33" s="619">
        <v>238.26240000000001</v>
      </c>
      <c r="K33" s="619">
        <v>162.76599999999999</v>
      </c>
      <c r="L33" s="619">
        <v>169.779</v>
      </c>
      <c r="M33" s="619">
        <v>260.99700000000001</v>
      </c>
      <c r="N33" s="620">
        <v>227.15469999999999</v>
      </c>
      <c r="O33" s="620">
        <v>218.68010000000001</v>
      </c>
      <c r="P33" s="621">
        <v>223.35040000000001</v>
      </c>
      <c r="R33" s="618" t="s">
        <v>63</v>
      </c>
      <c r="S33" s="619">
        <v>167.63669999999999</v>
      </c>
      <c r="T33" s="619">
        <v>146.59379999999999</v>
      </c>
      <c r="U33" s="619">
        <v>167.32079999999999</v>
      </c>
      <c r="V33" s="619">
        <v>153.4915</v>
      </c>
      <c r="W33" s="619">
        <v>145.7467</v>
      </c>
      <c r="X33" s="619">
        <v>163.78370000000001</v>
      </c>
      <c r="Y33" s="619">
        <v>142.08799999999999</v>
      </c>
      <c r="Z33" s="619">
        <v>153.7124</v>
      </c>
      <c r="AA33" s="619">
        <v>107.2803</v>
      </c>
      <c r="AB33" s="619">
        <v>127.9727</v>
      </c>
      <c r="AC33" s="619">
        <v>88.517799999999994</v>
      </c>
      <c r="AD33" s="620">
        <v>150.20339999999999</v>
      </c>
      <c r="AE33" s="620">
        <v>115.4169</v>
      </c>
      <c r="AF33" s="621">
        <v>134.58760000000001</v>
      </c>
      <c r="AH33" s="618" t="s">
        <v>63</v>
      </c>
      <c r="AI33" s="637">
        <v>66.658799999999999</v>
      </c>
      <c r="AJ33" s="637">
        <v>39.363900000000001</v>
      </c>
      <c r="AK33" s="637">
        <v>42.899799999999999</v>
      </c>
      <c r="AL33" s="637">
        <v>43.311199999999999</v>
      </c>
      <c r="AM33" s="637">
        <v>36.9255</v>
      </c>
      <c r="AN33" s="637">
        <v>34.918900000000001</v>
      </c>
      <c r="AO33" s="637">
        <v>38.509799999999998</v>
      </c>
      <c r="AP33" s="637">
        <v>31.421900000000001</v>
      </c>
      <c r="AQ33" s="637">
        <v>29.558199999999999</v>
      </c>
      <c r="AR33" s="637">
        <v>37.972700000000003</v>
      </c>
      <c r="AS33" s="637">
        <v>13.647</v>
      </c>
      <c r="AT33" s="643">
        <v>38.956800000000001</v>
      </c>
      <c r="AU33" s="643">
        <v>24.145700000000001</v>
      </c>
      <c r="AV33" s="638">
        <v>32.447099999999999</v>
      </c>
      <c r="AX33" s="618" t="s">
        <v>63</v>
      </c>
      <c r="AY33" s="637">
        <v>9.4801000000000002</v>
      </c>
      <c r="AZ33" s="637">
        <v>12.1351</v>
      </c>
      <c r="BA33" s="637">
        <v>14.841699999999999</v>
      </c>
      <c r="BB33" s="637">
        <v>15.524800000000001</v>
      </c>
      <c r="BC33" s="637">
        <v>17.2745</v>
      </c>
      <c r="BD33" s="637">
        <v>18.3383</v>
      </c>
      <c r="BE33" s="637">
        <v>18.786899999999999</v>
      </c>
      <c r="BF33" s="637">
        <v>20.255299999999998</v>
      </c>
      <c r="BG33" s="637">
        <v>25.214600000000001</v>
      </c>
      <c r="BH33" s="637">
        <v>21.094100000000001</v>
      </c>
      <c r="BI33" s="637">
        <v>14.8306</v>
      </c>
      <c r="BJ33" s="643">
        <v>17.294</v>
      </c>
      <c r="BK33" s="643">
        <v>18.9133</v>
      </c>
      <c r="BL33" s="638">
        <v>18.005700000000001</v>
      </c>
      <c r="BO33" s="622" t="s">
        <v>57</v>
      </c>
      <c r="BP33" s="618" t="s">
        <v>63</v>
      </c>
      <c r="BQ33" s="637">
        <v>0</v>
      </c>
      <c r="BR33" s="637">
        <v>12.614000000000001</v>
      </c>
      <c r="BS33" s="637">
        <v>8.9601000000000006</v>
      </c>
      <c r="BT33" s="637">
        <v>9.2272999999999996</v>
      </c>
      <c r="BU33" s="637">
        <v>9.4379000000000008</v>
      </c>
      <c r="BV33" s="637">
        <v>8.5300999999999991</v>
      </c>
      <c r="BW33" s="637">
        <v>11.8401</v>
      </c>
      <c r="BX33" s="637">
        <v>12.8367</v>
      </c>
      <c r="BY33" s="637">
        <v>11.1379</v>
      </c>
      <c r="BZ33" s="637">
        <v>16.3093</v>
      </c>
      <c r="CA33" s="637">
        <v>5.4377000000000004</v>
      </c>
      <c r="CB33" s="643">
        <v>9.8729999999999993</v>
      </c>
      <c r="CC33" s="643">
        <v>9.7199000000000009</v>
      </c>
      <c r="CD33" s="638">
        <v>9.8056999999999999</v>
      </c>
    </row>
    <row r="34" spans="2:82" s="465" customFormat="1" ht="15.75" customHeight="1" x14ac:dyDescent="0.25">
      <c r="B34" s="622" t="s">
        <v>93</v>
      </c>
      <c r="C34" s="623">
        <v>920.24099999999999</v>
      </c>
      <c r="D34" s="623">
        <v>876.64829999999995</v>
      </c>
      <c r="E34" s="623">
        <v>660.91409999999996</v>
      </c>
      <c r="F34" s="623">
        <v>447.85250000000002</v>
      </c>
      <c r="G34" s="623">
        <v>319.73860000000002</v>
      </c>
      <c r="H34" s="623">
        <v>391.81720000000001</v>
      </c>
      <c r="I34" s="623">
        <v>337.05759999999998</v>
      </c>
      <c r="J34" s="623">
        <v>321.08710000000002</v>
      </c>
      <c r="K34" s="623">
        <v>320.31849999999997</v>
      </c>
      <c r="L34" s="623">
        <v>303.13159999999999</v>
      </c>
      <c r="M34" s="623">
        <v>206.37540000000001</v>
      </c>
      <c r="N34" s="624">
        <v>384.47590000000002</v>
      </c>
      <c r="O34" s="624">
        <v>270.54770000000002</v>
      </c>
      <c r="P34" s="609">
        <v>302.26209999999998</v>
      </c>
      <c r="R34" s="622" t="s">
        <v>93</v>
      </c>
      <c r="S34" s="623">
        <v>683.72540000000004</v>
      </c>
      <c r="T34" s="623">
        <v>553.07719999999995</v>
      </c>
      <c r="U34" s="623">
        <v>439.31310000000002</v>
      </c>
      <c r="V34" s="623">
        <v>340.44619999999998</v>
      </c>
      <c r="W34" s="623">
        <v>255.77930000000001</v>
      </c>
      <c r="X34" s="623">
        <v>297.02690000000001</v>
      </c>
      <c r="Y34" s="623">
        <v>252.60079999999999</v>
      </c>
      <c r="Z34" s="623">
        <v>235.2079</v>
      </c>
      <c r="AA34" s="623">
        <v>213.3108</v>
      </c>
      <c r="AB34" s="623">
        <v>159.3322</v>
      </c>
      <c r="AC34" s="623">
        <v>117.574</v>
      </c>
      <c r="AD34" s="624">
        <v>289.01620000000003</v>
      </c>
      <c r="AE34" s="624">
        <v>169.88489999999999</v>
      </c>
      <c r="AF34" s="609">
        <v>203.04769999999999</v>
      </c>
      <c r="AH34" s="622" t="s">
        <v>93</v>
      </c>
      <c r="AI34" s="639">
        <v>56.9208</v>
      </c>
      <c r="AJ34" s="639">
        <v>41.721299999999999</v>
      </c>
      <c r="AK34" s="639">
        <v>47.634399999999999</v>
      </c>
      <c r="AL34" s="639">
        <v>48.837200000000003</v>
      </c>
      <c r="AM34" s="639">
        <v>52.235399999999998</v>
      </c>
      <c r="AN34" s="639">
        <v>41.552399999999999</v>
      </c>
      <c r="AO34" s="639">
        <v>43.318100000000001</v>
      </c>
      <c r="AP34" s="639">
        <v>41.360300000000002</v>
      </c>
      <c r="AQ34" s="639">
        <v>30.589300000000001</v>
      </c>
      <c r="AR34" s="639">
        <v>24.5563</v>
      </c>
      <c r="AS34" s="639">
        <v>19.5656</v>
      </c>
      <c r="AT34" s="644">
        <v>45.829000000000001</v>
      </c>
      <c r="AU34" s="644">
        <v>28.5017</v>
      </c>
      <c r="AV34" s="640">
        <v>34.637</v>
      </c>
      <c r="AX34" s="622" t="s">
        <v>93</v>
      </c>
      <c r="AY34" s="639">
        <v>13.600199999999999</v>
      </c>
      <c r="AZ34" s="639">
        <v>12.8003</v>
      </c>
      <c r="BA34" s="639">
        <v>11.144399999999999</v>
      </c>
      <c r="BB34" s="639">
        <v>14.4682</v>
      </c>
      <c r="BC34" s="639">
        <v>17.278600000000001</v>
      </c>
      <c r="BD34" s="639">
        <v>12.7851</v>
      </c>
      <c r="BE34" s="639">
        <v>16.2072</v>
      </c>
      <c r="BF34" s="639">
        <v>15.024900000000001</v>
      </c>
      <c r="BG34" s="639">
        <v>14.0503</v>
      </c>
      <c r="BH34" s="639">
        <v>14.1099</v>
      </c>
      <c r="BI34" s="639">
        <v>11.9953</v>
      </c>
      <c r="BJ34" s="644">
        <v>14.9468</v>
      </c>
      <c r="BK34" s="644">
        <v>13.620100000000001</v>
      </c>
      <c r="BL34" s="640">
        <v>14.0899</v>
      </c>
      <c r="BO34" s="618" t="s">
        <v>58</v>
      </c>
      <c r="BP34" s="622" t="s">
        <v>93</v>
      </c>
      <c r="BQ34" s="639">
        <v>3.7776000000000001</v>
      </c>
      <c r="BR34" s="639">
        <v>8.5683000000000007</v>
      </c>
      <c r="BS34" s="639">
        <v>7.6917</v>
      </c>
      <c r="BT34" s="639">
        <v>12.7121</v>
      </c>
      <c r="BU34" s="639">
        <v>10.4824</v>
      </c>
      <c r="BV34" s="639">
        <v>21.47</v>
      </c>
      <c r="BW34" s="639">
        <v>15.4176</v>
      </c>
      <c r="BX34" s="639">
        <v>16.868400000000001</v>
      </c>
      <c r="BY34" s="639">
        <v>21.953700000000001</v>
      </c>
      <c r="BZ34" s="639">
        <v>13.895899999999999</v>
      </c>
      <c r="CA34" s="639">
        <v>25.41</v>
      </c>
      <c r="CB34" s="644">
        <v>14.3957</v>
      </c>
      <c r="CC34" s="644">
        <v>20.671199999999999</v>
      </c>
      <c r="CD34" s="640">
        <v>18.449100000000001</v>
      </c>
    </row>
    <row r="35" spans="2:82" s="571" customFormat="1" ht="15.75" customHeight="1" x14ac:dyDescent="0.25">
      <c r="B35" s="618" t="s">
        <v>135</v>
      </c>
      <c r="C35" s="619">
        <v>401.44499999999999</v>
      </c>
      <c r="D35" s="619">
        <v>736.57060000000001</v>
      </c>
      <c r="E35" s="619">
        <v>312.35090000000002</v>
      </c>
      <c r="F35" s="619">
        <v>256.29790000000003</v>
      </c>
      <c r="G35" s="619">
        <v>286.28059999999999</v>
      </c>
      <c r="H35" s="619">
        <v>267.58659999999998</v>
      </c>
      <c r="I35" s="619">
        <v>230.11349999999999</v>
      </c>
      <c r="J35" s="619">
        <v>279.94760000000002</v>
      </c>
      <c r="K35" s="619">
        <v>309.26569999999998</v>
      </c>
      <c r="L35" s="619">
        <v>340.8766</v>
      </c>
      <c r="M35" s="619">
        <v>718.70529999999997</v>
      </c>
      <c r="N35" s="620">
        <v>255.95269999999999</v>
      </c>
      <c r="O35" s="620">
        <v>416.74990000000003</v>
      </c>
      <c r="P35" s="621">
        <v>392.39800000000002</v>
      </c>
      <c r="R35" s="618" t="s">
        <v>135</v>
      </c>
      <c r="S35" s="619">
        <v>401.28250000000003</v>
      </c>
      <c r="T35" s="619">
        <v>516.64350000000002</v>
      </c>
      <c r="U35" s="619">
        <v>252.89930000000001</v>
      </c>
      <c r="V35" s="619">
        <v>191.62899999999999</v>
      </c>
      <c r="W35" s="619">
        <v>196.65260000000001</v>
      </c>
      <c r="X35" s="619">
        <v>175.7808</v>
      </c>
      <c r="Y35" s="619">
        <v>165.31780000000001</v>
      </c>
      <c r="Z35" s="619">
        <v>198.22499999999999</v>
      </c>
      <c r="AA35" s="619">
        <v>216.73169999999999</v>
      </c>
      <c r="AB35" s="619">
        <v>205.78489999999999</v>
      </c>
      <c r="AC35" s="619">
        <v>243.03190000000001</v>
      </c>
      <c r="AD35" s="620">
        <v>182.9228</v>
      </c>
      <c r="AE35" s="620">
        <v>218.28960000000001</v>
      </c>
      <c r="AF35" s="621">
        <v>212.93340000000001</v>
      </c>
      <c r="AH35" s="618" t="s">
        <v>135</v>
      </c>
      <c r="AI35" s="637">
        <v>45.689300000000003</v>
      </c>
      <c r="AJ35" s="637">
        <v>44.451099999999997</v>
      </c>
      <c r="AK35" s="637">
        <v>50.720399999999998</v>
      </c>
      <c r="AL35" s="637">
        <v>45.575899999999997</v>
      </c>
      <c r="AM35" s="637">
        <v>35.222900000000003</v>
      </c>
      <c r="AN35" s="637">
        <v>35.506100000000004</v>
      </c>
      <c r="AO35" s="637">
        <v>43.955199999999998</v>
      </c>
      <c r="AP35" s="637">
        <v>40.6434</v>
      </c>
      <c r="AQ35" s="637">
        <v>29.933299999999999</v>
      </c>
      <c r="AR35" s="637">
        <v>28.622800000000002</v>
      </c>
      <c r="AS35" s="637">
        <v>11.251300000000001</v>
      </c>
      <c r="AT35" s="643">
        <v>41.8386</v>
      </c>
      <c r="AU35" s="643">
        <v>22.434799999999999</v>
      </c>
      <c r="AV35" s="638">
        <v>24.351600000000001</v>
      </c>
      <c r="AX35" s="618" t="s">
        <v>135</v>
      </c>
      <c r="AY35" s="637">
        <v>34.898800000000001</v>
      </c>
      <c r="AZ35" s="637">
        <v>11.719799999999999</v>
      </c>
      <c r="BA35" s="637">
        <v>17.981999999999999</v>
      </c>
      <c r="BB35" s="637">
        <v>16.2546</v>
      </c>
      <c r="BC35" s="637">
        <v>16.004000000000001</v>
      </c>
      <c r="BD35" s="637">
        <v>18.327100000000002</v>
      </c>
      <c r="BE35" s="637">
        <v>20.6631</v>
      </c>
      <c r="BF35" s="637">
        <v>16.872</v>
      </c>
      <c r="BG35" s="637">
        <v>15.678599999999999</v>
      </c>
      <c r="BH35" s="637">
        <v>12.556699999999999</v>
      </c>
      <c r="BI35" s="637">
        <v>6.0548000000000002</v>
      </c>
      <c r="BJ35" s="643">
        <v>18.226199999999999</v>
      </c>
      <c r="BK35" s="643">
        <v>10.9496</v>
      </c>
      <c r="BL35" s="638">
        <v>11.6684</v>
      </c>
      <c r="BO35" s="622" t="s">
        <v>59</v>
      </c>
      <c r="BP35" s="618" t="s">
        <v>135</v>
      </c>
      <c r="BQ35" s="637">
        <v>19.371400000000001</v>
      </c>
      <c r="BR35" s="637">
        <v>13.9709</v>
      </c>
      <c r="BS35" s="637">
        <v>12.263999999999999</v>
      </c>
      <c r="BT35" s="637">
        <v>12.9375</v>
      </c>
      <c r="BU35" s="637">
        <v>17.465399999999999</v>
      </c>
      <c r="BV35" s="637">
        <v>11.858000000000001</v>
      </c>
      <c r="BW35" s="637">
        <v>7.2236000000000002</v>
      </c>
      <c r="BX35" s="637">
        <v>13.2925</v>
      </c>
      <c r="BY35" s="637">
        <v>24.467600000000001</v>
      </c>
      <c r="BZ35" s="637">
        <v>19.189900000000002</v>
      </c>
      <c r="CA35" s="637">
        <v>16.509</v>
      </c>
      <c r="CB35" s="643">
        <v>11.4026</v>
      </c>
      <c r="CC35" s="643">
        <v>18.994599999999998</v>
      </c>
      <c r="CD35" s="638">
        <v>18.244599999999998</v>
      </c>
    </row>
    <row r="36" spans="2:82" s="474" customFormat="1" ht="15.75" customHeight="1" x14ac:dyDescent="0.25">
      <c r="B36" s="977" t="s">
        <v>829</v>
      </c>
      <c r="C36" s="990" t="s">
        <v>102</v>
      </c>
      <c r="D36" s="978">
        <v>1014.1201</v>
      </c>
      <c r="E36" s="978">
        <v>692.87549999999999</v>
      </c>
      <c r="F36" s="978">
        <v>314.61309999999997</v>
      </c>
      <c r="G36" s="978">
        <v>351.90050000000002</v>
      </c>
      <c r="H36" s="978">
        <v>345.20569999999998</v>
      </c>
      <c r="I36" s="978">
        <v>415.44170000000003</v>
      </c>
      <c r="J36" s="978">
        <v>295.92180000000002</v>
      </c>
      <c r="K36" s="978">
        <v>259.43990000000002</v>
      </c>
      <c r="L36" s="978">
        <v>256.94549999999998</v>
      </c>
      <c r="M36" s="978">
        <v>200.416</v>
      </c>
      <c r="N36" s="979">
        <v>397.83409999999998</v>
      </c>
      <c r="O36" s="979">
        <v>259.05790000000002</v>
      </c>
      <c r="P36" s="980">
        <v>280.42619999999999</v>
      </c>
      <c r="R36" s="977" t="s">
        <v>829</v>
      </c>
      <c r="S36" s="991" t="s">
        <v>102</v>
      </c>
      <c r="T36" s="978">
        <v>1014.1201</v>
      </c>
      <c r="U36" s="978">
        <v>692.87549999999999</v>
      </c>
      <c r="V36" s="978">
        <v>313.37180000000001</v>
      </c>
      <c r="W36" s="978">
        <v>306.43900000000002</v>
      </c>
      <c r="X36" s="978">
        <v>345.12079999999997</v>
      </c>
      <c r="Y36" s="978">
        <v>351.13299999999998</v>
      </c>
      <c r="Z36" s="978">
        <v>256.65480000000002</v>
      </c>
      <c r="AA36" s="978">
        <v>218.33250000000001</v>
      </c>
      <c r="AB36" s="978">
        <v>198.55619999999999</v>
      </c>
      <c r="AC36" s="978">
        <v>119.08329999999999</v>
      </c>
      <c r="AD36" s="979">
        <v>346.47730000000001</v>
      </c>
      <c r="AE36" s="979">
        <v>207.57210000000001</v>
      </c>
      <c r="AF36" s="980">
        <v>228.96019999999999</v>
      </c>
      <c r="AH36" s="977" t="s">
        <v>829</v>
      </c>
      <c r="AI36" s="991" t="s">
        <v>102</v>
      </c>
      <c r="AJ36" s="992">
        <v>100</v>
      </c>
      <c r="AK36" s="992">
        <v>71.734499999999997</v>
      </c>
      <c r="AL36" s="992">
        <v>86.877099999999999</v>
      </c>
      <c r="AM36" s="992">
        <v>75.976500000000001</v>
      </c>
      <c r="AN36" s="992">
        <v>87.622600000000006</v>
      </c>
      <c r="AO36" s="992">
        <v>60.825499999999998</v>
      </c>
      <c r="AP36" s="992">
        <v>64.902000000000001</v>
      </c>
      <c r="AQ36" s="992">
        <v>54.596499999999999</v>
      </c>
      <c r="AR36" s="992">
        <v>53.072299999999998</v>
      </c>
      <c r="AS36" s="992">
        <v>35.773400000000002</v>
      </c>
      <c r="AT36" s="993">
        <v>65.752200000000002</v>
      </c>
      <c r="AU36" s="993">
        <v>54.895400000000002</v>
      </c>
      <c r="AV36" s="994">
        <v>57.267000000000003</v>
      </c>
      <c r="AX36" s="977" t="s">
        <v>829</v>
      </c>
      <c r="AY36" s="991" t="s">
        <v>102</v>
      </c>
      <c r="AZ36" s="992">
        <v>0</v>
      </c>
      <c r="BA36" s="992">
        <v>23.546199999999999</v>
      </c>
      <c r="BB36" s="992">
        <v>10.915100000000001</v>
      </c>
      <c r="BC36" s="992">
        <v>8.4590999999999994</v>
      </c>
      <c r="BD36" s="992">
        <v>11.805999999999999</v>
      </c>
      <c r="BE36" s="992">
        <v>12.8582</v>
      </c>
      <c r="BF36" s="992">
        <v>13.86</v>
      </c>
      <c r="BG36" s="992">
        <v>13.686500000000001</v>
      </c>
      <c r="BH36" s="992">
        <v>14.542899999999999</v>
      </c>
      <c r="BI36" s="992">
        <v>15.488799999999999</v>
      </c>
      <c r="BJ36" s="993">
        <v>12.4559</v>
      </c>
      <c r="BK36" s="993">
        <v>14.1831</v>
      </c>
      <c r="BL36" s="994">
        <v>13.8058</v>
      </c>
      <c r="BO36" s="989" t="s">
        <v>60</v>
      </c>
      <c r="BP36" s="977" t="s">
        <v>829</v>
      </c>
      <c r="BQ36" s="991" t="s">
        <v>102</v>
      </c>
      <c r="BR36" s="992">
        <v>0</v>
      </c>
      <c r="BS36" s="992">
        <v>4.7192999999999996</v>
      </c>
      <c r="BT36" s="992">
        <v>1.8131999999999999</v>
      </c>
      <c r="BU36" s="992">
        <v>2.6455000000000002</v>
      </c>
      <c r="BV36" s="992">
        <v>0.54690000000000005</v>
      </c>
      <c r="BW36" s="992">
        <v>10.8368</v>
      </c>
      <c r="BX36" s="992">
        <v>7.9687000000000001</v>
      </c>
      <c r="BY36" s="992">
        <v>15.872299999999999</v>
      </c>
      <c r="BZ36" s="992">
        <v>9.6603999999999992</v>
      </c>
      <c r="CA36" s="992">
        <v>8.1559000000000008</v>
      </c>
      <c r="CB36" s="993">
        <v>8.8827999999999996</v>
      </c>
      <c r="CC36" s="993">
        <v>11.0472</v>
      </c>
      <c r="CD36" s="994">
        <v>10.574400000000001</v>
      </c>
    </row>
    <row r="37" spans="2:82" s="465" customFormat="1" ht="15.75" customHeight="1" x14ac:dyDescent="0.25">
      <c r="B37" s="851" t="s">
        <v>833</v>
      </c>
      <c r="C37" s="619" t="s">
        <v>102</v>
      </c>
      <c r="D37" s="619" t="s">
        <v>102</v>
      </c>
      <c r="E37" s="619" t="s">
        <v>102</v>
      </c>
      <c r="F37" s="619">
        <v>189.25579999999999</v>
      </c>
      <c r="G37" s="619">
        <v>133.29669999999999</v>
      </c>
      <c r="H37" s="619">
        <v>361.93849999999998</v>
      </c>
      <c r="I37" s="619">
        <v>155.66550000000001</v>
      </c>
      <c r="J37" s="619">
        <v>227.53800000000001</v>
      </c>
      <c r="K37" s="619">
        <v>225.2397</v>
      </c>
      <c r="L37" s="619">
        <v>242.75200000000001</v>
      </c>
      <c r="M37" s="619" t="s">
        <v>102</v>
      </c>
      <c r="N37" s="620">
        <v>175.4342</v>
      </c>
      <c r="O37" s="620">
        <v>229.2706</v>
      </c>
      <c r="P37" s="621">
        <v>217.08510000000001</v>
      </c>
      <c r="R37" s="851" t="s">
        <v>833</v>
      </c>
      <c r="S37" s="637" t="s">
        <v>102</v>
      </c>
      <c r="T37" s="619" t="s">
        <v>102</v>
      </c>
      <c r="U37" s="619" t="s">
        <v>102</v>
      </c>
      <c r="V37" s="619">
        <v>189.25579999999999</v>
      </c>
      <c r="W37" s="619">
        <v>133.29669999999999</v>
      </c>
      <c r="X37" s="619">
        <v>361.93849999999998</v>
      </c>
      <c r="Y37" s="619">
        <v>141.7594</v>
      </c>
      <c r="Z37" s="619">
        <v>225.09229999999999</v>
      </c>
      <c r="AA37" s="619">
        <v>169.61840000000001</v>
      </c>
      <c r="AB37" s="619">
        <v>187.2242</v>
      </c>
      <c r="AC37" s="619" t="s">
        <v>102</v>
      </c>
      <c r="AD37" s="620">
        <v>164.64959999999999</v>
      </c>
      <c r="AE37" s="620">
        <v>194.376</v>
      </c>
      <c r="AF37" s="621">
        <v>187.64769999999999</v>
      </c>
      <c r="AH37" s="851" t="s">
        <v>833</v>
      </c>
      <c r="AI37" s="637" t="s">
        <v>102</v>
      </c>
      <c r="AJ37" s="637" t="s">
        <v>102</v>
      </c>
      <c r="AK37" s="637" t="s">
        <v>102</v>
      </c>
      <c r="AL37" s="637">
        <v>65.421999999999997</v>
      </c>
      <c r="AM37" s="637">
        <v>78.805300000000003</v>
      </c>
      <c r="AN37" s="637">
        <v>81.786100000000005</v>
      </c>
      <c r="AO37" s="637">
        <v>65.820899999999995</v>
      </c>
      <c r="AP37" s="637">
        <v>54.074300000000001</v>
      </c>
      <c r="AQ37" s="637">
        <v>46.934100000000001</v>
      </c>
      <c r="AR37" s="637">
        <v>42.872900000000001</v>
      </c>
      <c r="AS37" s="637" t="s">
        <v>102</v>
      </c>
      <c r="AT37" s="643">
        <v>69.472399999999993</v>
      </c>
      <c r="AU37" s="643">
        <v>48.923999999999999</v>
      </c>
      <c r="AV37" s="638">
        <v>52.682600000000001</v>
      </c>
      <c r="AX37" s="851" t="s">
        <v>833</v>
      </c>
      <c r="AY37" s="637" t="s">
        <v>102</v>
      </c>
      <c r="AZ37" s="637" t="s">
        <v>102</v>
      </c>
      <c r="BA37" s="637" t="s">
        <v>102</v>
      </c>
      <c r="BB37" s="637">
        <v>27.799800000000001</v>
      </c>
      <c r="BC37" s="637">
        <v>17.049900000000001</v>
      </c>
      <c r="BD37" s="637">
        <v>18.210799999999999</v>
      </c>
      <c r="BE37" s="637">
        <v>22.343599999999999</v>
      </c>
      <c r="BF37" s="637">
        <v>13.0044</v>
      </c>
      <c r="BG37" s="637">
        <v>18.024100000000001</v>
      </c>
      <c r="BH37" s="637">
        <v>23.347000000000001</v>
      </c>
      <c r="BI37" s="637" t="s">
        <v>102</v>
      </c>
      <c r="BJ37" s="643">
        <v>21.6877</v>
      </c>
      <c r="BK37" s="643">
        <v>17.0931</v>
      </c>
      <c r="BL37" s="638">
        <v>17.933499999999999</v>
      </c>
      <c r="BO37" s="618"/>
      <c r="BP37" s="851" t="s">
        <v>833</v>
      </c>
      <c r="BQ37" s="637" t="s">
        <v>102</v>
      </c>
      <c r="BR37" s="637" t="s">
        <v>102</v>
      </c>
      <c r="BS37" s="637" t="s">
        <v>102</v>
      </c>
      <c r="BT37" s="637">
        <v>6.7782</v>
      </c>
      <c r="BU37" s="637">
        <v>4.1448</v>
      </c>
      <c r="BV37" s="637">
        <v>3.0999999999999999E-3</v>
      </c>
      <c r="BW37" s="637">
        <v>2.9020999999999999</v>
      </c>
      <c r="BX37" s="637">
        <v>31.846399999999999</v>
      </c>
      <c r="BY37" s="637">
        <v>10.3475</v>
      </c>
      <c r="BZ37" s="637">
        <v>10.905900000000001</v>
      </c>
      <c r="CA37" s="637" t="s">
        <v>102</v>
      </c>
      <c r="CB37" s="643">
        <v>2.6926000000000001</v>
      </c>
      <c r="CC37" s="643">
        <v>18.763100000000001</v>
      </c>
      <c r="CD37" s="638">
        <v>15.823600000000001</v>
      </c>
    </row>
    <row r="38" spans="2:82" s="465" customFormat="1" ht="15.75" customHeight="1" x14ac:dyDescent="0.25">
      <c r="B38" s="852" t="s">
        <v>834</v>
      </c>
      <c r="C38" s="623" t="s">
        <v>102</v>
      </c>
      <c r="D38" s="623" t="s">
        <v>102</v>
      </c>
      <c r="E38" s="623" t="s">
        <v>102</v>
      </c>
      <c r="F38" s="623">
        <v>373.07420000000002</v>
      </c>
      <c r="G38" s="623">
        <v>418.91739999999999</v>
      </c>
      <c r="H38" s="623">
        <v>341.47919999999999</v>
      </c>
      <c r="I38" s="623">
        <v>276.65210000000002</v>
      </c>
      <c r="J38" s="623">
        <v>256.12240000000003</v>
      </c>
      <c r="K38" s="623">
        <v>98.689700000000002</v>
      </c>
      <c r="L38" s="623">
        <v>125.2342</v>
      </c>
      <c r="M38" s="623" t="s">
        <v>102</v>
      </c>
      <c r="N38" s="624">
        <v>308.0926</v>
      </c>
      <c r="O38" s="624">
        <v>179.79740000000001</v>
      </c>
      <c r="P38" s="609">
        <v>217.0146</v>
      </c>
      <c r="R38" s="852" t="s">
        <v>834</v>
      </c>
      <c r="S38" s="639" t="s">
        <v>102</v>
      </c>
      <c r="T38" s="623" t="s">
        <v>102</v>
      </c>
      <c r="U38" s="623" t="s">
        <v>102</v>
      </c>
      <c r="V38" s="623">
        <v>373.07420000000002</v>
      </c>
      <c r="W38" s="623">
        <v>418.00779999999997</v>
      </c>
      <c r="X38" s="623">
        <v>341.34030000000001</v>
      </c>
      <c r="Y38" s="623">
        <v>227.51949999999999</v>
      </c>
      <c r="Z38" s="623">
        <v>184.38300000000001</v>
      </c>
      <c r="AA38" s="623">
        <v>98.609099999999998</v>
      </c>
      <c r="AB38" s="623">
        <v>112.2927</v>
      </c>
      <c r="AC38" s="623" t="s">
        <v>102</v>
      </c>
      <c r="AD38" s="624">
        <v>277.35399999999998</v>
      </c>
      <c r="AE38" s="624">
        <v>142.56909999999999</v>
      </c>
      <c r="AF38" s="609">
        <v>181.66890000000001</v>
      </c>
      <c r="AH38" s="852" t="s">
        <v>834</v>
      </c>
      <c r="AI38" s="639" t="s">
        <v>102</v>
      </c>
      <c r="AJ38" s="639" t="s">
        <v>102</v>
      </c>
      <c r="AK38" s="639" t="s">
        <v>102</v>
      </c>
      <c r="AL38" s="639">
        <v>89.951499999999996</v>
      </c>
      <c r="AM38" s="639">
        <v>88.133799999999994</v>
      </c>
      <c r="AN38" s="639">
        <v>90.881600000000006</v>
      </c>
      <c r="AO38" s="639">
        <v>44.028300000000002</v>
      </c>
      <c r="AP38" s="639">
        <v>54.822400000000002</v>
      </c>
      <c r="AQ38" s="639">
        <v>73.282799999999995</v>
      </c>
      <c r="AR38" s="639">
        <v>52.647599999999997</v>
      </c>
      <c r="AS38" s="639" t="s">
        <v>102</v>
      </c>
      <c r="AT38" s="644">
        <v>64.325400000000002</v>
      </c>
      <c r="AU38" s="644">
        <v>56.801000000000002</v>
      </c>
      <c r="AV38" s="640">
        <v>59.899900000000002</v>
      </c>
      <c r="AX38" s="852" t="s">
        <v>834</v>
      </c>
      <c r="AY38" s="639" t="s">
        <v>102</v>
      </c>
      <c r="AZ38" s="639" t="s">
        <v>102</v>
      </c>
      <c r="BA38" s="639" t="s">
        <v>102</v>
      </c>
      <c r="BB38" s="639">
        <v>9.9549000000000003</v>
      </c>
      <c r="BC38" s="639">
        <v>11.5303</v>
      </c>
      <c r="BD38" s="639">
        <v>9.0754999999999999</v>
      </c>
      <c r="BE38" s="639">
        <v>12.0867</v>
      </c>
      <c r="BF38" s="639">
        <v>13.1365</v>
      </c>
      <c r="BG38" s="639">
        <v>11.2866</v>
      </c>
      <c r="BH38" s="639">
        <v>8.6340000000000003</v>
      </c>
      <c r="BI38" s="639" t="s">
        <v>102</v>
      </c>
      <c r="BJ38" s="644">
        <v>11.041399999999999</v>
      </c>
      <c r="BK38" s="644">
        <v>11.967700000000001</v>
      </c>
      <c r="BL38" s="640">
        <v>11.5863</v>
      </c>
      <c r="BO38" s="618"/>
      <c r="BP38" s="852" t="s">
        <v>834</v>
      </c>
      <c r="BQ38" s="639" t="s">
        <v>102</v>
      </c>
      <c r="BR38" s="639" t="s">
        <v>102</v>
      </c>
      <c r="BS38" s="639" t="s">
        <v>102</v>
      </c>
      <c r="BT38" s="639">
        <v>9.3600000000000003E-2</v>
      </c>
      <c r="BU38" s="639">
        <v>0.1187</v>
      </c>
      <c r="BV38" s="639">
        <v>2.2000000000000001E-3</v>
      </c>
      <c r="BW38" s="639">
        <v>26.125299999999999</v>
      </c>
      <c r="BX38" s="639">
        <v>4.0312000000000001</v>
      </c>
      <c r="BY38" s="639">
        <v>15.349</v>
      </c>
      <c r="BZ38" s="639">
        <v>28.384599999999999</v>
      </c>
      <c r="CA38" s="639" t="s">
        <v>102</v>
      </c>
      <c r="CB38" s="644">
        <v>14.6561</v>
      </c>
      <c r="CC38" s="644">
        <v>10.525499999999999</v>
      </c>
      <c r="CD38" s="640">
        <v>12.226599999999999</v>
      </c>
    </row>
    <row r="39" spans="2:82" s="465" customFormat="1" ht="15.75" customHeight="1" x14ac:dyDescent="0.25">
      <c r="B39" s="851" t="s">
        <v>835</v>
      </c>
      <c r="C39" s="619" t="s">
        <v>102</v>
      </c>
      <c r="D39" s="619">
        <v>1014.1201</v>
      </c>
      <c r="E39" s="619">
        <v>692.87549999999999</v>
      </c>
      <c r="F39" s="619">
        <v>348.4941</v>
      </c>
      <c r="G39" s="619">
        <v>498.12169999999998</v>
      </c>
      <c r="H39" s="619">
        <v>339.79559999999998</v>
      </c>
      <c r="I39" s="619">
        <v>308.22579999999999</v>
      </c>
      <c r="J39" s="619">
        <v>361.02940000000001</v>
      </c>
      <c r="K39" s="619">
        <v>343.3913</v>
      </c>
      <c r="L39" s="619">
        <v>306.57319999999999</v>
      </c>
      <c r="M39" s="619" t="s">
        <v>102</v>
      </c>
      <c r="N39" s="620">
        <v>351.19569999999999</v>
      </c>
      <c r="O39" s="620">
        <v>336.22989999999999</v>
      </c>
      <c r="P39" s="621">
        <v>338.57130000000001</v>
      </c>
      <c r="R39" s="851" t="s">
        <v>835</v>
      </c>
      <c r="S39" s="637" t="s">
        <v>102</v>
      </c>
      <c r="T39" s="619">
        <v>1014.1201</v>
      </c>
      <c r="U39" s="619">
        <v>692.87549999999999</v>
      </c>
      <c r="V39" s="619">
        <v>344.13560000000001</v>
      </c>
      <c r="W39" s="619">
        <v>362.4135</v>
      </c>
      <c r="X39" s="619">
        <v>339.79559999999998</v>
      </c>
      <c r="Y39" s="619">
        <v>308.18639999999999</v>
      </c>
      <c r="Z39" s="619">
        <v>361.02940000000001</v>
      </c>
      <c r="AA39" s="619">
        <v>328.44880000000001</v>
      </c>
      <c r="AB39" s="619">
        <v>306.57319999999999</v>
      </c>
      <c r="AC39" s="619" t="s">
        <v>102</v>
      </c>
      <c r="AD39" s="620">
        <v>332.58600000000001</v>
      </c>
      <c r="AE39" s="620">
        <v>327.90289999999999</v>
      </c>
      <c r="AF39" s="621">
        <v>328.63560000000001</v>
      </c>
      <c r="AH39" s="851" t="s">
        <v>835</v>
      </c>
      <c r="AI39" s="637" t="s">
        <v>102</v>
      </c>
      <c r="AJ39" s="637">
        <v>100</v>
      </c>
      <c r="AK39" s="637">
        <v>71.734499999999997</v>
      </c>
      <c r="AL39" s="637">
        <v>93.300600000000003</v>
      </c>
      <c r="AM39" s="637">
        <v>64.7727</v>
      </c>
      <c r="AN39" s="637">
        <v>83.583600000000004</v>
      </c>
      <c r="AO39" s="637">
        <v>79.131500000000003</v>
      </c>
      <c r="AP39" s="637">
        <v>86.134399999999999</v>
      </c>
      <c r="AQ39" s="637">
        <v>65.608800000000002</v>
      </c>
      <c r="AR39" s="637">
        <v>77.318399999999997</v>
      </c>
      <c r="AS39" s="637" t="s">
        <v>102</v>
      </c>
      <c r="AT39" s="643">
        <v>79.142300000000006</v>
      </c>
      <c r="AU39" s="643">
        <v>72.242599999999996</v>
      </c>
      <c r="AV39" s="638">
        <v>73.362200000000001</v>
      </c>
      <c r="AX39" s="851" t="s">
        <v>835</v>
      </c>
      <c r="AY39" s="637" t="s">
        <v>102</v>
      </c>
      <c r="AZ39" s="637">
        <v>0</v>
      </c>
      <c r="BA39" s="637">
        <v>23.546199999999999</v>
      </c>
      <c r="BB39" s="637">
        <v>3.4725999999999999</v>
      </c>
      <c r="BC39" s="637">
        <v>3.5579999999999998</v>
      </c>
      <c r="BD39" s="637">
        <v>13.5183</v>
      </c>
      <c r="BE39" s="637">
        <v>20.7653</v>
      </c>
      <c r="BF39" s="637">
        <v>11.882199999999999</v>
      </c>
      <c r="BG39" s="637">
        <v>9.9891000000000005</v>
      </c>
      <c r="BH39" s="637">
        <v>22.457599999999999</v>
      </c>
      <c r="BI39" s="637" t="s">
        <v>102</v>
      </c>
      <c r="BJ39" s="643">
        <v>13.8208</v>
      </c>
      <c r="BK39" s="643">
        <v>13.455500000000001</v>
      </c>
      <c r="BL39" s="638">
        <v>13.514799999999999</v>
      </c>
      <c r="BO39" s="618"/>
      <c r="BP39" s="851" t="s">
        <v>835</v>
      </c>
      <c r="BQ39" s="637" t="s">
        <v>102</v>
      </c>
      <c r="BR39" s="637">
        <v>0</v>
      </c>
      <c r="BS39" s="637">
        <v>4.7192999999999996</v>
      </c>
      <c r="BT39" s="637">
        <v>1.9761</v>
      </c>
      <c r="BU39" s="637">
        <v>4.4253999999999998</v>
      </c>
      <c r="BV39" s="637">
        <v>2.8980999999999999</v>
      </c>
      <c r="BW39" s="637">
        <v>9.0399999999999994E-2</v>
      </c>
      <c r="BX39" s="637">
        <v>1.9835</v>
      </c>
      <c r="BY39" s="637">
        <v>20.050699999999999</v>
      </c>
      <c r="BZ39" s="637">
        <v>0.224</v>
      </c>
      <c r="CA39" s="637" t="s">
        <v>102</v>
      </c>
      <c r="CB39" s="643">
        <v>1.738</v>
      </c>
      <c r="CC39" s="643">
        <v>11.8253</v>
      </c>
      <c r="CD39" s="638">
        <v>10.1884</v>
      </c>
    </row>
    <row r="40" spans="2:82" s="465" customFormat="1" ht="15.75" customHeight="1" x14ac:dyDescent="0.25">
      <c r="B40" s="852" t="s">
        <v>836</v>
      </c>
      <c r="C40" s="623" t="s">
        <v>102</v>
      </c>
      <c r="D40" s="623" t="s">
        <v>102</v>
      </c>
      <c r="E40" s="623" t="s">
        <v>102</v>
      </c>
      <c r="F40" s="623" t="s">
        <v>102</v>
      </c>
      <c r="G40" s="623" t="s">
        <v>102</v>
      </c>
      <c r="H40" s="623" t="s">
        <v>102</v>
      </c>
      <c r="I40" s="623">
        <v>863.58690000000001</v>
      </c>
      <c r="J40" s="623">
        <v>397.29539999999997</v>
      </c>
      <c r="K40" s="623">
        <v>267.78030000000001</v>
      </c>
      <c r="L40" s="623">
        <v>273.815</v>
      </c>
      <c r="M40" s="623">
        <v>200.416</v>
      </c>
      <c r="N40" s="624">
        <v>863.58690000000001</v>
      </c>
      <c r="O40" s="624">
        <v>256.7149</v>
      </c>
      <c r="P40" s="609">
        <v>288.31110000000001</v>
      </c>
      <c r="R40" s="852" t="s">
        <v>836</v>
      </c>
      <c r="S40" s="639" t="s">
        <v>102</v>
      </c>
      <c r="T40" s="623" t="s">
        <v>102</v>
      </c>
      <c r="U40" s="623" t="s">
        <v>102</v>
      </c>
      <c r="V40" s="623" t="s">
        <v>102</v>
      </c>
      <c r="W40" s="623" t="s">
        <v>102</v>
      </c>
      <c r="X40" s="623" t="s">
        <v>102</v>
      </c>
      <c r="Y40" s="623">
        <v>606.46600000000001</v>
      </c>
      <c r="Z40" s="623">
        <v>277.82920000000001</v>
      </c>
      <c r="AA40" s="623">
        <v>203.2757</v>
      </c>
      <c r="AB40" s="623">
        <v>173.01580000000001</v>
      </c>
      <c r="AC40" s="623">
        <v>119.08329999999999</v>
      </c>
      <c r="AD40" s="624">
        <v>606.46600000000001</v>
      </c>
      <c r="AE40" s="624">
        <v>171.25989999999999</v>
      </c>
      <c r="AF40" s="609">
        <v>193.91849999999999</v>
      </c>
      <c r="AH40" s="852" t="s">
        <v>836</v>
      </c>
      <c r="AI40" s="639" t="s">
        <v>102</v>
      </c>
      <c r="AJ40" s="639" t="s">
        <v>102</v>
      </c>
      <c r="AK40" s="639" t="s">
        <v>102</v>
      </c>
      <c r="AL40" s="639" t="s">
        <v>102</v>
      </c>
      <c r="AM40" s="639" t="s">
        <v>102</v>
      </c>
      <c r="AN40" s="639" t="s">
        <v>102</v>
      </c>
      <c r="AO40" s="639">
        <v>45.5548</v>
      </c>
      <c r="AP40" s="639">
        <v>55.688099999999999</v>
      </c>
      <c r="AQ40" s="639">
        <v>45.307600000000001</v>
      </c>
      <c r="AR40" s="639">
        <v>39.729300000000002</v>
      </c>
      <c r="AS40" s="639">
        <v>35.773400000000002</v>
      </c>
      <c r="AT40" s="644">
        <v>45.5548</v>
      </c>
      <c r="AU40" s="644">
        <v>41.968499999999999</v>
      </c>
      <c r="AV40" s="640">
        <v>42.527799999999999</v>
      </c>
      <c r="AX40" s="852" t="s">
        <v>836</v>
      </c>
      <c r="AY40" s="639" t="s">
        <v>102</v>
      </c>
      <c r="AZ40" s="639" t="s">
        <v>102</v>
      </c>
      <c r="BA40" s="639" t="s">
        <v>102</v>
      </c>
      <c r="BB40" s="639" t="s">
        <v>102</v>
      </c>
      <c r="BC40" s="639" t="s">
        <v>102</v>
      </c>
      <c r="BD40" s="639" t="s">
        <v>102</v>
      </c>
      <c r="BE40" s="639">
        <v>8.5767000000000007</v>
      </c>
      <c r="BF40" s="639">
        <v>13.450200000000001</v>
      </c>
      <c r="BG40" s="639">
        <v>12.673999999999999</v>
      </c>
      <c r="BH40" s="639">
        <v>11.694800000000001</v>
      </c>
      <c r="BI40" s="639">
        <v>15.488799999999999</v>
      </c>
      <c r="BJ40" s="644">
        <v>8.5767000000000007</v>
      </c>
      <c r="BK40" s="644">
        <v>13.089499999999999</v>
      </c>
      <c r="BL40" s="640">
        <v>12.3857</v>
      </c>
      <c r="BO40" s="618"/>
      <c r="BP40" s="852" t="s">
        <v>836</v>
      </c>
      <c r="BQ40" s="639" t="s">
        <v>102</v>
      </c>
      <c r="BR40" s="639" t="s">
        <v>102</v>
      </c>
      <c r="BS40" s="639" t="s">
        <v>102</v>
      </c>
      <c r="BT40" s="639" t="s">
        <v>102</v>
      </c>
      <c r="BU40" s="639" t="s">
        <v>102</v>
      </c>
      <c r="BV40" s="639" t="s">
        <v>102</v>
      </c>
      <c r="BW40" s="639">
        <v>16.094899999999999</v>
      </c>
      <c r="BX40" s="639">
        <v>0.79190000000000005</v>
      </c>
      <c r="BY40" s="639">
        <v>17.9298</v>
      </c>
      <c r="BZ40" s="639">
        <v>11.7629</v>
      </c>
      <c r="CA40" s="639">
        <v>8.1559000000000008</v>
      </c>
      <c r="CB40" s="644">
        <v>16.094899999999999</v>
      </c>
      <c r="CC40" s="644">
        <v>11.6541</v>
      </c>
      <c r="CD40" s="640">
        <v>12.3466</v>
      </c>
    </row>
    <row r="41" spans="2:82" s="465" customFormat="1" ht="15.75" customHeight="1" x14ac:dyDescent="0.25">
      <c r="B41" s="851" t="s">
        <v>837</v>
      </c>
      <c r="C41" s="619" t="s">
        <v>102</v>
      </c>
      <c r="D41" s="619" t="s">
        <v>102</v>
      </c>
      <c r="E41" s="619" t="s">
        <v>102</v>
      </c>
      <c r="F41" s="619" t="s">
        <v>102</v>
      </c>
      <c r="G41" s="619" t="s">
        <v>102</v>
      </c>
      <c r="H41" s="619" t="s">
        <v>102</v>
      </c>
      <c r="I41" s="619">
        <v>601.80020000000002</v>
      </c>
      <c r="J41" s="619">
        <v>342.91950000000003</v>
      </c>
      <c r="K41" s="619">
        <v>301.05270000000002</v>
      </c>
      <c r="L41" s="619">
        <v>298.1574</v>
      </c>
      <c r="M41" s="619" t="s">
        <v>102</v>
      </c>
      <c r="N41" s="620">
        <v>601.80020000000002</v>
      </c>
      <c r="O41" s="620">
        <v>321.13279999999997</v>
      </c>
      <c r="P41" s="621">
        <v>374.54169999999999</v>
      </c>
      <c r="R41" s="851" t="s">
        <v>837</v>
      </c>
      <c r="S41" s="637" t="s">
        <v>102</v>
      </c>
      <c r="T41" s="619" t="s">
        <v>102</v>
      </c>
      <c r="U41" s="619" t="s">
        <v>102</v>
      </c>
      <c r="V41" s="619" t="s">
        <v>102</v>
      </c>
      <c r="W41" s="619" t="s">
        <v>102</v>
      </c>
      <c r="X41" s="619" t="s">
        <v>102</v>
      </c>
      <c r="Y41" s="619">
        <v>592.08540000000005</v>
      </c>
      <c r="Z41" s="619">
        <v>324.20920000000001</v>
      </c>
      <c r="AA41" s="619">
        <v>301.05270000000002</v>
      </c>
      <c r="AB41" s="619">
        <v>298.1574</v>
      </c>
      <c r="AC41" s="619" t="s">
        <v>102</v>
      </c>
      <c r="AD41" s="620">
        <v>592.08540000000005</v>
      </c>
      <c r="AE41" s="620">
        <v>311.71539999999999</v>
      </c>
      <c r="AF41" s="621">
        <v>365.06779999999998</v>
      </c>
      <c r="AH41" s="851" t="s">
        <v>837</v>
      </c>
      <c r="AI41" s="637" t="s">
        <v>102</v>
      </c>
      <c r="AJ41" s="637" t="s">
        <v>102</v>
      </c>
      <c r="AK41" s="637" t="s">
        <v>102</v>
      </c>
      <c r="AL41" s="637" t="s">
        <v>102</v>
      </c>
      <c r="AM41" s="637" t="s">
        <v>102</v>
      </c>
      <c r="AN41" s="637" t="s">
        <v>102</v>
      </c>
      <c r="AO41" s="637">
        <v>84.729699999999994</v>
      </c>
      <c r="AP41" s="637">
        <v>78.116699999999994</v>
      </c>
      <c r="AQ41" s="637">
        <v>74.0137</v>
      </c>
      <c r="AR41" s="637">
        <v>83.546000000000006</v>
      </c>
      <c r="AS41" s="637" t="s">
        <v>102</v>
      </c>
      <c r="AT41" s="643">
        <v>84.729699999999994</v>
      </c>
      <c r="AU41" s="643">
        <v>79.253</v>
      </c>
      <c r="AV41" s="638">
        <v>80.927499999999995</v>
      </c>
      <c r="AX41" s="851" t="s">
        <v>837</v>
      </c>
      <c r="AY41" s="637" t="s">
        <v>102</v>
      </c>
      <c r="AZ41" s="637" t="s">
        <v>102</v>
      </c>
      <c r="BA41" s="637" t="s">
        <v>102</v>
      </c>
      <c r="BB41" s="637" t="s">
        <v>102</v>
      </c>
      <c r="BC41" s="637" t="s">
        <v>102</v>
      </c>
      <c r="BD41" s="637" t="s">
        <v>102</v>
      </c>
      <c r="BE41" s="637">
        <v>13.5959</v>
      </c>
      <c r="BF41" s="637">
        <v>16.108799999999999</v>
      </c>
      <c r="BG41" s="637">
        <v>25.9863</v>
      </c>
      <c r="BH41" s="637">
        <v>14.477600000000001</v>
      </c>
      <c r="BI41" s="637" t="s">
        <v>102</v>
      </c>
      <c r="BJ41" s="643">
        <v>13.5959</v>
      </c>
      <c r="BK41" s="643">
        <v>17.014299999999999</v>
      </c>
      <c r="BL41" s="638">
        <v>15.969099999999999</v>
      </c>
      <c r="BO41" s="618"/>
      <c r="BP41" s="851" t="s">
        <v>837</v>
      </c>
      <c r="BQ41" s="637" t="s">
        <v>102</v>
      </c>
      <c r="BR41" s="637" t="s">
        <v>102</v>
      </c>
      <c r="BS41" s="637" t="s">
        <v>102</v>
      </c>
      <c r="BT41" s="637" t="s">
        <v>102</v>
      </c>
      <c r="BU41" s="637" t="s">
        <v>102</v>
      </c>
      <c r="BV41" s="637" t="s">
        <v>102</v>
      </c>
      <c r="BW41" s="637">
        <v>6.0100000000000001E-2</v>
      </c>
      <c r="BX41" s="637">
        <v>0.31840000000000002</v>
      </c>
      <c r="BY41" s="637">
        <v>0</v>
      </c>
      <c r="BZ41" s="637">
        <v>1.9762999999999999</v>
      </c>
      <c r="CA41" s="637" t="s">
        <v>102</v>
      </c>
      <c r="CB41" s="643">
        <v>6.0100000000000001E-2</v>
      </c>
      <c r="CC41" s="643">
        <v>0.80020000000000002</v>
      </c>
      <c r="CD41" s="638">
        <v>0.57389999999999997</v>
      </c>
    </row>
    <row r="42" spans="2:82" s="571" customFormat="1" ht="15.75" customHeight="1" x14ac:dyDescent="0.25">
      <c r="B42" s="981" t="s">
        <v>980</v>
      </c>
      <c r="C42" s="982"/>
      <c r="D42" s="982"/>
      <c r="E42" s="982"/>
      <c r="F42" s="982"/>
      <c r="G42" s="982"/>
      <c r="H42" s="982"/>
      <c r="I42" s="982"/>
      <c r="J42" s="982"/>
      <c r="K42" s="982"/>
      <c r="L42" s="982"/>
      <c r="M42" s="982"/>
      <c r="N42" s="983"/>
      <c r="O42" s="983"/>
      <c r="P42" s="984"/>
      <c r="R42" s="981" t="s">
        <v>980</v>
      </c>
      <c r="S42" s="982"/>
      <c r="T42" s="982"/>
      <c r="U42" s="982"/>
      <c r="V42" s="982"/>
      <c r="W42" s="982"/>
      <c r="X42" s="982"/>
      <c r="Y42" s="982"/>
      <c r="Z42" s="982"/>
      <c r="AA42" s="982"/>
      <c r="AB42" s="982"/>
      <c r="AC42" s="982"/>
      <c r="AD42" s="983"/>
      <c r="AE42" s="983"/>
      <c r="AF42" s="984"/>
      <c r="AH42" s="981" t="s">
        <v>980</v>
      </c>
      <c r="AI42" s="986"/>
      <c r="AJ42" s="986"/>
      <c r="AK42" s="986"/>
      <c r="AL42" s="986"/>
      <c r="AM42" s="986"/>
      <c r="AN42" s="986"/>
      <c r="AO42" s="986"/>
      <c r="AP42" s="986"/>
      <c r="AQ42" s="986"/>
      <c r="AR42" s="986"/>
      <c r="AS42" s="986"/>
      <c r="AT42" s="987"/>
      <c r="AU42" s="987"/>
      <c r="AV42" s="988"/>
      <c r="AX42" s="981" t="s">
        <v>980</v>
      </c>
      <c r="AY42" s="986"/>
      <c r="AZ42" s="986"/>
      <c r="BA42" s="986"/>
      <c r="BB42" s="986"/>
      <c r="BC42" s="986"/>
      <c r="BD42" s="986"/>
      <c r="BE42" s="986"/>
      <c r="BF42" s="986"/>
      <c r="BG42" s="986"/>
      <c r="BH42" s="986"/>
      <c r="BI42" s="986"/>
      <c r="BJ42" s="987"/>
      <c r="BK42" s="987"/>
      <c r="BL42" s="988"/>
      <c r="BO42" s="622" t="s">
        <v>61</v>
      </c>
      <c r="BP42" s="981" t="s">
        <v>980</v>
      </c>
      <c r="BQ42" s="986"/>
      <c r="BR42" s="986"/>
      <c r="BS42" s="986"/>
      <c r="BT42" s="986"/>
      <c r="BU42" s="986"/>
      <c r="BV42" s="986"/>
      <c r="BW42" s="986"/>
      <c r="BX42" s="986"/>
      <c r="BY42" s="986"/>
      <c r="BZ42" s="986"/>
      <c r="CA42" s="986"/>
      <c r="CB42" s="987"/>
      <c r="CC42" s="987"/>
      <c r="CD42" s="988"/>
    </row>
    <row r="43" spans="2:82" s="465" customFormat="1" ht="15.75" customHeight="1" x14ac:dyDescent="0.25">
      <c r="B43" s="853" t="s">
        <v>505</v>
      </c>
      <c r="C43" s="854">
        <v>417.28910000000002</v>
      </c>
      <c r="D43" s="854">
        <v>553.86760000000004</v>
      </c>
      <c r="E43" s="854">
        <v>263.8664</v>
      </c>
      <c r="F43" s="854">
        <v>257.1936</v>
      </c>
      <c r="G43" s="854">
        <v>231.94990000000001</v>
      </c>
      <c r="H43" s="854">
        <v>229.81559999999999</v>
      </c>
      <c r="I43" s="854">
        <v>227.89150000000001</v>
      </c>
      <c r="J43" s="854">
        <v>227.1396</v>
      </c>
      <c r="K43" s="854">
        <v>266.89159999999998</v>
      </c>
      <c r="L43" s="854">
        <v>315.90109999999999</v>
      </c>
      <c r="M43" s="854">
        <v>347.41289999999998</v>
      </c>
      <c r="N43" s="855">
        <v>234.2176</v>
      </c>
      <c r="O43" s="855">
        <v>309.55419999999998</v>
      </c>
      <c r="P43" s="856">
        <v>298.0804</v>
      </c>
      <c r="R43" s="853" t="s">
        <v>505</v>
      </c>
      <c r="S43" s="854">
        <v>397.57159999999999</v>
      </c>
      <c r="T43" s="854">
        <v>310.14269999999999</v>
      </c>
      <c r="U43" s="854">
        <v>174.78020000000001</v>
      </c>
      <c r="V43" s="854">
        <v>175.32990000000001</v>
      </c>
      <c r="W43" s="854">
        <v>159.92519999999999</v>
      </c>
      <c r="X43" s="854">
        <v>174.02029999999999</v>
      </c>
      <c r="Y43" s="854">
        <v>152.1138</v>
      </c>
      <c r="Z43" s="854">
        <v>152.09620000000001</v>
      </c>
      <c r="AA43" s="854">
        <v>179.06270000000001</v>
      </c>
      <c r="AB43" s="854">
        <v>180.5215</v>
      </c>
      <c r="AC43" s="854">
        <v>140.03469999999999</v>
      </c>
      <c r="AD43" s="855">
        <v>160.52940000000001</v>
      </c>
      <c r="AE43" s="855">
        <v>156.89099999999999</v>
      </c>
      <c r="AF43" s="856">
        <v>157.4451</v>
      </c>
      <c r="AH43" s="853" t="s">
        <v>505</v>
      </c>
      <c r="AI43" s="888">
        <v>61.795400000000001</v>
      </c>
      <c r="AJ43" s="888">
        <v>37.317399999999999</v>
      </c>
      <c r="AK43" s="888">
        <v>39.625500000000002</v>
      </c>
      <c r="AL43" s="888">
        <v>40.429299999999998</v>
      </c>
      <c r="AM43" s="888">
        <v>33.174399999999999</v>
      </c>
      <c r="AN43" s="888">
        <v>39.7438</v>
      </c>
      <c r="AO43" s="888">
        <v>35.388500000000001</v>
      </c>
      <c r="AP43" s="888">
        <v>34.515700000000002</v>
      </c>
      <c r="AQ43" s="888">
        <v>28.485800000000001</v>
      </c>
      <c r="AR43" s="888">
        <v>25.797799999999999</v>
      </c>
      <c r="AS43" s="888">
        <v>14.2407</v>
      </c>
      <c r="AT43" s="889">
        <v>36.547400000000003</v>
      </c>
      <c r="AU43" s="889">
        <v>20.694400000000002</v>
      </c>
      <c r="AV43" s="890">
        <v>22.5915</v>
      </c>
      <c r="AX43" s="853" t="s">
        <v>505</v>
      </c>
      <c r="AY43" s="888">
        <v>30.0167</v>
      </c>
      <c r="AZ43" s="888">
        <v>13.2476</v>
      </c>
      <c r="BA43" s="888">
        <v>14.688700000000001</v>
      </c>
      <c r="BB43" s="888">
        <v>13.816599999999999</v>
      </c>
      <c r="BC43" s="888">
        <v>14.419499999999999</v>
      </c>
      <c r="BD43" s="888">
        <v>14.010999999999999</v>
      </c>
      <c r="BE43" s="888">
        <v>16.130299999999998</v>
      </c>
      <c r="BF43" s="888">
        <v>16.831099999999999</v>
      </c>
      <c r="BG43" s="888">
        <v>15.6251</v>
      </c>
      <c r="BH43" s="888">
        <v>12.5031</v>
      </c>
      <c r="BI43" s="888">
        <v>9.5900999999999996</v>
      </c>
      <c r="BJ43" s="889">
        <v>15.173999999999999</v>
      </c>
      <c r="BK43" s="889">
        <v>11.894299999999999</v>
      </c>
      <c r="BL43" s="890">
        <v>12.286799999999999</v>
      </c>
      <c r="BO43" s="618" t="s">
        <v>62</v>
      </c>
      <c r="BP43" s="853" t="s">
        <v>505</v>
      </c>
      <c r="BQ43" s="888">
        <v>3.4626999999999999</v>
      </c>
      <c r="BR43" s="888">
        <v>5.4307999999999996</v>
      </c>
      <c r="BS43" s="888">
        <v>11.923999999999999</v>
      </c>
      <c r="BT43" s="888">
        <v>13.9245</v>
      </c>
      <c r="BU43" s="888">
        <v>21.354299999999999</v>
      </c>
      <c r="BV43" s="888">
        <v>21.966899999999999</v>
      </c>
      <c r="BW43" s="888">
        <v>15.2295</v>
      </c>
      <c r="BX43" s="888">
        <v>15.614699999999999</v>
      </c>
      <c r="BY43" s="888">
        <v>22.981000000000002</v>
      </c>
      <c r="BZ43" s="888">
        <v>18.844100000000001</v>
      </c>
      <c r="CA43" s="888">
        <v>16.477</v>
      </c>
      <c r="CB43" s="889">
        <v>16.8171</v>
      </c>
      <c r="CC43" s="889">
        <v>18.094200000000001</v>
      </c>
      <c r="CD43" s="890">
        <v>17.941400000000002</v>
      </c>
    </row>
    <row r="44" spans="2:82" s="571" customFormat="1" ht="15.75" customHeight="1" x14ac:dyDescent="0.25">
      <c r="B44" s="857" t="s">
        <v>475</v>
      </c>
      <c r="C44" s="858">
        <v>522.2432</v>
      </c>
      <c r="D44" s="858">
        <v>395.51350000000002</v>
      </c>
      <c r="E44" s="858">
        <v>285.12509999999997</v>
      </c>
      <c r="F44" s="858">
        <v>247.1318</v>
      </c>
      <c r="G44" s="858">
        <v>261.9409</v>
      </c>
      <c r="H44" s="858">
        <v>262.68830000000003</v>
      </c>
      <c r="I44" s="858">
        <v>253.16200000000001</v>
      </c>
      <c r="J44" s="858">
        <v>266.03789999999998</v>
      </c>
      <c r="K44" s="858">
        <v>289.33240000000001</v>
      </c>
      <c r="L44" s="858">
        <v>283.26049999999998</v>
      </c>
      <c r="M44" s="858">
        <v>223.3477</v>
      </c>
      <c r="N44" s="859">
        <v>257.59269999999998</v>
      </c>
      <c r="O44" s="859">
        <v>277.82569999999998</v>
      </c>
      <c r="P44" s="860">
        <v>268.81099999999998</v>
      </c>
      <c r="R44" s="857" t="s">
        <v>475</v>
      </c>
      <c r="S44" s="858">
        <v>384.85359999999997</v>
      </c>
      <c r="T44" s="858">
        <v>264.72739999999999</v>
      </c>
      <c r="U44" s="858">
        <v>194.0067</v>
      </c>
      <c r="V44" s="858">
        <v>177.64429999999999</v>
      </c>
      <c r="W44" s="858">
        <v>178.60720000000001</v>
      </c>
      <c r="X44" s="858">
        <v>179.45419999999999</v>
      </c>
      <c r="Y44" s="858">
        <v>165.51349999999999</v>
      </c>
      <c r="Z44" s="858">
        <v>178.12129999999999</v>
      </c>
      <c r="AA44" s="858">
        <v>177.88829999999999</v>
      </c>
      <c r="AB44" s="858">
        <v>173.89400000000001</v>
      </c>
      <c r="AC44" s="858">
        <v>119.3702</v>
      </c>
      <c r="AD44" s="859">
        <v>176.2594</v>
      </c>
      <c r="AE44" s="859">
        <v>173.51159999999999</v>
      </c>
      <c r="AF44" s="860">
        <v>174.73580000000001</v>
      </c>
      <c r="AH44" s="857" t="s">
        <v>475</v>
      </c>
      <c r="AI44" s="885">
        <v>51.254800000000003</v>
      </c>
      <c r="AJ44" s="885">
        <v>46.966099999999997</v>
      </c>
      <c r="AK44" s="885">
        <v>45.3977</v>
      </c>
      <c r="AL44" s="885">
        <v>45.301600000000001</v>
      </c>
      <c r="AM44" s="885">
        <v>40.652000000000001</v>
      </c>
      <c r="AN44" s="885">
        <v>40.7911</v>
      </c>
      <c r="AO44" s="885">
        <v>37.286200000000001</v>
      </c>
      <c r="AP44" s="885">
        <v>36.549700000000001</v>
      </c>
      <c r="AQ44" s="885">
        <v>31.483000000000001</v>
      </c>
      <c r="AR44" s="885">
        <v>34.731999999999999</v>
      </c>
      <c r="AS44" s="885">
        <v>28.605599999999999</v>
      </c>
      <c r="AT44" s="886">
        <v>41.381100000000004</v>
      </c>
      <c r="AU44" s="886">
        <v>33.389299999999999</v>
      </c>
      <c r="AV44" s="887">
        <v>36.801400000000001</v>
      </c>
      <c r="AX44" s="857" t="s">
        <v>475</v>
      </c>
      <c r="AY44" s="885">
        <v>16.484000000000002</v>
      </c>
      <c r="AZ44" s="885">
        <v>14.4343</v>
      </c>
      <c r="BA44" s="885">
        <v>13.9125</v>
      </c>
      <c r="BB44" s="885">
        <v>15.472099999999999</v>
      </c>
      <c r="BC44" s="885">
        <v>15.319100000000001</v>
      </c>
      <c r="BD44" s="885">
        <v>16.276499999999999</v>
      </c>
      <c r="BE44" s="885">
        <v>16.258700000000001</v>
      </c>
      <c r="BF44" s="885">
        <v>15.762600000000001</v>
      </c>
      <c r="BG44" s="885">
        <v>15.258800000000001</v>
      </c>
      <c r="BH44" s="885">
        <v>15.353999999999999</v>
      </c>
      <c r="BI44" s="885">
        <v>14.235300000000001</v>
      </c>
      <c r="BJ44" s="886">
        <v>15.6915</v>
      </c>
      <c r="BK44" s="886">
        <v>15.359</v>
      </c>
      <c r="BL44" s="887">
        <v>15.500999999999999</v>
      </c>
      <c r="BO44" s="622" t="s">
        <v>63</v>
      </c>
      <c r="BP44" s="857" t="s">
        <v>475</v>
      </c>
      <c r="BQ44" s="885">
        <v>5.9535999999999998</v>
      </c>
      <c r="BR44" s="885">
        <v>5.5323000000000002</v>
      </c>
      <c r="BS44" s="885">
        <v>8.7324999999999999</v>
      </c>
      <c r="BT44" s="885">
        <v>11.108700000000001</v>
      </c>
      <c r="BU44" s="885">
        <v>12.215</v>
      </c>
      <c r="BV44" s="885">
        <v>11.247</v>
      </c>
      <c r="BW44" s="885">
        <v>11.833600000000001</v>
      </c>
      <c r="BX44" s="885">
        <v>14.641</v>
      </c>
      <c r="BY44" s="885">
        <v>14.740500000000001</v>
      </c>
      <c r="BZ44" s="885">
        <v>11.3041</v>
      </c>
      <c r="CA44" s="885">
        <v>10.604900000000001</v>
      </c>
      <c r="CB44" s="886">
        <v>11.353</v>
      </c>
      <c r="CC44" s="886">
        <v>13.7051</v>
      </c>
      <c r="CD44" s="887">
        <v>12.700900000000001</v>
      </c>
    </row>
    <row r="45" spans="2:82" s="465" customFormat="1" ht="15.75" customHeight="1" x14ac:dyDescent="0.25">
      <c r="B45" s="866" t="s">
        <v>97</v>
      </c>
      <c r="C45" s="854">
        <v>467.95859999999999</v>
      </c>
      <c r="D45" s="854">
        <v>352.51949999999999</v>
      </c>
      <c r="E45" s="854">
        <v>270.54239999999999</v>
      </c>
      <c r="F45" s="854">
        <v>265.50599999999997</v>
      </c>
      <c r="G45" s="854">
        <v>262.28820000000002</v>
      </c>
      <c r="H45" s="854">
        <v>276.18959999999998</v>
      </c>
      <c r="I45" s="854">
        <v>280.68279999999999</v>
      </c>
      <c r="J45" s="854">
        <v>275.83600000000001</v>
      </c>
      <c r="K45" s="854">
        <v>309.12490000000003</v>
      </c>
      <c r="L45" s="867" t="s">
        <v>102</v>
      </c>
      <c r="M45" s="867" t="s">
        <v>102</v>
      </c>
      <c r="N45" s="855">
        <v>273.75749999999999</v>
      </c>
      <c r="O45" s="855">
        <v>280.51159999999999</v>
      </c>
      <c r="P45" s="856">
        <v>274.46530000000001</v>
      </c>
      <c r="R45" s="866" t="s">
        <v>97</v>
      </c>
      <c r="S45" s="854">
        <v>351.11689999999999</v>
      </c>
      <c r="T45" s="854">
        <v>245.39169999999999</v>
      </c>
      <c r="U45" s="854">
        <v>188.92699999999999</v>
      </c>
      <c r="V45" s="854">
        <v>180.9579</v>
      </c>
      <c r="W45" s="854">
        <v>178.3005</v>
      </c>
      <c r="X45" s="854">
        <v>177.43180000000001</v>
      </c>
      <c r="Y45" s="854">
        <v>183.96619999999999</v>
      </c>
      <c r="Z45" s="854">
        <v>187.18610000000001</v>
      </c>
      <c r="AA45" s="854">
        <v>219.5916</v>
      </c>
      <c r="AB45" s="867" t="s">
        <v>102</v>
      </c>
      <c r="AC45" s="867" t="s">
        <v>102</v>
      </c>
      <c r="AD45" s="855">
        <v>184.96770000000001</v>
      </c>
      <c r="AE45" s="855">
        <v>191.73759999999999</v>
      </c>
      <c r="AF45" s="856">
        <v>185.6771</v>
      </c>
      <c r="AH45" s="866" t="s">
        <v>97</v>
      </c>
      <c r="AI45" s="888">
        <v>53.0732</v>
      </c>
      <c r="AJ45" s="888">
        <v>46.786299999999997</v>
      </c>
      <c r="AK45" s="888">
        <v>45.284300000000002</v>
      </c>
      <c r="AL45" s="888">
        <v>42.437899999999999</v>
      </c>
      <c r="AM45" s="888">
        <v>40.881399999999999</v>
      </c>
      <c r="AN45" s="888">
        <v>36.9465</v>
      </c>
      <c r="AO45" s="888">
        <v>37.6021</v>
      </c>
      <c r="AP45" s="888">
        <v>38.488599999999998</v>
      </c>
      <c r="AQ45" s="888">
        <v>39.306100000000001</v>
      </c>
      <c r="AR45" s="891" t="s">
        <v>102</v>
      </c>
      <c r="AS45" s="891" t="s">
        <v>102</v>
      </c>
      <c r="AT45" s="889">
        <v>41.342799999999997</v>
      </c>
      <c r="AU45" s="889">
        <v>38.615099999999998</v>
      </c>
      <c r="AV45" s="890">
        <v>41.050699999999999</v>
      </c>
      <c r="AX45" s="866" t="s">
        <v>97</v>
      </c>
      <c r="AY45" s="888">
        <v>14.389099999999999</v>
      </c>
      <c r="AZ45" s="888">
        <v>14.7582</v>
      </c>
      <c r="BA45" s="888">
        <v>14.466799999999999</v>
      </c>
      <c r="BB45" s="888">
        <v>14.6295</v>
      </c>
      <c r="BC45" s="888">
        <v>16.724399999999999</v>
      </c>
      <c r="BD45" s="888">
        <v>16.4664</v>
      </c>
      <c r="BE45" s="888">
        <v>15.845599999999999</v>
      </c>
      <c r="BF45" s="888">
        <v>17.6053</v>
      </c>
      <c r="BG45" s="888">
        <v>13.9834</v>
      </c>
      <c r="BH45" s="891" t="s">
        <v>102</v>
      </c>
      <c r="BI45" s="891" t="s">
        <v>102</v>
      </c>
      <c r="BJ45" s="889">
        <v>15.3886</v>
      </c>
      <c r="BK45" s="889">
        <v>17.044699999999999</v>
      </c>
      <c r="BL45" s="890">
        <v>15.565899999999999</v>
      </c>
      <c r="BO45" s="618" t="s">
        <v>64</v>
      </c>
      <c r="BP45" s="866" t="s">
        <v>97</v>
      </c>
      <c r="BQ45" s="888">
        <v>7.5693999999999999</v>
      </c>
      <c r="BR45" s="888">
        <v>8.0663</v>
      </c>
      <c r="BS45" s="888">
        <v>10.0816</v>
      </c>
      <c r="BT45" s="888">
        <v>11.0885</v>
      </c>
      <c r="BU45" s="888">
        <v>10.372999999999999</v>
      </c>
      <c r="BV45" s="888">
        <v>10.829800000000001</v>
      </c>
      <c r="BW45" s="888">
        <v>12.0947</v>
      </c>
      <c r="BX45" s="888">
        <v>11.7675</v>
      </c>
      <c r="BY45" s="888">
        <v>17.747</v>
      </c>
      <c r="BZ45" s="891" t="s">
        <v>102</v>
      </c>
      <c r="CA45" s="891" t="s">
        <v>102</v>
      </c>
      <c r="CB45" s="889">
        <v>10.834899999999999</v>
      </c>
      <c r="CC45" s="889">
        <v>12.693</v>
      </c>
      <c r="CD45" s="890">
        <v>11.033899999999999</v>
      </c>
    </row>
    <row r="46" spans="2:82" s="571" customFormat="1" ht="15.75" customHeight="1" x14ac:dyDescent="0.25">
      <c r="B46" s="861" t="s">
        <v>96</v>
      </c>
      <c r="C46" s="862">
        <v>627.40030000000002</v>
      </c>
      <c r="D46" s="862">
        <v>349.34199999999998</v>
      </c>
      <c r="E46" s="862">
        <v>269.8451</v>
      </c>
      <c r="F46" s="862">
        <v>324.34570000000002</v>
      </c>
      <c r="G46" s="862">
        <v>458.03179999999998</v>
      </c>
      <c r="H46" s="862">
        <v>481.89010000000002</v>
      </c>
      <c r="I46" s="862">
        <v>314.95870000000002</v>
      </c>
      <c r="J46" s="862">
        <v>278.16320000000002</v>
      </c>
      <c r="K46" s="862" t="s">
        <v>102</v>
      </c>
      <c r="L46" s="863" t="s">
        <v>102</v>
      </c>
      <c r="M46" s="863" t="s">
        <v>102</v>
      </c>
      <c r="N46" s="864">
        <v>351.4477</v>
      </c>
      <c r="O46" s="864">
        <v>278.16320000000002</v>
      </c>
      <c r="P46" s="865">
        <v>347.90539999999999</v>
      </c>
      <c r="R46" s="861" t="s">
        <v>96</v>
      </c>
      <c r="S46" s="862">
        <v>485.27190000000002</v>
      </c>
      <c r="T46" s="862">
        <v>245.2466</v>
      </c>
      <c r="U46" s="862">
        <v>184.6277</v>
      </c>
      <c r="V46" s="862">
        <v>234.85059999999999</v>
      </c>
      <c r="W46" s="862">
        <v>292.38060000000002</v>
      </c>
      <c r="X46" s="862">
        <v>323.35579999999999</v>
      </c>
      <c r="Y46" s="862">
        <v>210.6259</v>
      </c>
      <c r="Z46" s="862">
        <v>160.92089999999999</v>
      </c>
      <c r="AA46" s="862" t="s">
        <v>102</v>
      </c>
      <c r="AB46" s="863" t="s">
        <v>102</v>
      </c>
      <c r="AC46" s="863" t="s">
        <v>102</v>
      </c>
      <c r="AD46" s="864">
        <v>243.3116</v>
      </c>
      <c r="AE46" s="864">
        <v>160.92089999999999</v>
      </c>
      <c r="AF46" s="865">
        <v>239.32900000000001</v>
      </c>
      <c r="AH46" s="861" t="s">
        <v>96</v>
      </c>
      <c r="AI46" s="892">
        <v>57.689399999999999</v>
      </c>
      <c r="AJ46" s="892">
        <v>49.795900000000003</v>
      </c>
      <c r="AK46" s="892">
        <v>42.915700000000001</v>
      </c>
      <c r="AL46" s="892">
        <v>40.375900000000001</v>
      </c>
      <c r="AM46" s="892">
        <v>28.858000000000001</v>
      </c>
      <c r="AN46" s="892">
        <v>37.632300000000001</v>
      </c>
      <c r="AO46" s="892">
        <v>33.620199999999997</v>
      </c>
      <c r="AP46" s="892">
        <v>31.398199999999999</v>
      </c>
      <c r="AQ46" s="892" t="s">
        <v>102</v>
      </c>
      <c r="AR46" s="893" t="s">
        <v>102</v>
      </c>
      <c r="AS46" s="893" t="s">
        <v>102</v>
      </c>
      <c r="AT46" s="894">
        <v>39.127800000000001</v>
      </c>
      <c r="AU46" s="894">
        <v>31.398199999999999</v>
      </c>
      <c r="AV46" s="895">
        <v>38.829099999999997</v>
      </c>
      <c r="AX46" s="861" t="s">
        <v>96</v>
      </c>
      <c r="AY46" s="892">
        <v>12.6615</v>
      </c>
      <c r="AZ46" s="892">
        <v>13.3317</v>
      </c>
      <c r="BA46" s="892">
        <v>14.5741</v>
      </c>
      <c r="BB46" s="892">
        <v>14.091100000000001</v>
      </c>
      <c r="BC46" s="892">
        <v>13.911199999999999</v>
      </c>
      <c r="BD46" s="892">
        <v>16.0335</v>
      </c>
      <c r="BE46" s="892">
        <v>20.5014</v>
      </c>
      <c r="BF46" s="892">
        <v>18.102799999999998</v>
      </c>
      <c r="BG46" s="892" t="s">
        <v>102</v>
      </c>
      <c r="BH46" s="893" t="s">
        <v>102</v>
      </c>
      <c r="BI46" s="893" t="s">
        <v>102</v>
      </c>
      <c r="BJ46" s="894">
        <v>14.9514</v>
      </c>
      <c r="BK46" s="894">
        <v>18.102799999999998</v>
      </c>
      <c r="BL46" s="895">
        <v>15.0732</v>
      </c>
      <c r="BO46" s="622" t="s">
        <v>65</v>
      </c>
      <c r="BP46" s="861" t="s">
        <v>96</v>
      </c>
      <c r="BQ46" s="892">
        <v>6.9954999999999998</v>
      </c>
      <c r="BR46" s="892">
        <v>7.0747999999999998</v>
      </c>
      <c r="BS46" s="892">
        <v>10.930099999999999</v>
      </c>
      <c r="BT46" s="892">
        <v>17.9405</v>
      </c>
      <c r="BU46" s="892">
        <v>21.065000000000001</v>
      </c>
      <c r="BV46" s="892">
        <v>13.435700000000001</v>
      </c>
      <c r="BW46" s="892">
        <v>12.7525</v>
      </c>
      <c r="BX46" s="892">
        <v>8.3501999999999992</v>
      </c>
      <c r="BY46" s="892" t="s">
        <v>102</v>
      </c>
      <c r="BZ46" s="893" t="s">
        <v>102</v>
      </c>
      <c r="CA46" s="893" t="s">
        <v>102</v>
      </c>
      <c r="CB46" s="894">
        <v>15.151999999999999</v>
      </c>
      <c r="CC46" s="894">
        <v>8.3501999999999992</v>
      </c>
      <c r="CD46" s="895">
        <v>14.889200000000001</v>
      </c>
    </row>
    <row r="47" spans="2:82" s="168" customFormat="1" x14ac:dyDescent="0.2">
      <c r="B47" s="37" t="s">
        <v>270</v>
      </c>
      <c r="C47" s="649"/>
      <c r="D47" s="649"/>
      <c r="E47" s="649"/>
      <c r="F47" s="649"/>
      <c r="G47" s="649"/>
      <c r="H47" s="649"/>
      <c r="I47" s="649"/>
      <c r="J47" s="649"/>
      <c r="K47" s="649"/>
      <c r="L47" s="649"/>
      <c r="M47" s="649"/>
      <c r="N47" s="649"/>
      <c r="O47" s="649"/>
      <c r="P47" s="650"/>
      <c r="R47" s="37" t="s">
        <v>270</v>
      </c>
      <c r="S47" s="649"/>
      <c r="T47" s="649"/>
      <c r="U47" s="649"/>
      <c r="V47" s="649"/>
      <c r="W47" s="649"/>
      <c r="X47" s="649"/>
      <c r="Y47" s="649"/>
      <c r="Z47" s="649"/>
      <c r="AA47" s="649"/>
      <c r="AB47" s="649"/>
      <c r="AC47" s="649"/>
      <c r="AD47" s="649"/>
      <c r="AE47" s="649"/>
      <c r="AF47" s="650"/>
      <c r="AH47" s="37" t="s">
        <v>270</v>
      </c>
      <c r="AI47" s="649"/>
      <c r="AJ47" s="649"/>
      <c r="AK47" s="649"/>
      <c r="AL47" s="649"/>
      <c r="AM47" s="649"/>
      <c r="AN47" s="649"/>
      <c r="AO47" s="649"/>
      <c r="AP47" s="649"/>
      <c r="AQ47" s="649"/>
      <c r="AR47" s="649"/>
      <c r="AS47" s="649"/>
      <c r="AT47" s="649"/>
      <c r="AU47" s="649"/>
      <c r="AV47" s="650"/>
      <c r="AX47" s="37" t="s">
        <v>270</v>
      </c>
      <c r="AY47" s="649"/>
      <c r="AZ47" s="649"/>
      <c r="BA47" s="649"/>
      <c r="BB47" s="649"/>
      <c r="BC47" s="649"/>
      <c r="BD47" s="649"/>
      <c r="BE47" s="649"/>
      <c r="BF47" s="649"/>
      <c r="BG47" s="649"/>
      <c r="BH47" s="649"/>
      <c r="BI47" s="649"/>
      <c r="BJ47" s="649"/>
      <c r="BK47" s="649"/>
      <c r="BL47" s="650"/>
      <c r="BO47" s="249" t="s">
        <v>66</v>
      </c>
      <c r="BP47" s="37" t="s">
        <v>270</v>
      </c>
      <c r="BQ47" s="649"/>
      <c r="BR47" s="649"/>
      <c r="BS47" s="649"/>
      <c r="BT47" s="649"/>
      <c r="BU47" s="649"/>
      <c r="BV47" s="649"/>
      <c r="BW47" s="649"/>
      <c r="BX47" s="649"/>
      <c r="BY47" s="649"/>
      <c r="BZ47" s="649"/>
      <c r="CA47" s="649"/>
      <c r="CB47" s="649"/>
      <c r="CC47" s="649"/>
      <c r="CD47" s="650"/>
    </row>
    <row r="48" spans="2:82" s="37" customFormat="1" x14ac:dyDescent="0.2">
      <c r="B48" s="37" t="s">
        <v>506</v>
      </c>
      <c r="C48" s="649"/>
      <c r="D48" s="649"/>
      <c r="E48" s="649"/>
      <c r="F48" s="649"/>
      <c r="G48" s="649"/>
      <c r="H48" s="649"/>
      <c r="I48" s="649"/>
      <c r="J48" s="649"/>
      <c r="K48" s="649"/>
      <c r="L48" s="649"/>
      <c r="M48" s="649"/>
      <c r="N48" s="649"/>
      <c r="O48" s="649"/>
      <c r="P48" s="650"/>
      <c r="R48" s="37" t="s">
        <v>506</v>
      </c>
      <c r="S48" s="649"/>
      <c r="T48" s="649"/>
      <c r="U48" s="649"/>
      <c r="V48" s="649"/>
      <c r="W48" s="649"/>
      <c r="X48" s="649"/>
      <c r="Y48" s="649"/>
      <c r="Z48" s="649"/>
      <c r="AA48" s="649"/>
      <c r="AB48" s="649"/>
      <c r="AC48" s="649"/>
      <c r="AD48" s="649"/>
      <c r="AE48" s="649"/>
      <c r="AF48" s="650"/>
      <c r="AH48" s="37" t="s">
        <v>506</v>
      </c>
      <c r="AI48" s="649"/>
      <c r="AJ48" s="649"/>
      <c r="AK48" s="649"/>
      <c r="AL48" s="649"/>
      <c r="AM48" s="649"/>
      <c r="AN48" s="649"/>
      <c r="AO48" s="649"/>
      <c r="AP48" s="649"/>
      <c r="AQ48" s="649"/>
      <c r="AR48" s="649"/>
      <c r="AS48" s="649"/>
      <c r="AT48" s="649"/>
      <c r="AU48" s="649"/>
      <c r="AV48" s="650"/>
      <c r="AX48" s="37" t="s">
        <v>506</v>
      </c>
      <c r="AY48" s="649"/>
      <c r="AZ48" s="649"/>
      <c r="BA48" s="649"/>
      <c r="BB48" s="649"/>
      <c r="BC48" s="649"/>
      <c r="BD48" s="649"/>
      <c r="BE48" s="649"/>
      <c r="BF48" s="649"/>
      <c r="BG48" s="649"/>
      <c r="BH48" s="649"/>
      <c r="BI48" s="649"/>
      <c r="BJ48" s="649"/>
      <c r="BK48" s="649"/>
      <c r="BL48" s="650"/>
      <c r="BO48" s="651" t="s">
        <v>94</v>
      </c>
      <c r="BP48" s="37" t="s">
        <v>506</v>
      </c>
      <c r="BQ48" s="649"/>
      <c r="BR48" s="649"/>
      <c r="BS48" s="649"/>
      <c r="BT48" s="649"/>
      <c r="BU48" s="649"/>
      <c r="BV48" s="649"/>
      <c r="BW48" s="649"/>
      <c r="BX48" s="649"/>
      <c r="BY48" s="649"/>
      <c r="BZ48" s="649"/>
      <c r="CA48" s="649"/>
      <c r="CB48" s="649"/>
      <c r="CC48" s="649"/>
      <c r="CD48" s="650"/>
    </row>
    <row r="49" spans="2:82" s="37" customFormat="1" x14ac:dyDescent="0.2">
      <c r="B49" s="37" t="s">
        <v>476</v>
      </c>
      <c r="C49" s="652"/>
      <c r="D49" s="652"/>
      <c r="E49" s="652"/>
      <c r="F49" s="652"/>
      <c r="G49" s="652"/>
      <c r="H49" s="652"/>
      <c r="I49" s="652"/>
      <c r="J49" s="652"/>
      <c r="K49" s="652"/>
      <c r="L49" s="652"/>
      <c r="M49" s="652"/>
      <c r="N49" s="652"/>
      <c r="O49" s="652"/>
      <c r="P49" s="653"/>
      <c r="R49" s="37" t="s">
        <v>476</v>
      </c>
      <c r="S49" s="652"/>
      <c r="T49" s="652"/>
      <c r="U49" s="652"/>
      <c r="V49" s="652"/>
      <c r="W49" s="652"/>
      <c r="X49" s="652"/>
      <c r="Y49" s="652"/>
      <c r="Z49" s="652"/>
      <c r="AA49" s="652"/>
      <c r="AB49" s="652"/>
      <c r="AC49" s="652"/>
      <c r="AD49" s="652"/>
      <c r="AE49" s="652"/>
      <c r="AF49" s="653"/>
      <c r="AH49" s="37" t="s">
        <v>476</v>
      </c>
      <c r="AI49" s="652"/>
      <c r="AJ49" s="652"/>
      <c r="AK49" s="652"/>
      <c r="AL49" s="652"/>
      <c r="AM49" s="652"/>
      <c r="AN49" s="652"/>
      <c r="AO49" s="652"/>
      <c r="AP49" s="652"/>
      <c r="AQ49" s="652"/>
      <c r="AR49" s="652"/>
      <c r="AS49" s="652"/>
      <c r="AT49" s="652"/>
      <c r="AU49" s="652"/>
      <c r="AV49" s="653"/>
      <c r="AX49" s="37" t="s">
        <v>476</v>
      </c>
      <c r="AY49" s="652"/>
      <c r="AZ49" s="652"/>
      <c r="BA49" s="652"/>
      <c r="BB49" s="652"/>
      <c r="BC49" s="652"/>
      <c r="BD49" s="652"/>
      <c r="BE49" s="652"/>
      <c r="BF49" s="652"/>
      <c r="BG49" s="652"/>
      <c r="BH49" s="652"/>
      <c r="BI49" s="652"/>
      <c r="BJ49" s="652"/>
      <c r="BK49" s="652"/>
      <c r="BL49" s="653"/>
      <c r="BO49" s="654" t="s">
        <v>95</v>
      </c>
      <c r="BP49" s="37" t="s">
        <v>476</v>
      </c>
      <c r="BQ49" s="652"/>
      <c r="BR49" s="652"/>
      <c r="BS49" s="652"/>
      <c r="BT49" s="652"/>
      <c r="BU49" s="652"/>
      <c r="BV49" s="652"/>
      <c r="BW49" s="652"/>
      <c r="BX49" s="652"/>
      <c r="BY49" s="652"/>
      <c r="BZ49" s="652"/>
      <c r="CA49" s="652"/>
      <c r="CB49" s="652"/>
      <c r="CC49" s="652"/>
      <c r="CD49" s="653"/>
    </row>
    <row r="50" spans="2:82" s="37" customFormat="1" x14ac:dyDescent="0.2">
      <c r="B50" s="625" t="s">
        <v>890</v>
      </c>
      <c r="P50" s="655"/>
      <c r="R50" s="625" t="s">
        <v>890</v>
      </c>
      <c r="AF50" s="655"/>
      <c r="AH50" s="625" t="s">
        <v>890</v>
      </c>
      <c r="AV50" s="655"/>
      <c r="AX50" s="625" t="s">
        <v>890</v>
      </c>
      <c r="BL50" s="655"/>
      <c r="BP50" s="625" t="s">
        <v>890</v>
      </c>
    </row>
  </sheetData>
  <phoneticPr fontId="2" type="noConversion"/>
  <pageMargins left="0.59055118110236227" right="0.59055118110236227" top="0.59055118110236227" bottom="0.59055118110236227" header="0.39370078740157483" footer="0.39370078740157483"/>
  <pageSetup paperSize="9" scale="65" firstPageNumber="88" fitToWidth="0" fitToHeight="0" orientation="landscape" useFirstPageNumber="1" r:id="rId1"/>
  <headerFooter alignWithMargins="0">
    <oddHeader>&amp;R&amp;12Les finances des communes en 2022</oddHeader>
    <oddFooter>&amp;L&amp;12Direction Générale des Collectivités Locales / DESL&amp;C&amp;12&amp;P&amp;R&amp;12Mise en ligne : janvier 2024</oddFooter>
  </headerFooter>
  <colBreaks count="4" manualBreakCount="4">
    <brk id="16" max="45" man="1"/>
    <brk id="32" max="45" man="1"/>
    <brk id="48" max="45" man="1"/>
    <brk id="64" max="4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R109"/>
  <sheetViews>
    <sheetView zoomScaleNormal="100" zoomScaleSheetLayoutView="85" workbookViewId="0"/>
  </sheetViews>
  <sheetFormatPr baseColWidth="10" defaultRowHeight="12.75" x14ac:dyDescent="0.2"/>
  <cols>
    <col min="1" max="1" width="3.85546875" customWidth="1"/>
    <col min="2" max="2" width="28.28515625" customWidth="1"/>
    <col min="3" max="13" width="12.5703125" customWidth="1"/>
    <col min="14" max="15" width="13.42578125" customWidth="1"/>
    <col min="16" max="16" width="11.42578125" style="94"/>
    <col min="17" max="17" width="3.85546875" customWidth="1"/>
    <col min="18" max="18" width="28.28515625" customWidth="1"/>
    <col min="19" max="29" width="12.5703125" customWidth="1"/>
    <col min="30" max="31" width="13.42578125" customWidth="1"/>
    <col min="32" max="32" width="11.42578125" style="94"/>
    <col min="33" max="33" width="3.85546875" customWidth="1"/>
    <col min="34" max="34" width="28.28515625" customWidth="1"/>
    <col min="35" max="45" width="12.5703125" customWidth="1"/>
    <col min="46" max="47" width="13.42578125" customWidth="1"/>
    <col min="48" max="48" width="11.42578125" style="94"/>
    <col min="49" max="49" width="3.85546875" customWidth="1"/>
    <col min="50" max="50" width="28.28515625" customWidth="1"/>
    <col min="51" max="61" width="12.5703125" customWidth="1"/>
    <col min="62" max="63" width="13.42578125" customWidth="1"/>
    <col min="64" max="64" width="11.42578125" style="94"/>
    <col min="65" max="65" width="3.85546875" customWidth="1"/>
    <col min="66" max="66" width="28.28515625" customWidth="1"/>
    <col min="67" max="77" width="12.5703125" customWidth="1"/>
    <col min="78" max="79" width="13.42578125" customWidth="1"/>
    <col min="80" max="80" width="11.42578125" style="94"/>
    <col min="81" max="81" width="3.85546875" customWidth="1"/>
    <col min="82" max="82" width="28.28515625" customWidth="1"/>
    <col min="83" max="93" width="12.5703125" customWidth="1"/>
    <col min="94" max="95" width="13.42578125" customWidth="1"/>
    <col min="96" max="96" width="11.42578125" style="94"/>
  </cols>
  <sheetData>
    <row r="1" spans="1:96" ht="20.25" x14ac:dyDescent="0.3">
      <c r="A1" s="169" t="s">
        <v>985</v>
      </c>
      <c r="B1" s="127"/>
      <c r="C1" s="127"/>
      <c r="D1" s="127"/>
      <c r="E1" s="127"/>
      <c r="F1" s="127"/>
      <c r="G1" s="127"/>
      <c r="H1" s="127"/>
      <c r="I1" s="127"/>
      <c r="J1" s="127"/>
      <c r="K1" s="127"/>
      <c r="L1" s="127"/>
      <c r="M1" s="127"/>
      <c r="N1" s="127"/>
      <c r="O1" s="127"/>
      <c r="P1" s="154"/>
      <c r="Q1" s="163"/>
      <c r="R1" s="127"/>
      <c r="S1" s="127"/>
      <c r="T1" s="127"/>
      <c r="U1" s="127"/>
      <c r="V1" s="127"/>
      <c r="W1" s="127"/>
      <c r="X1" s="127"/>
      <c r="Y1" s="127"/>
      <c r="Z1" s="127"/>
      <c r="AA1" s="127"/>
      <c r="AB1" s="127"/>
      <c r="AC1" s="127"/>
      <c r="AD1" s="127"/>
      <c r="AE1" s="127"/>
      <c r="AF1" s="154"/>
      <c r="AG1" s="163"/>
      <c r="AH1" s="127"/>
      <c r="AI1" s="127"/>
      <c r="AJ1" s="127"/>
      <c r="AK1" s="127"/>
      <c r="AL1" s="127"/>
      <c r="AM1" s="127"/>
      <c r="AN1" s="127"/>
      <c r="AO1" s="127"/>
      <c r="AP1" s="127"/>
      <c r="AQ1" s="127"/>
      <c r="AR1" s="127"/>
      <c r="AS1" s="127"/>
      <c r="AT1" s="127"/>
      <c r="AU1" s="127"/>
      <c r="AV1" s="147"/>
      <c r="AW1" s="163"/>
      <c r="AX1" s="127"/>
      <c r="AY1" s="127"/>
      <c r="AZ1" s="127"/>
      <c r="BA1" s="127"/>
      <c r="BB1" s="127"/>
      <c r="BC1" s="127"/>
      <c r="BD1" s="127"/>
      <c r="BE1" s="127"/>
      <c r="BF1" s="127"/>
      <c r="BG1" s="127"/>
      <c r="BH1" s="127"/>
      <c r="BI1" s="127"/>
      <c r="BJ1" s="127"/>
      <c r="BK1" s="127"/>
      <c r="BL1" s="147"/>
      <c r="BM1" s="69"/>
      <c r="BN1" s="77"/>
      <c r="BO1" s="80"/>
      <c r="BP1" s="80"/>
      <c r="BQ1" s="80"/>
      <c r="BR1" s="80"/>
      <c r="BS1" s="80"/>
      <c r="BT1" s="80"/>
      <c r="BU1" s="80"/>
      <c r="BV1" s="80"/>
      <c r="BW1" s="80"/>
      <c r="BX1" s="80"/>
      <c r="BY1" s="80"/>
      <c r="BZ1" s="80"/>
      <c r="CA1" s="80"/>
      <c r="CB1" s="98"/>
      <c r="CC1" s="163"/>
      <c r="CD1" s="104"/>
      <c r="CE1" s="104"/>
      <c r="CF1" s="104"/>
      <c r="CG1" s="104"/>
      <c r="CH1" s="104"/>
      <c r="CI1" s="104"/>
      <c r="CJ1" s="104"/>
      <c r="CK1" s="104"/>
      <c r="CL1" s="104"/>
      <c r="CM1" s="104"/>
      <c r="CN1" s="104"/>
      <c r="CO1" s="104"/>
      <c r="CP1" s="104"/>
      <c r="CQ1" s="104"/>
      <c r="CR1" s="170"/>
    </row>
    <row r="2" spans="1:96" ht="12.75" customHeight="1" x14ac:dyDescent="0.3">
      <c r="A2" s="9"/>
      <c r="B2" s="127"/>
      <c r="C2" s="127"/>
      <c r="D2" s="127"/>
      <c r="E2" s="127"/>
      <c r="F2" s="127"/>
      <c r="G2" s="127"/>
      <c r="H2" s="127"/>
      <c r="I2" s="127"/>
      <c r="J2" s="127"/>
      <c r="K2" s="127"/>
      <c r="L2" s="127"/>
      <c r="M2" s="127"/>
      <c r="N2" s="127"/>
      <c r="O2" s="127"/>
      <c r="P2" s="154"/>
      <c r="Q2" s="163"/>
      <c r="R2" s="127"/>
      <c r="S2" s="127"/>
      <c r="T2" s="127"/>
      <c r="U2" s="127"/>
      <c r="V2" s="127"/>
      <c r="W2" s="127"/>
      <c r="X2" s="127"/>
      <c r="Y2" s="127"/>
      <c r="Z2" s="127"/>
      <c r="AA2" s="127"/>
      <c r="AB2" s="127"/>
      <c r="AC2" s="127"/>
      <c r="AD2" s="127"/>
      <c r="AE2" s="127"/>
      <c r="AF2" s="154"/>
      <c r="AG2" s="163"/>
      <c r="AH2" s="127"/>
      <c r="AI2" s="127"/>
      <c r="AJ2" s="127"/>
      <c r="AK2" s="127"/>
      <c r="AL2" s="127"/>
      <c r="AM2" s="127"/>
      <c r="AN2" s="127"/>
      <c r="AO2" s="127"/>
      <c r="AP2" s="127"/>
      <c r="AQ2" s="127"/>
      <c r="AR2" s="127"/>
      <c r="AS2" s="127"/>
      <c r="AT2" s="127"/>
      <c r="AU2" s="127"/>
      <c r="AV2" s="147"/>
      <c r="AW2" s="163"/>
      <c r="AX2" s="127"/>
      <c r="AY2" s="127"/>
      <c r="AZ2" s="127"/>
      <c r="BA2" s="127"/>
      <c r="BB2" s="127"/>
      <c r="BC2" s="127"/>
      <c r="BD2" s="127"/>
      <c r="BE2" s="127"/>
      <c r="BF2" s="127"/>
      <c r="BG2" s="127"/>
      <c r="BH2" s="127"/>
      <c r="BI2" s="127"/>
      <c r="BJ2" s="127"/>
      <c r="BK2" s="127"/>
      <c r="BL2" s="147"/>
      <c r="BM2" s="69"/>
      <c r="BN2" s="77"/>
      <c r="BO2" s="80"/>
      <c r="BP2" s="80"/>
      <c r="BQ2" s="80"/>
      <c r="BR2" s="80"/>
      <c r="BS2" s="80"/>
      <c r="BT2" s="80"/>
      <c r="BU2" s="80"/>
      <c r="BV2" s="80"/>
      <c r="BW2" s="80"/>
      <c r="BX2" s="80"/>
      <c r="BY2" s="80"/>
      <c r="BZ2" s="80"/>
      <c r="CA2" s="80"/>
      <c r="CB2" s="98"/>
      <c r="CC2" s="163"/>
      <c r="CD2" s="104"/>
      <c r="CE2" s="104"/>
      <c r="CF2" s="104"/>
      <c r="CG2" s="104"/>
      <c r="CH2" s="104"/>
      <c r="CI2" s="104"/>
      <c r="CJ2" s="104"/>
      <c r="CK2" s="104"/>
      <c r="CL2" s="104"/>
      <c r="CM2" s="104"/>
      <c r="CN2" s="104"/>
      <c r="CO2" s="104"/>
      <c r="CP2" s="104"/>
      <c r="CQ2" s="104"/>
      <c r="CR2" s="170"/>
    </row>
    <row r="3" spans="1:96" ht="16.5" x14ac:dyDescent="0.25">
      <c r="A3" s="39"/>
      <c r="B3" s="39"/>
      <c r="C3" s="39"/>
      <c r="D3" s="39"/>
      <c r="E3" s="39"/>
      <c r="F3" s="39"/>
      <c r="G3" s="39"/>
      <c r="H3" s="39"/>
      <c r="I3" s="39"/>
      <c r="J3" s="39"/>
      <c r="K3" s="39"/>
      <c r="L3" s="39"/>
      <c r="M3" s="39"/>
      <c r="N3" s="39"/>
      <c r="O3" s="39"/>
      <c r="P3" s="155"/>
      <c r="Q3" s="164"/>
      <c r="R3" s="39"/>
      <c r="S3" s="39"/>
      <c r="T3" s="39"/>
      <c r="U3" s="39"/>
      <c r="V3" s="39"/>
      <c r="W3" s="39"/>
      <c r="X3" s="39"/>
      <c r="Y3" s="39"/>
      <c r="Z3" s="39"/>
      <c r="AA3" s="39"/>
      <c r="AB3" s="39"/>
      <c r="AC3" s="39"/>
      <c r="AD3" s="39"/>
      <c r="AE3" s="39"/>
      <c r="AF3" s="155"/>
      <c r="AG3" s="39"/>
      <c r="AH3" s="39"/>
      <c r="AI3" s="39"/>
      <c r="AJ3" s="39"/>
      <c r="AK3" s="39"/>
      <c r="AL3" s="39"/>
      <c r="AM3" s="39"/>
      <c r="AN3" s="39"/>
      <c r="AO3" s="39"/>
      <c r="AP3" s="39"/>
      <c r="AQ3" s="39"/>
      <c r="AR3" s="39"/>
      <c r="AS3" s="39"/>
      <c r="AT3" s="39"/>
      <c r="AU3" s="39"/>
      <c r="AV3" s="153"/>
      <c r="AW3" s="39"/>
      <c r="AX3" s="39"/>
      <c r="AY3" s="39"/>
      <c r="AZ3" s="39"/>
      <c r="BA3" s="39"/>
      <c r="BB3" s="39"/>
      <c r="BC3" s="39"/>
      <c r="BD3" s="39"/>
      <c r="BE3" s="39"/>
      <c r="BF3" s="39"/>
      <c r="BG3" s="39"/>
      <c r="BH3" s="39"/>
      <c r="BI3" s="39"/>
      <c r="BJ3" s="39"/>
      <c r="BK3" s="39"/>
      <c r="BL3" s="153"/>
      <c r="BM3" s="109" t="s">
        <v>329</v>
      </c>
      <c r="BN3" s="13"/>
      <c r="BO3" s="72"/>
      <c r="BP3" s="72"/>
      <c r="BQ3" s="72"/>
      <c r="BR3" s="72"/>
      <c r="BS3" s="72"/>
      <c r="BT3" s="72"/>
      <c r="BU3" s="72"/>
      <c r="BV3" s="72"/>
      <c r="BW3" s="72"/>
      <c r="BX3" s="72"/>
      <c r="BY3" s="72"/>
      <c r="BZ3" s="72"/>
      <c r="CA3" s="72"/>
      <c r="CB3" s="95"/>
      <c r="CC3" s="165"/>
      <c r="CR3" s="171"/>
    </row>
    <row r="4" spans="1:96" ht="16.5" x14ac:dyDescent="0.25">
      <c r="A4" s="54" t="s">
        <v>986</v>
      </c>
      <c r="B4" s="54"/>
      <c r="C4" s="54"/>
      <c r="D4" s="54"/>
      <c r="E4" s="54"/>
      <c r="F4" s="54"/>
      <c r="G4" s="54"/>
      <c r="H4" s="54"/>
      <c r="I4" s="54"/>
      <c r="J4" s="54"/>
      <c r="K4" s="54"/>
      <c r="L4" s="54"/>
      <c r="M4" s="54"/>
      <c r="N4" s="54"/>
      <c r="O4" s="54"/>
      <c r="P4" s="151"/>
      <c r="Q4" s="54" t="s">
        <v>312</v>
      </c>
      <c r="R4" s="54"/>
      <c r="S4" s="54"/>
      <c r="T4" s="54"/>
      <c r="U4" s="54"/>
      <c r="V4" s="54"/>
      <c r="W4" s="54"/>
      <c r="X4" s="54"/>
      <c r="Y4" s="54"/>
      <c r="Z4" s="54"/>
      <c r="AA4" s="54"/>
      <c r="AB4" s="54"/>
      <c r="AC4" s="54"/>
      <c r="AD4" s="54"/>
      <c r="AE4" s="54"/>
      <c r="AF4" s="151"/>
      <c r="AG4" s="54" t="s">
        <v>987</v>
      </c>
      <c r="AH4" s="54"/>
      <c r="AI4" s="54"/>
      <c r="AJ4" s="54"/>
      <c r="AK4" s="54"/>
      <c r="AL4" s="54"/>
      <c r="AM4" s="54"/>
      <c r="AN4" s="54"/>
      <c r="AO4" s="54"/>
      <c r="AP4" s="54"/>
      <c r="AQ4" s="54"/>
      <c r="AR4" s="54"/>
      <c r="AS4" s="54"/>
      <c r="AT4" s="54"/>
      <c r="AU4" s="54"/>
      <c r="AV4" s="151"/>
      <c r="AW4" s="54" t="s">
        <v>988</v>
      </c>
      <c r="AX4" s="54"/>
      <c r="AY4" s="54"/>
      <c r="AZ4" s="54"/>
      <c r="BA4" s="54"/>
      <c r="BB4" s="54"/>
      <c r="BC4" s="54"/>
      <c r="BD4" s="54"/>
      <c r="BE4" s="54"/>
      <c r="BF4" s="54"/>
      <c r="BG4" s="54"/>
      <c r="BH4" s="54"/>
      <c r="BI4" s="54"/>
      <c r="BJ4" s="54"/>
      <c r="BK4" s="54"/>
      <c r="BL4" s="151"/>
      <c r="BM4" s="54" t="s">
        <v>234</v>
      </c>
      <c r="BN4" s="82"/>
      <c r="BO4" s="81"/>
      <c r="BP4" s="81"/>
      <c r="BQ4" s="81"/>
      <c r="BR4" s="81"/>
      <c r="BS4" s="81"/>
      <c r="BT4" s="81"/>
      <c r="BU4" s="81"/>
      <c r="BV4" s="81"/>
      <c r="BW4" s="81"/>
      <c r="BX4" s="81"/>
      <c r="BY4" s="81"/>
      <c r="BZ4" s="81"/>
      <c r="CA4" s="81"/>
      <c r="CB4" s="99"/>
      <c r="CC4" s="54" t="s">
        <v>989</v>
      </c>
      <c r="CD4" s="166"/>
      <c r="CE4" s="166"/>
      <c r="CF4" s="166"/>
      <c r="CG4" s="166"/>
      <c r="CH4" s="166"/>
      <c r="CI4" s="166"/>
      <c r="CJ4" s="166"/>
      <c r="CK4" s="166"/>
      <c r="CL4" s="166"/>
      <c r="CM4" s="166"/>
      <c r="CN4" s="166"/>
      <c r="CO4" s="166"/>
      <c r="CP4" s="166"/>
      <c r="CQ4" s="166"/>
      <c r="CR4" s="172"/>
    </row>
    <row r="5" spans="1:96" ht="16.5" x14ac:dyDescent="0.25">
      <c r="A5" s="106"/>
      <c r="B5" s="106"/>
      <c r="C5" s="106"/>
      <c r="D5" s="106"/>
      <c r="E5" s="106"/>
      <c r="F5" s="106"/>
      <c r="G5" s="106"/>
      <c r="H5" s="106"/>
      <c r="I5" s="106"/>
      <c r="J5" s="106"/>
      <c r="K5" s="106"/>
      <c r="L5" s="106"/>
      <c r="M5" s="106"/>
      <c r="N5" s="106"/>
      <c r="O5" s="106"/>
      <c r="P5" s="152"/>
      <c r="Q5" s="268" t="s">
        <v>704</v>
      </c>
      <c r="R5" s="106"/>
      <c r="S5" s="106"/>
      <c r="T5" s="106"/>
      <c r="U5" s="106"/>
      <c r="V5" s="106"/>
      <c r="W5" s="106"/>
      <c r="X5" s="106"/>
      <c r="Y5" s="106"/>
      <c r="Z5" s="106"/>
      <c r="AA5" s="106"/>
      <c r="AB5" s="106"/>
      <c r="AC5" s="106"/>
      <c r="AD5" s="106"/>
      <c r="AE5" s="106"/>
      <c r="AF5" s="152"/>
      <c r="AG5" s="109"/>
      <c r="AH5" s="106"/>
      <c r="AI5" s="106"/>
      <c r="AJ5" s="106"/>
      <c r="AK5" s="106"/>
      <c r="AL5" s="106"/>
      <c r="AM5" s="106"/>
      <c r="AN5" s="106"/>
      <c r="AO5" s="106"/>
      <c r="AP5" s="106"/>
      <c r="AQ5" s="106"/>
      <c r="AR5" s="106"/>
      <c r="AS5" s="106"/>
      <c r="AT5" s="106"/>
      <c r="AU5" s="106"/>
      <c r="AV5" s="152"/>
      <c r="AW5" s="106"/>
      <c r="AX5" s="106"/>
      <c r="AY5" s="106"/>
      <c r="AZ5" s="106"/>
      <c r="BA5" s="106"/>
      <c r="BB5" s="106"/>
      <c r="BC5" s="106"/>
      <c r="BD5" s="106"/>
      <c r="BE5" s="106"/>
      <c r="BF5" s="106"/>
      <c r="BG5" s="106"/>
      <c r="BH5" s="106"/>
      <c r="BI5" s="106"/>
      <c r="BJ5" s="106"/>
      <c r="BK5" s="106"/>
      <c r="BL5" s="152"/>
      <c r="BM5" s="88" t="s">
        <v>586</v>
      </c>
      <c r="BN5" s="83"/>
      <c r="BO5" s="58"/>
      <c r="BP5" s="58"/>
      <c r="BQ5" s="58"/>
      <c r="BR5" s="58"/>
      <c r="BS5" s="58"/>
      <c r="BT5" s="58"/>
      <c r="BU5" s="58"/>
      <c r="BV5" s="58"/>
      <c r="BW5" s="58"/>
      <c r="BX5" s="58"/>
      <c r="BY5" s="58"/>
      <c r="BZ5" s="58"/>
      <c r="CA5" s="58"/>
      <c r="CB5" s="100"/>
      <c r="CC5" s="106"/>
      <c r="CD5" s="109"/>
      <c r="CE5" s="109"/>
      <c r="CF5" s="109"/>
      <c r="CG5" s="109"/>
      <c r="CH5" s="109"/>
      <c r="CI5" s="109"/>
      <c r="CJ5" s="109"/>
      <c r="CK5" s="109"/>
      <c r="CL5" s="109"/>
      <c r="CM5" s="109"/>
      <c r="CN5" s="109"/>
      <c r="CO5" s="109"/>
      <c r="CP5" s="109"/>
      <c r="CQ5" s="109"/>
      <c r="CR5" s="173"/>
    </row>
    <row r="6" spans="1:96" x14ac:dyDescent="0.2">
      <c r="A6" s="88" t="s">
        <v>578</v>
      </c>
      <c r="B6" s="39"/>
      <c r="C6" s="39"/>
      <c r="D6" s="39"/>
      <c r="E6" s="39"/>
      <c r="F6" s="39"/>
      <c r="G6" s="39"/>
      <c r="H6" s="39"/>
      <c r="I6" s="39"/>
      <c r="J6" s="39"/>
      <c r="K6" s="39"/>
      <c r="L6" s="39"/>
      <c r="M6" s="39"/>
      <c r="N6" s="39"/>
      <c r="O6" s="39"/>
      <c r="P6" s="155"/>
      <c r="Q6" s="88" t="s">
        <v>578</v>
      </c>
      <c r="R6" s="39"/>
      <c r="S6" s="39"/>
      <c r="T6" s="39"/>
      <c r="U6" s="39"/>
      <c r="V6" s="39"/>
      <c r="W6" s="39"/>
      <c r="X6" s="39"/>
      <c r="Y6" s="39"/>
      <c r="Z6" s="39"/>
      <c r="AA6" s="39"/>
      <c r="AB6" s="39"/>
      <c r="AC6" s="39"/>
      <c r="AD6" s="39"/>
      <c r="AE6" s="39"/>
      <c r="AF6" s="155"/>
      <c r="AG6" s="88" t="s">
        <v>578</v>
      </c>
      <c r="AH6" s="39"/>
      <c r="AI6" s="39"/>
      <c r="AJ6" s="39"/>
      <c r="AK6" s="39"/>
      <c r="AL6" s="39"/>
      <c r="AM6" s="39"/>
      <c r="AN6" s="39"/>
      <c r="AO6" s="39"/>
      <c r="AP6" s="39"/>
      <c r="AQ6" s="39"/>
      <c r="AR6" s="39"/>
      <c r="AS6" s="39"/>
      <c r="AT6" s="39"/>
      <c r="AU6" s="39"/>
      <c r="AV6" s="153"/>
      <c r="AW6" s="88" t="s">
        <v>578</v>
      </c>
      <c r="AX6" s="39"/>
      <c r="AY6" s="39"/>
      <c r="AZ6" s="39"/>
      <c r="BA6" s="39"/>
      <c r="BB6" s="39"/>
      <c r="BC6" s="39"/>
      <c r="BD6" s="39"/>
      <c r="BE6" s="39"/>
      <c r="BF6" s="39"/>
      <c r="BG6" s="39"/>
      <c r="BH6" s="39"/>
      <c r="BI6" s="39"/>
      <c r="BJ6" s="39"/>
      <c r="BK6" s="39"/>
      <c r="BL6" s="153"/>
      <c r="BM6" s="88" t="s">
        <v>578</v>
      </c>
      <c r="BN6" s="13"/>
      <c r="BO6" s="72"/>
      <c r="BP6" s="72"/>
      <c r="BQ6" s="72"/>
      <c r="BR6" s="72"/>
      <c r="BS6" s="72"/>
      <c r="BT6" s="72"/>
      <c r="BU6" s="72"/>
      <c r="BV6" s="72"/>
      <c r="BW6" s="72"/>
      <c r="BX6" s="72"/>
      <c r="BY6" s="72"/>
      <c r="BZ6" s="72"/>
      <c r="CA6" s="72"/>
      <c r="CB6" s="95"/>
      <c r="CC6" s="88" t="s">
        <v>578</v>
      </c>
      <c r="CE6" s="7"/>
      <c r="CF6" s="7"/>
      <c r="CG6" s="7"/>
      <c r="CH6" s="7"/>
      <c r="CI6" s="7"/>
      <c r="CJ6" s="7"/>
      <c r="CK6" s="7"/>
      <c r="CL6" s="7"/>
      <c r="CM6" s="7"/>
      <c r="CN6" s="7"/>
      <c r="CO6" s="7"/>
      <c r="CP6" s="7"/>
      <c r="CQ6" s="7"/>
      <c r="CR6" s="171"/>
    </row>
    <row r="7" spans="1:96" x14ac:dyDescent="0.2">
      <c r="A7" s="68" t="s">
        <v>584</v>
      </c>
      <c r="B7" s="39"/>
      <c r="C7" s="39"/>
      <c r="D7" s="39"/>
      <c r="E7" s="39"/>
      <c r="F7" s="39"/>
      <c r="G7" s="39"/>
      <c r="H7" s="39"/>
      <c r="I7" s="39"/>
      <c r="J7" s="39"/>
      <c r="K7" s="39"/>
      <c r="L7" s="39"/>
      <c r="M7" s="39"/>
      <c r="N7" s="39"/>
      <c r="O7" s="39"/>
      <c r="P7" s="155"/>
      <c r="Q7" s="88" t="s">
        <v>313</v>
      </c>
      <c r="R7" s="39"/>
      <c r="S7" s="39"/>
      <c r="T7" s="39"/>
      <c r="U7" s="39"/>
      <c r="V7" s="39"/>
      <c r="W7" s="39"/>
      <c r="X7" s="39"/>
      <c r="Y7" s="39"/>
      <c r="Z7" s="39"/>
      <c r="AA7" s="39"/>
      <c r="AB7" s="39"/>
      <c r="AC7" s="39"/>
      <c r="AD7" s="39"/>
      <c r="AE7" s="39"/>
      <c r="AF7" s="155"/>
      <c r="AG7" s="68" t="s">
        <v>584</v>
      </c>
      <c r="AH7" s="39"/>
      <c r="AI7" s="39"/>
      <c r="AJ7" s="39"/>
      <c r="AK7" s="39"/>
      <c r="AL7" s="39"/>
      <c r="AM7" s="39"/>
      <c r="AN7" s="39"/>
      <c r="AO7" s="39"/>
      <c r="AP7" s="39"/>
      <c r="AQ7" s="39"/>
      <c r="AR7" s="39"/>
      <c r="AS7" s="39"/>
      <c r="AT7" s="39"/>
      <c r="AU7" s="39"/>
      <c r="AV7" s="153"/>
      <c r="AW7" s="68" t="s">
        <v>584</v>
      </c>
      <c r="AX7" s="39"/>
      <c r="AY7" s="39"/>
      <c r="AZ7" s="39"/>
      <c r="BA7" s="39"/>
      <c r="BB7" s="39"/>
      <c r="BC7" s="39"/>
      <c r="BD7" s="39"/>
      <c r="BE7" s="39"/>
      <c r="BF7" s="39"/>
      <c r="BG7" s="39"/>
      <c r="BH7" s="39"/>
      <c r="BI7" s="39"/>
      <c r="BJ7" s="39"/>
      <c r="BK7" s="39"/>
      <c r="BL7" s="153"/>
      <c r="BM7" s="269" t="s">
        <v>650</v>
      </c>
      <c r="BN7" s="13"/>
      <c r="BO7" s="72"/>
      <c r="BP7" s="72"/>
      <c r="BQ7" s="72"/>
      <c r="BR7" s="72"/>
      <c r="BS7" s="72"/>
      <c r="BT7" s="72"/>
      <c r="BU7" s="72"/>
      <c r="BV7" s="72"/>
      <c r="BW7" s="72"/>
      <c r="BX7" s="72"/>
      <c r="BY7" s="72"/>
      <c r="BZ7" s="72"/>
      <c r="CA7" s="72"/>
      <c r="CB7" s="95"/>
      <c r="CC7" s="68" t="s">
        <v>314</v>
      </c>
      <c r="CR7" s="171"/>
    </row>
    <row r="8" spans="1:96" x14ac:dyDescent="0.2">
      <c r="A8" s="167"/>
      <c r="B8" s="39"/>
      <c r="C8" s="39"/>
      <c r="D8" s="39"/>
      <c r="E8" s="39"/>
      <c r="F8" s="39"/>
      <c r="G8" s="39"/>
      <c r="H8" s="39"/>
      <c r="I8" s="39"/>
      <c r="J8" s="39"/>
      <c r="K8" s="39"/>
      <c r="L8" s="39"/>
      <c r="M8" s="39"/>
      <c r="N8" s="39"/>
      <c r="O8" s="39"/>
      <c r="P8" s="155"/>
      <c r="Q8" s="88" t="s">
        <v>315</v>
      </c>
      <c r="R8" s="39"/>
      <c r="S8" s="39"/>
      <c r="T8" s="39"/>
      <c r="U8" s="39"/>
      <c r="V8" s="39"/>
      <c r="W8" s="39"/>
      <c r="X8" s="39"/>
      <c r="Y8" s="39"/>
      <c r="Z8" s="39"/>
      <c r="AA8" s="39"/>
      <c r="AB8" s="39"/>
      <c r="AC8" s="39"/>
      <c r="AD8" s="39"/>
      <c r="AE8" s="39"/>
      <c r="AF8" s="155"/>
      <c r="AG8" s="68" t="s">
        <v>648</v>
      </c>
      <c r="AH8" s="39"/>
      <c r="AI8" s="39"/>
      <c r="AJ8" s="39"/>
      <c r="AK8" s="39"/>
      <c r="AL8" s="39"/>
      <c r="AM8" s="39"/>
      <c r="AN8" s="39"/>
      <c r="AO8" s="39"/>
      <c r="AP8" s="39"/>
      <c r="AQ8" s="39"/>
      <c r="AR8" s="39"/>
      <c r="AS8" s="39"/>
      <c r="AT8" s="39"/>
      <c r="AU8" s="39"/>
      <c r="AV8" s="153"/>
      <c r="AW8" s="68" t="s">
        <v>13</v>
      </c>
      <c r="AX8" s="39"/>
      <c r="AY8" s="39"/>
      <c r="AZ8" s="39"/>
      <c r="BA8" s="39"/>
      <c r="BB8" s="39"/>
      <c r="BC8" s="39"/>
      <c r="BD8" s="39"/>
      <c r="BE8" s="39"/>
      <c r="BF8" s="39"/>
      <c r="BG8" s="39"/>
      <c r="BH8" s="39"/>
      <c r="BI8" s="39"/>
      <c r="BJ8" s="39"/>
      <c r="BK8" s="39"/>
      <c r="BL8" s="153"/>
      <c r="BM8" s="68" t="s">
        <v>651</v>
      </c>
      <c r="BN8" s="13"/>
      <c r="BO8" s="72"/>
      <c r="BP8" s="72"/>
      <c r="BQ8" s="72"/>
      <c r="BR8" s="72"/>
      <c r="BS8" s="72"/>
      <c r="BT8" s="72"/>
      <c r="BU8" s="72"/>
      <c r="BV8" s="72"/>
      <c r="BW8" s="72"/>
      <c r="BX8" s="72"/>
      <c r="BY8" s="72"/>
      <c r="BZ8" s="72"/>
      <c r="CA8" s="72"/>
      <c r="CB8" s="95"/>
      <c r="CC8" s="68" t="s">
        <v>584</v>
      </c>
      <c r="CR8" s="171"/>
    </row>
    <row r="9" spans="1:96" x14ac:dyDescent="0.2">
      <c r="A9" s="110"/>
      <c r="B9" s="110"/>
      <c r="C9" s="110"/>
      <c r="D9" s="110"/>
      <c r="E9" s="110"/>
      <c r="F9" s="110"/>
      <c r="G9" s="110"/>
      <c r="H9" s="110"/>
      <c r="I9" s="110"/>
      <c r="J9" s="110"/>
      <c r="K9" s="110"/>
      <c r="L9" s="110"/>
      <c r="M9" s="110"/>
      <c r="N9" s="110"/>
      <c r="O9" s="110"/>
      <c r="P9" s="156"/>
      <c r="Q9" s="110"/>
      <c r="R9" s="110"/>
      <c r="S9" s="110"/>
      <c r="T9" s="110"/>
      <c r="U9" s="110"/>
      <c r="V9" s="110"/>
      <c r="W9" s="110"/>
      <c r="X9" s="110"/>
      <c r="Y9" s="110"/>
      <c r="Z9" s="110"/>
      <c r="AA9" s="110"/>
      <c r="AB9" s="110"/>
      <c r="AC9" s="110"/>
      <c r="AD9" s="110"/>
      <c r="AE9" s="110"/>
      <c r="AF9" s="156"/>
      <c r="AH9" s="110"/>
      <c r="AI9" s="110"/>
      <c r="AJ9" s="110"/>
      <c r="AK9" s="110"/>
      <c r="AL9" s="110"/>
      <c r="AM9" s="110"/>
      <c r="AN9" s="110"/>
      <c r="AO9" s="110"/>
      <c r="AP9" s="110"/>
      <c r="AQ9" s="110"/>
      <c r="AR9" s="110"/>
      <c r="AS9" s="110"/>
      <c r="AT9" s="110"/>
      <c r="AU9" s="110"/>
      <c r="AV9" s="153"/>
      <c r="AW9" s="39"/>
      <c r="AX9" s="110"/>
      <c r="AY9" s="110"/>
      <c r="AZ9" s="110"/>
      <c r="BA9" s="110"/>
      <c r="BB9" s="110"/>
      <c r="BC9" s="110"/>
      <c r="BD9" s="110"/>
      <c r="BE9" s="110"/>
      <c r="BF9" s="110"/>
      <c r="BG9" s="110"/>
      <c r="BH9" s="110"/>
      <c r="BI9" s="110"/>
      <c r="BJ9" s="110"/>
      <c r="BK9" s="110"/>
      <c r="BL9" s="153"/>
      <c r="BM9" s="68" t="s">
        <v>649</v>
      </c>
      <c r="BN9" s="8"/>
      <c r="BO9" s="84"/>
      <c r="BP9" s="84"/>
      <c r="BQ9" s="84"/>
      <c r="BR9" s="84"/>
      <c r="BS9" s="84"/>
      <c r="BT9" s="84"/>
      <c r="BU9" s="84"/>
      <c r="BV9" s="84"/>
      <c r="BW9" s="84"/>
      <c r="BX9" s="84"/>
      <c r="BY9" s="84"/>
      <c r="BZ9" s="84"/>
      <c r="CA9" s="84"/>
      <c r="CB9" s="89"/>
      <c r="CR9" s="171"/>
    </row>
    <row r="10" spans="1:96" x14ac:dyDescent="0.2">
      <c r="A10" s="140" t="s">
        <v>101</v>
      </c>
      <c r="B10" s="39"/>
      <c r="C10" s="39"/>
      <c r="D10" s="39"/>
      <c r="E10" s="39"/>
      <c r="F10" s="39"/>
      <c r="G10" s="39"/>
      <c r="H10" s="39"/>
      <c r="I10" s="39"/>
      <c r="J10" s="39"/>
      <c r="K10" s="39"/>
      <c r="L10" s="39"/>
      <c r="M10" s="39"/>
      <c r="N10" s="39"/>
      <c r="O10" s="39"/>
      <c r="P10" s="155"/>
      <c r="Q10" s="140"/>
      <c r="R10" s="39"/>
      <c r="S10" s="39"/>
      <c r="T10" s="39"/>
      <c r="U10" s="39"/>
      <c r="V10" s="39"/>
      <c r="W10" s="39"/>
      <c r="X10" s="39"/>
      <c r="Y10" s="39"/>
      <c r="Z10" s="39"/>
      <c r="AA10" s="39"/>
      <c r="AB10" s="39"/>
      <c r="AC10" s="39"/>
      <c r="AD10" s="39"/>
      <c r="AE10" s="39"/>
      <c r="AF10" s="155"/>
      <c r="AH10" s="39"/>
      <c r="AI10" s="39"/>
      <c r="AJ10" s="39"/>
      <c r="AK10" s="39"/>
      <c r="AL10" s="39"/>
      <c r="AM10" s="39"/>
      <c r="AN10" s="39"/>
      <c r="AO10" s="39"/>
      <c r="AP10" s="39"/>
      <c r="AQ10" s="39"/>
      <c r="AR10" s="39"/>
      <c r="AS10" s="39"/>
      <c r="AT10" s="39"/>
      <c r="AU10" s="39"/>
      <c r="AV10" s="153"/>
      <c r="AW10" s="140" t="s">
        <v>652</v>
      </c>
      <c r="AX10" s="39"/>
      <c r="AY10" s="39"/>
      <c r="AZ10" s="39"/>
      <c r="BA10" s="39"/>
      <c r="BB10" s="39"/>
      <c r="BC10" s="39"/>
      <c r="BD10" s="39"/>
      <c r="BE10" s="39"/>
      <c r="BF10" s="39"/>
      <c r="BG10" s="39"/>
      <c r="BH10" s="39"/>
      <c r="BI10" s="39"/>
      <c r="BJ10" s="39"/>
      <c r="BK10" s="39"/>
      <c r="BL10" s="153"/>
      <c r="BM10" s="140" t="s">
        <v>509</v>
      </c>
      <c r="BN10" s="13"/>
      <c r="BO10" s="72"/>
      <c r="BP10" s="72"/>
      <c r="BQ10" s="72"/>
      <c r="BR10" s="72"/>
      <c r="BS10" s="72"/>
      <c r="BT10" s="72"/>
      <c r="BU10" s="72"/>
      <c r="BV10" s="72"/>
      <c r="BW10" s="72"/>
      <c r="BX10" s="72"/>
      <c r="BY10" s="72"/>
      <c r="BZ10" s="72"/>
      <c r="CA10" s="72"/>
      <c r="CB10" s="95"/>
      <c r="CR10" s="174"/>
    </row>
    <row r="11" spans="1:96" x14ac:dyDescent="0.2">
      <c r="A11" s="39"/>
      <c r="B11" s="39"/>
      <c r="C11" s="39"/>
      <c r="D11" s="39"/>
      <c r="E11" s="39"/>
      <c r="F11" s="39"/>
      <c r="G11" s="39"/>
      <c r="H11" s="39"/>
      <c r="I11" s="39"/>
      <c r="J11" s="39"/>
      <c r="K11" s="39"/>
      <c r="L11" s="39"/>
      <c r="M11" s="39"/>
      <c r="N11" s="39"/>
      <c r="O11" s="39"/>
      <c r="P11" s="155"/>
      <c r="Q11" s="39"/>
      <c r="R11" s="39"/>
      <c r="S11" s="39"/>
      <c r="T11" s="39"/>
      <c r="U11" s="39"/>
      <c r="V11" s="39"/>
      <c r="W11" s="39"/>
      <c r="X11" s="39"/>
      <c r="Y11" s="39"/>
      <c r="Z11" s="39"/>
      <c r="AA11" s="39"/>
      <c r="AB11" s="39"/>
      <c r="AC11" s="39"/>
      <c r="AD11" s="39"/>
      <c r="AE11" s="39"/>
      <c r="AF11" s="155"/>
      <c r="AG11" s="140"/>
      <c r="AH11" s="39"/>
      <c r="AI11" s="39"/>
      <c r="AJ11" s="39"/>
      <c r="AK11" s="39"/>
      <c r="AL11" s="39"/>
      <c r="AM11" s="39"/>
      <c r="AN11" s="39"/>
      <c r="AO11" s="39"/>
      <c r="AP11" s="39"/>
      <c r="AQ11" s="39"/>
      <c r="AR11" s="39"/>
      <c r="AS11" s="39"/>
      <c r="AT11" s="39"/>
      <c r="AU11" s="39"/>
      <c r="AV11" s="153"/>
      <c r="AW11" s="140"/>
      <c r="AX11" s="39"/>
      <c r="AY11" s="39"/>
      <c r="AZ11" s="39"/>
      <c r="BA11" s="39"/>
      <c r="BB11" s="39"/>
      <c r="BC11" s="39"/>
      <c r="BD11" s="39"/>
      <c r="BE11" s="39"/>
      <c r="BF11" s="39"/>
      <c r="BG11" s="39"/>
      <c r="BH11" s="39"/>
      <c r="BI11" s="39"/>
      <c r="BJ11" s="39"/>
      <c r="BK11" s="39"/>
      <c r="BL11" s="153"/>
      <c r="BM11" s="168" t="s">
        <v>585</v>
      </c>
      <c r="BN11" s="13"/>
      <c r="BO11" s="72"/>
      <c r="BP11" s="72"/>
      <c r="BQ11" s="72"/>
      <c r="BR11" s="72"/>
      <c r="BS11" s="72"/>
      <c r="BT11" s="72"/>
      <c r="BU11" s="72"/>
      <c r="BV11" s="72"/>
      <c r="BW11" s="72"/>
      <c r="BX11" s="72"/>
      <c r="BY11" s="72"/>
      <c r="BZ11" s="72"/>
      <c r="CA11" s="72"/>
      <c r="CB11" s="95"/>
      <c r="CR11" s="174"/>
    </row>
    <row r="12" spans="1:96" x14ac:dyDescent="0.2">
      <c r="A12" s="8" t="s">
        <v>263</v>
      </c>
      <c r="B12" s="39"/>
      <c r="C12" s="39"/>
      <c r="D12" s="39"/>
      <c r="E12" s="39"/>
      <c r="F12" s="39"/>
      <c r="G12" s="39"/>
      <c r="H12" s="39"/>
      <c r="I12" s="39"/>
      <c r="J12" s="39"/>
      <c r="K12" s="39"/>
      <c r="L12" s="39"/>
      <c r="M12" s="39"/>
      <c r="N12" s="39"/>
      <c r="O12" s="39"/>
      <c r="P12" s="155"/>
      <c r="Q12" s="39"/>
      <c r="R12" s="39"/>
      <c r="S12" s="39"/>
      <c r="T12" s="39"/>
      <c r="U12" s="39"/>
      <c r="V12" s="39"/>
      <c r="W12" s="39"/>
      <c r="X12" s="39"/>
      <c r="Y12" s="39"/>
      <c r="Z12" s="39"/>
      <c r="AA12" s="39"/>
      <c r="AB12" s="39"/>
      <c r="AC12" s="39"/>
      <c r="AD12" s="39"/>
      <c r="AE12" s="39"/>
      <c r="AF12" s="155"/>
      <c r="AG12" s="8" t="s">
        <v>255</v>
      </c>
      <c r="AH12" s="39"/>
      <c r="AI12" s="39"/>
      <c r="AJ12" s="39"/>
      <c r="AK12" s="39"/>
      <c r="AL12" s="39"/>
      <c r="AM12" s="39"/>
      <c r="AN12" s="39"/>
      <c r="AO12" s="39"/>
      <c r="AP12" s="39"/>
      <c r="AQ12" s="39"/>
      <c r="AR12" s="39"/>
      <c r="AS12" s="39"/>
      <c r="AT12" s="39"/>
      <c r="AU12" s="39"/>
      <c r="AV12" s="153"/>
      <c r="AX12" s="39"/>
      <c r="AY12" s="39"/>
      <c r="AZ12" s="39"/>
      <c r="BA12" s="39"/>
      <c r="BB12" s="39"/>
      <c r="BC12" s="39"/>
      <c r="BD12" s="39"/>
      <c r="BE12" s="39"/>
      <c r="BF12" s="39"/>
      <c r="BG12" s="39"/>
      <c r="BH12" s="39"/>
      <c r="BI12" s="39"/>
      <c r="BJ12" s="39"/>
      <c r="BK12" s="39"/>
      <c r="BL12" s="153"/>
      <c r="BM12" s="13"/>
      <c r="BN12" s="13"/>
      <c r="BO12" s="72"/>
      <c r="BP12" s="72"/>
      <c r="BQ12" s="72"/>
      <c r="BR12" s="72"/>
      <c r="BS12" s="72"/>
      <c r="BT12" s="72"/>
      <c r="BU12" s="72"/>
      <c r="BV12" s="72"/>
      <c r="BW12" s="72"/>
      <c r="BX12" s="72"/>
      <c r="BY12" s="72"/>
      <c r="BZ12" s="72"/>
      <c r="CA12" s="72"/>
      <c r="CB12" s="95"/>
      <c r="CR12" s="174"/>
    </row>
    <row r="13" spans="1:96" x14ac:dyDescent="0.2">
      <c r="A13" s="39"/>
      <c r="B13" s="39"/>
      <c r="C13" s="39"/>
      <c r="D13" s="39"/>
      <c r="E13" s="39"/>
      <c r="F13" s="39"/>
      <c r="G13" s="39"/>
      <c r="H13" s="39"/>
      <c r="I13" s="39"/>
      <c r="J13" s="39"/>
      <c r="K13" s="39"/>
      <c r="L13" s="39"/>
      <c r="M13" s="39"/>
      <c r="N13" s="39"/>
      <c r="O13" s="39"/>
      <c r="P13" s="155"/>
      <c r="Q13" s="39"/>
      <c r="R13" s="39"/>
      <c r="S13" s="39"/>
      <c r="T13" s="39"/>
      <c r="U13" s="39"/>
      <c r="V13" s="39"/>
      <c r="W13" s="39"/>
      <c r="X13" s="39"/>
      <c r="Y13" s="39"/>
      <c r="Z13" s="39"/>
      <c r="AA13" s="39"/>
      <c r="AB13" s="39"/>
      <c r="AC13" s="39"/>
      <c r="AD13" s="39"/>
      <c r="AE13" s="39"/>
      <c r="AF13" s="155"/>
      <c r="AH13" s="39"/>
      <c r="AI13" s="39"/>
      <c r="AJ13" s="39"/>
      <c r="AK13" s="39"/>
      <c r="AL13" s="39"/>
      <c r="AM13" s="39"/>
      <c r="AN13" s="39"/>
      <c r="AO13" s="39"/>
      <c r="AP13" s="39"/>
      <c r="AQ13" s="39"/>
      <c r="AR13" s="39"/>
      <c r="AS13" s="39"/>
      <c r="AT13" s="39"/>
      <c r="AU13" s="39"/>
      <c r="AV13" s="153"/>
      <c r="AX13" s="39"/>
      <c r="AY13" s="39"/>
      <c r="AZ13" s="39"/>
      <c r="BA13" s="39"/>
      <c r="BB13" s="39"/>
      <c r="BC13" s="39"/>
      <c r="BD13" s="39"/>
      <c r="BE13" s="39"/>
      <c r="BF13" s="39"/>
      <c r="BG13" s="39"/>
      <c r="BH13" s="39"/>
      <c r="BI13" s="39"/>
      <c r="BJ13" s="39"/>
      <c r="BK13" s="39"/>
      <c r="BL13" s="153"/>
      <c r="BM13" s="8" t="s">
        <v>254</v>
      </c>
      <c r="BN13" s="13"/>
      <c r="BO13" s="72"/>
      <c r="BP13" s="72"/>
      <c r="BQ13" s="72"/>
      <c r="BR13" s="72"/>
      <c r="BS13" s="72"/>
      <c r="BT13" s="72"/>
      <c r="BU13" s="72"/>
      <c r="BV13" s="72"/>
      <c r="BW13" s="72"/>
      <c r="BX13" s="72"/>
      <c r="BY13" s="72"/>
      <c r="BZ13" s="72"/>
      <c r="CA13" s="72"/>
      <c r="CB13" s="95"/>
      <c r="CR13" s="174"/>
    </row>
    <row r="14" spans="1:96" x14ac:dyDescent="0.2">
      <c r="A14" s="39"/>
      <c r="B14" s="39"/>
      <c r="C14" s="39"/>
      <c r="D14" s="39"/>
      <c r="E14" s="39"/>
      <c r="F14" s="39"/>
      <c r="G14" s="39"/>
      <c r="H14" s="39"/>
      <c r="I14" s="39"/>
      <c r="J14" s="39"/>
      <c r="K14" s="39"/>
      <c r="L14" s="39"/>
      <c r="M14" s="39"/>
      <c r="N14" s="39"/>
      <c r="O14" s="39"/>
      <c r="P14" s="155"/>
      <c r="Q14" s="39"/>
      <c r="R14" s="39"/>
      <c r="S14" s="39"/>
      <c r="T14" s="39"/>
      <c r="U14" s="39"/>
      <c r="V14" s="39"/>
      <c r="W14" s="39"/>
      <c r="X14" s="39"/>
      <c r="Y14" s="39"/>
      <c r="Z14" s="39"/>
      <c r="AA14" s="39"/>
      <c r="AB14" s="39"/>
      <c r="AC14" s="39"/>
      <c r="AD14" s="39"/>
      <c r="AE14" s="39"/>
      <c r="AF14" s="155"/>
      <c r="AG14" s="39"/>
      <c r="AH14" s="39"/>
      <c r="AI14" s="39"/>
      <c r="AJ14" s="39"/>
      <c r="AK14" s="39"/>
      <c r="AL14" s="39"/>
      <c r="AM14" s="39"/>
      <c r="AN14" s="39"/>
      <c r="AO14" s="39"/>
      <c r="AP14" s="39"/>
      <c r="AQ14" s="39"/>
      <c r="AR14" s="39"/>
      <c r="AS14" s="39"/>
      <c r="AT14" s="39"/>
      <c r="AU14" s="39"/>
      <c r="AV14" s="153"/>
      <c r="AW14" s="39"/>
      <c r="AX14" s="39"/>
      <c r="AY14" s="39"/>
      <c r="AZ14" s="39"/>
      <c r="BA14" s="39"/>
      <c r="BB14" s="39"/>
      <c r="BC14" s="39"/>
      <c r="BD14" s="39"/>
      <c r="BE14" s="39"/>
      <c r="BF14" s="39"/>
      <c r="BG14" s="39"/>
      <c r="BH14" s="39"/>
      <c r="BI14" s="39"/>
      <c r="BJ14" s="39"/>
      <c r="BK14" s="39"/>
      <c r="BL14" s="153"/>
      <c r="BM14" s="13"/>
      <c r="BN14" s="13"/>
      <c r="BO14" s="72"/>
      <c r="BP14" s="72"/>
      <c r="BQ14" s="72"/>
      <c r="BR14" s="72"/>
      <c r="BS14" s="72"/>
      <c r="BT14" s="72"/>
      <c r="BU14" s="72"/>
      <c r="BV14" s="72"/>
      <c r="BW14" s="72"/>
      <c r="BX14" s="72"/>
      <c r="BY14" s="72"/>
      <c r="BZ14" s="72"/>
      <c r="CA14" s="72"/>
      <c r="CB14" s="95"/>
      <c r="CR14" s="174"/>
    </row>
    <row r="15" spans="1:96" x14ac:dyDescent="0.2">
      <c r="A15" s="116"/>
      <c r="B15" s="117"/>
      <c r="C15" s="117"/>
      <c r="D15" s="117"/>
      <c r="E15" s="117"/>
      <c r="F15" s="117"/>
      <c r="G15" s="117"/>
      <c r="H15" s="117"/>
      <c r="I15" s="117"/>
      <c r="J15" s="117"/>
      <c r="K15" s="117"/>
      <c r="L15" s="117"/>
      <c r="M15" s="111"/>
      <c r="N15" s="111"/>
      <c r="O15" s="111"/>
      <c r="P15" s="114" t="s">
        <v>98</v>
      </c>
      <c r="Q15" s="116"/>
      <c r="R15" s="117"/>
      <c r="S15" s="117"/>
      <c r="T15" s="117"/>
      <c r="U15" s="117"/>
      <c r="V15" s="117"/>
      <c r="W15" s="117"/>
      <c r="X15" s="117"/>
      <c r="Y15" s="117"/>
      <c r="Z15" s="117"/>
      <c r="AA15" s="117"/>
      <c r="AB15" s="117"/>
      <c r="AC15" s="111"/>
      <c r="AD15" s="111"/>
      <c r="AE15" s="111"/>
      <c r="AF15" s="114" t="s">
        <v>98</v>
      </c>
      <c r="AG15" s="116"/>
      <c r="AH15" s="117"/>
      <c r="AI15" s="117"/>
      <c r="AJ15" s="117"/>
      <c r="AK15" s="117"/>
      <c r="AL15" s="117"/>
      <c r="AM15" s="117"/>
      <c r="AN15" s="117"/>
      <c r="AO15" s="117"/>
      <c r="AP15" s="117"/>
      <c r="AQ15" s="117"/>
      <c r="AR15" s="117"/>
      <c r="AS15" s="111"/>
      <c r="AT15" s="111"/>
      <c r="AU15" s="111"/>
      <c r="AV15" s="120" t="s">
        <v>99</v>
      </c>
      <c r="AW15" s="116"/>
      <c r="AX15" s="117"/>
      <c r="AY15" s="117"/>
      <c r="AZ15" s="117"/>
      <c r="BA15" s="117"/>
      <c r="BB15" s="117"/>
      <c r="BC15" s="117"/>
      <c r="BD15" s="117"/>
      <c r="BE15" s="117"/>
      <c r="BF15" s="117"/>
      <c r="BG15" s="117"/>
      <c r="BH15" s="117"/>
      <c r="BI15" s="111"/>
      <c r="BJ15" s="111"/>
      <c r="BK15" s="111"/>
      <c r="BL15" s="184" t="s">
        <v>6</v>
      </c>
      <c r="BM15" s="7"/>
      <c r="BN15" s="87"/>
      <c r="BO15" s="63"/>
      <c r="BP15" s="63"/>
      <c r="BQ15" s="63"/>
      <c r="BR15" s="63"/>
      <c r="BS15" s="63"/>
      <c r="BT15" s="63"/>
      <c r="BU15" s="63"/>
      <c r="BV15" s="63"/>
      <c r="BW15" s="63"/>
      <c r="BX15" s="63"/>
      <c r="BY15" s="63"/>
      <c r="BZ15" s="63"/>
      <c r="CA15" s="63"/>
      <c r="CB15" s="61" t="s">
        <v>99</v>
      </c>
      <c r="CC15" s="116"/>
      <c r="CD15" s="117"/>
      <c r="CE15" s="117"/>
      <c r="CF15" s="117"/>
      <c r="CG15" s="117"/>
      <c r="CH15" s="117"/>
      <c r="CI15" s="117"/>
      <c r="CJ15" s="117"/>
      <c r="CK15" s="117"/>
      <c r="CL15" s="117"/>
      <c r="CM15" s="117"/>
      <c r="CN15" s="117"/>
      <c r="CO15" s="113"/>
      <c r="CP15" s="113"/>
      <c r="CQ15" s="113"/>
      <c r="CR15" s="120" t="s">
        <v>99</v>
      </c>
    </row>
    <row r="16" spans="1:96" x14ac:dyDescent="0.2">
      <c r="A16" s="7"/>
      <c r="B16" s="7"/>
      <c r="C16" s="7"/>
      <c r="D16" s="7"/>
      <c r="BM16" s="7"/>
      <c r="BN16" s="87"/>
      <c r="BO16" s="63"/>
      <c r="BP16" s="63"/>
      <c r="BQ16" s="63"/>
      <c r="BR16" s="63"/>
      <c r="BS16" s="63"/>
      <c r="BT16" s="63"/>
      <c r="BU16" s="63"/>
      <c r="BV16" s="63"/>
      <c r="BW16" s="63"/>
      <c r="BX16" s="63"/>
      <c r="BY16" s="63"/>
      <c r="BZ16" s="63"/>
      <c r="CA16" s="63"/>
      <c r="CB16" s="62"/>
    </row>
    <row r="17" spans="2:96" x14ac:dyDescent="0.2">
      <c r="B17" s="64" t="s">
        <v>238</v>
      </c>
      <c r="C17" s="262" t="s">
        <v>35</v>
      </c>
      <c r="D17" s="262" t="s">
        <v>121</v>
      </c>
      <c r="E17" s="262" t="s">
        <v>123</v>
      </c>
      <c r="F17" s="262" t="s">
        <v>36</v>
      </c>
      <c r="G17" s="262" t="s">
        <v>37</v>
      </c>
      <c r="H17" s="262" t="s">
        <v>38</v>
      </c>
      <c r="I17" s="262" t="s">
        <v>39</v>
      </c>
      <c r="J17" s="262" t="s">
        <v>125</v>
      </c>
      <c r="K17" s="262" t="s">
        <v>126</v>
      </c>
      <c r="L17" s="262" t="s">
        <v>127</v>
      </c>
      <c r="M17" s="263">
        <v>100000</v>
      </c>
      <c r="N17" s="264" t="s">
        <v>228</v>
      </c>
      <c r="O17" s="264" t="s">
        <v>228</v>
      </c>
      <c r="P17" s="264" t="s">
        <v>77</v>
      </c>
      <c r="R17" s="64" t="s">
        <v>238</v>
      </c>
      <c r="S17" s="262" t="s">
        <v>35</v>
      </c>
      <c r="T17" s="262" t="s">
        <v>121</v>
      </c>
      <c r="U17" s="262" t="s">
        <v>123</v>
      </c>
      <c r="V17" s="262" t="s">
        <v>36</v>
      </c>
      <c r="W17" s="262" t="s">
        <v>37</v>
      </c>
      <c r="X17" s="262" t="s">
        <v>38</v>
      </c>
      <c r="Y17" s="262" t="s">
        <v>39</v>
      </c>
      <c r="Z17" s="262" t="s">
        <v>125</v>
      </c>
      <c r="AA17" s="262" t="s">
        <v>126</v>
      </c>
      <c r="AB17" s="262" t="s">
        <v>127</v>
      </c>
      <c r="AC17" s="263">
        <v>100000</v>
      </c>
      <c r="AD17" s="264" t="s">
        <v>228</v>
      </c>
      <c r="AE17" s="264" t="s">
        <v>228</v>
      </c>
      <c r="AF17" s="264" t="s">
        <v>77</v>
      </c>
      <c r="AH17" s="64" t="s">
        <v>238</v>
      </c>
      <c r="AI17" s="262" t="s">
        <v>35</v>
      </c>
      <c r="AJ17" s="262" t="s">
        <v>121</v>
      </c>
      <c r="AK17" s="262" t="s">
        <v>123</v>
      </c>
      <c r="AL17" s="262" t="s">
        <v>36</v>
      </c>
      <c r="AM17" s="262" t="s">
        <v>37</v>
      </c>
      <c r="AN17" s="262" t="s">
        <v>38</v>
      </c>
      <c r="AO17" s="262" t="s">
        <v>39</v>
      </c>
      <c r="AP17" s="262" t="s">
        <v>125</v>
      </c>
      <c r="AQ17" s="262" t="s">
        <v>126</v>
      </c>
      <c r="AR17" s="262" t="s">
        <v>127</v>
      </c>
      <c r="AS17" s="263">
        <v>100000</v>
      </c>
      <c r="AT17" s="264" t="s">
        <v>228</v>
      </c>
      <c r="AU17" s="264" t="s">
        <v>228</v>
      </c>
      <c r="AV17" s="264" t="s">
        <v>77</v>
      </c>
      <c r="AX17" s="64" t="s">
        <v>238</v>
      </c>
      <c r="AY17" s="262" t="s">
        <v>35</v>
      </c>
      <c r="AZ17" s="262" t="s">
        <v>121</v>
      </c>
      <c r="BA17" s="262" t="s">
        <v>123</v>
      </c>
      <c r="BB17" s="262" t="s">
        <v>36</v>
      </c>
      <c r="BC17" s="262" t="s">
        <v>37</v>
      </c>
      <c r="BD17" s="262" t="s">
        <v>38</v>
      </c>
      <c r="BE17" s="262" t="s">
        <v>39</v>
      </c>
      <c r="BF17" s="262" t="s">
        <v>125</v>
      </c>
      <c r="BG17" s="262" t="s">
        <v>126</v>
      </c>
      <c r="BH17" s="262" t="s">
        <v>127</v>
      </c>
      <c r="BI17" s="263">
        <v>100000</v>
      </c>
      <c r="BJ17" s="264" t="s">
        <v>228</v>
      </c>
      <c r="BK17" s="264" t="s">
        <v>228</v>
      </c>
      <c r="BL17" s="264" t="s">
        <v>77</v>
      </c>
      <c r="BN17" s="64" t="s">
        <v>238</v>
      </c>
      <c r="BO17" s="262" t="s">
        <v>35</v>
      </c>
      <c r="BP17" s="262" t="s">
        <v>121</v>
      </c>
      <c r="BQ17" s="262" t="s">
        <v>123</v>
      </c>
      <c r="BR17" s="262" t="s">
        <v>36</v>
      </c>
      <c r="BS17" s="262" t="s">
        <v>37</v>
      </c>
      <c r="BT17" s="262" t="s">
        <v>38</v>
      </c>
      <c r="BU17" s="262" t="s">
        <v>39</v>
      </c>
      <c r="BV17" s="262" t="s">
        <v>125</v>
      </c>
      <c r="BW17" s="262" t="s">
        <v>126</v>
      </c>
      <c r="BX17" s="262" t="s">
        <v>127</v>
      </c>
      <c r="BY17" s="263">
        <v>100000</v>
      </c>
      <c r="BZ17" s="264" t="s">
        <v>228</v>
      </c>
      <c r="CA17" s="264" t="s">
        <v>228</v>
      </c>
      <c r="CB17" s="264" t="s">
        <v>77</v>
      </c>
      <c r="CD17" s="64" t="s">
        <v>238</v>
      </c>
      <c r="CE17" s="262" t="s">
        <v>35</v>
      </c>
      <c r="CF17" s="262" t="s">
        <v>121</v>
      </c>
      <c r="CG17" s="262" t="s">
        <v>123</v>
      </c>
      <c r="CH17" s="262" t="s">
        <v>36</v>
      </c>
      <c r="CI17" s="262" t="s">
        <v>37</v>
      </c>
      <c r="CJ17" s="262" t="s">
        <v>38</v>
      </c>
      <c r="CK17" s="262" t="s">
        <v>39</v>
      </c>
      <c r="CL17" s="262" t="s">
        <v>125</v>
      </c>
      <c r="CM17" s="262" t="s">
        <v>126</v>
      </c>
      <c r="CN17" s="262" t="s">
        <v>127</v>
      </c>
      <c r="CO17" s="263">
        <v>100000</v>
      </c>
      <c r="CP17" s="264" t="s">
        <v>228</v>
      </c>
      <c r="CQ17" s="264" t="s">
        <v>228</v>
      </c>
      <c r="CR17" s="264" t="s">
        <v>77</v>
      </c>
    </row>
    <row r="18" spans="2:96" x14ac:dyDescent="0.2">
      <c r="B18" s="65"/>
      <c r="C18" s="261" t="s">
        <v>120</v>
      </c>
      <c r="D18" s="261" t="s">
        <v>40</v>
      </c>
      <c r="E18" s="261" t="s">
        <v>40</v>
      </c>
      <c r="F18" s="261" t="s">
        <v>40</v>
      </c>
      <c r="G18" s="261" t="s">
        <v>40</v>
      </c>
      <c r="H18" s="261" t="s">
        <v>40</v>
      </c>
      <c r="I18" s="261" t="s">
        <v>40</v>
      </c>
      <c r="J18" s="261" t="s">
        <v>40</v>
      </c>
      <c r="K18" s="261" t="s">
        <v>40</v>
      </c>
      <c r="L18" s="261" t="s">
        <v>40</v>
      </c>
      <c r="M18" s="261" t="s">
        <v>43</v>
      </c>
      <c r="N18" s="12" t="s">
        <v>230</v>
      </c>
      <c r="O18" s="12" t="s">
        <v>138</v>
      </c>
      <c r="P18" s="12" t="s">
        <v>137</v>
      </c>
      <c r="R18" s="65"/>
      <c r="S18" s="261" t="s">
        <v>120</v>
      </c>
      <c r="T18" s="261" t="s">
        <v>40</v>
      </c>
      <c r="U18" s="261" t="s">
        <v>40</v>
      </c>
      <c r="V18" s="261" t="s">
        <v>40</v>
      </c>
      <c r="W18" s="261" t="s">
        <v>40</v>
      </c>
      <c r="X18" s="261" t="s">
        <v>40</v>
      </c>
      <c r="Y18" s="261" t="s">
        <v>40</v>
      </c>
      <c r="Z18" s="261" t="s">
        <v>40</v>
      </c>
      <c r="AA18" s="261" t="s">
        <v>40</v>
      </c>
      <c r="AB18" s="261" t="s">
        <v>40</v>
      </c>
      <c r="AC18" s="261" t="s">
        <v>43</v>
      </c>
      <c r="AD18" s="12" t="s">
        <v>230</v>
      </c>
      <c r="AE18" s="12" t="s">
        <v>138</v>
      </c>
      <c r="AF18" s="12" t="s">
        <v>137</v>
      </c>
      <c r="AH18" s="65"/>
      <c r="AI18" s="261" t="s">
        <v>120</v>
      </c>
      <c r="AJ18" s="261" t="s">
        <v>40</v>
      </c>
      <c r="AK18" s="261" t="s">
        <v>40</v>
      </c>
      <c r="AL18" s="261" t="s">
        <v>40</v>
      </c>
      <c r="AM18" s="261" t="s">
        <v>40</v>
      </c>
      <c r="AN18" s="261" t="s">
        <v>40</v>
      </c>
      <c r="AO18" s="261" t="s">
        <v>40</v>
      </c>
      <c r="AP18" s="261" t="s">
        <v>40</v>
      </c>
      <c r="AQ18" s="261" t="s">
        <v>40</v>
      </c>
      <c r="AR18" s="261" t="s">
        <v>40</v>
      </c>
      <c r="AS18" s="261" t="s">
        <v>43</v>
      </c>
      <c r="AT18" s="12" t="s">
        <v>230</v>
      </c>
      <c r="AU18" s="12" t="s">
        <v>138</v>
      </c>
      <c r="AV18" s="12" t="s">
        <v>137</v>
      </c>
      <c r="AX18" s="65"/>
      <c r="AY18" s="261" t="s">
        <v>120</v>
      </c>
      <c r="AZ18" s="261" t="s">
        <v>40</v>
      </c>
      <c r="BA18" s="261" t="s">
        <v>40</v>
      </c>
      <c r="BB18" s="261" t="s">
        <v>40</v>
      </c>
      <c r="BC18" s="261" t="s">
        <v>40</v>
      </c>
      <c r="BD18" s="261" t="s">
        <v>40</v>
      </c>
      <c r="BE18" s="261" t="s">
        <v>40</v>
      </c>
      <c r="BF18" s="261" t="s">
        <v>40</v>
      </c>
      <c r="BG18" s="261" t="s">
        <v>40</v>
      </c>
      <c r="BH18" s="261" t="s">
        <v>40</v>
      </c>
      <c r="BI18" s="261" t="s">
        <v>43</v>
      </c>
      <c r="BJ18" s="12" t="s">
        <v>230</v>
      </c>
      <c r="BK18" s="12" t="s">
        <v>138</v>
      </c>
      <c r="BL18" s="12" t="s">
        <v>137</v>
      </c>
      <c r="BN18" s="65"/>
      <c r="BO18" s="261" t="s">
        <v>120</v>
      </c>
      <c r="BP18" s="261" t="s">
        <v>40</v>
      </c>
      <c r="BQ18" s="261" t="s">
        <v>40</v>
      </c>
      <c r="BR18" s="261" t="s">
        <v>40</v>
      </c>
      <c r="BS18" s="261" t="s">
        <v>40</v>
      </c>
      <c r="BT18" s="261" t="s">
        <v>40</v>
      </c>
      <c r="BU18" s="261" t="s">
        <v>40</v>
      </c>
      <c r="BV18" s="261" t="s">
        <v>40</v>
      </c>
      <c r="BW18" s="261" t="s">
        <v>40</v>
      </c>
      <c r="BX18" s="261" t="s">
        <v>40</v>
      </c>
      <c r="BY18" s="261" t="s">
        <v>43</v>
      </c>
      <c r="BZ18" s="12" t="s">
        <v>230</v>
      </c>
      <c r="CA18" s="12" t="s">
        <v>138</v>
      </c>
      <c r="CB18" s="12" t="s">
        <v>137</v>
      </c>
      <c r="CD18" s="65"/>
      <c r="CE18" s="261" t="s">
        <v>120</v>
      </c>
      <c r="CF18" s="261" t="s">
        <v>40</v>
      </c>
      <c r="CG18" s="261" t="s">
        <v>40</v>
      </c>
      <c r="CH18" s="261" t="s">
        <v>40</v>
      </c>
      <c r="CI18" s="261" t="s">
        <v>40</v>
      </c>
      <c r="CJ18" s="261" t="s">
        <v>40</v>
      </c>
      <c r="CK18" s="261" t="s">
        <v>40</v>
      </c>
      <c r="CL18" s="261" t="s">
        <v>40</v>
      </c>
      <c r="CM18" s="261" t="s">
        <v>40</v>
      </c>
      <c r="CN18" s="261" t="s">
        <v>40</v>
      </c>
      <c r="CO18" s="261" t="s">
        <v>43</v>
      </c>
      <c r="CP18" s="12" t="s">
        <v>230</v>
      </c>
      <c r="CQ18" s="12" t="s">
        <v>138</v>
      </c>
      <c r="CR18" s="12" t="s">
        <v>137</v>
      </c>
    </row>
    <row r="19" spans="2:96" x14ac:dyDescent="0.2">
      <c r="B19" s="66"/>
      <c r="C19" s="265" t="s">
        <v>43</v>
      </c>
      <c r="D19" s="265" t="s">
        <v>122</v>
      </c>
      <c r="E19" s="265" t="s">
        <v>124</v>
      </c>
      <c r="F19" s="265" t="s">
        <v>44</v>
      </c>
      <c r="G19" s="265" t="s">
        <v>45</v>
      </c>
      <c r="H19" s="265" t="s">
        <v>46</v>
      </c>
      <c r="I19" s="265" t="s">
        <v>42</v>
      </c>
      <c r="J19" s="265" t="s">
        <v>128</v>
      </c>
      <c r="K19" s="265" t="s">
        <v>129</v>
      </c>
      <c r="L19" s="265" t="s">
        <v>130</v>
      </c>
      <c r="M19" s="265" t="s">
        <v>131</v>
      </c>
      <c r="N19" s="266" t="s">
        <v>138</v>
      </c>
      <c r="O19" s="266" t="s">
        <v>131</v>
      </c>
      <c r="P19" s="266" t="s">
        <v>41</v>
      </c>
      <c r="R19" s="66"/>
      <c r="S19" s="265" t="s">
        <v>43</v>
      </c>
      <c r="T19" s="265" t="s">
        <v>122</v>
      </c>
      <c r="U19" s="265" t="s">
        <v>124</v>
      </c>
      <c r="V19" s="265" t="s">
        <v>44</v>
      </c>
      <c r="W19" s="265" t="s">
        <v>45</v>
      </c>
      <c r="X19" s="265" t="s">
        <v>46</v>
      </c>
      <c r="Y19" s="265" t="s">
        <v>42</v>
      </c>
      <c r="Z19" s="265" t="s">
        <v>128</v>
      </c>
      <c r="AA19" s="265" t="s">
        <v>129</v>
      </c>
      <c r="AB19" s="265" t="s">
        <v>130</v>
      </c>
      <c r="AC19" s="265" t="s">
        <v>131</v>
      </c>
      <c r="AD19" s="266" t="s">
        <v>138</v>
      </c>
      <c r="AE19" s="266" t="s">
        <v>131</v>
      </c>
      <c r="AF19" s="266" t="s">
        <v>41</v>
      </c>
      <c r="AH19" s="66"/>
      <c r="AI19" s="265" t="s">
        <v>43</v>
      </c>
      <c r="AJ19" s="265" t="s">
        <v>122</v>
      </c>
      <c r="AK19" s="265" t="s">
        <v>124</v>
      </c>
      <c r="AL19" s="265" t="s">
        <v>44</v>
      </c>
      <c r="AM19" s="265" t="s">
        <v>45</v>
      </c>
      <c r="AN19" s="265" t="s">
        <v>46</v>
      </c>
      <c r="AO19" s="265" t="s">
        <v>42</v>
      </c>
      <c r="AP19" s="265" t="s">
        <v>128</v>
      </c>
      <c r="AQ19" s="265" t="s">
        <v>129</v>
      </c>
      <c r="AR19" s="265" t="s">
        <v>130</v>
      </c>
      <c r="AS19" s="265" t="s">
        <v>131</v>
      </c>
      <c r="AT19" s="266" t="s">
        <v>138</v>
      </c>
      <c r="AU19" s="266" t="s">
        <v>131</v>
      </c>
      <c r="AV19" s="266" t="s">
        <v>41</v>
      </c>
      <c r="AX19" s="66"/>
      <c r="AY19" s="265" t="s">
        <v>43</v>
      </c>
      <c r="AZ19" s="265" t="s">
        <v>122</v>
      </c>
      <c r="BA19" s="265" t="s">
        <v>124</v>
      </c>
      <c r="BB19" s="265" t="s">
        <v>44</v>
      </c>
      <c r="BC19" s="265" t="s">
        <v>45</v>
      </c>
      <c r="BD19" s="265" t="s">
        <v>46</v>
      </c>
      <c r="BE19" s="265" t="s">
        <v>42</v>
      </c>
      <c r="BF19" s="265" t="s">
        <v>128</v>
      </c>
      <c r="BG19" s="265" t="s">
        <v>129</v>
      </c>
      <c r="BH19" s="265" t="s">
        <v>130</v>
      </c>
      <c r="BI19" s="265" t="s">
        <v>131</v>
      </c>
      <c r="BJ19" s="266" t="s">
        <v>138</v>
      </c>
      <c r="BK19" s="266" t="s">
        <v>131</v>
      </c>
      <c r="BL19" s="266" t="s">
        <v>41</v>
      </c>
      <c r="BN19" s="66"/>
      <c r="BO19" s="265" t="s">
        <v>43</v>
      </c>
      <c r="BP19" s="265" t="s">
        <v>122</v>
      </c>
      <c r="BQ19" s="265" t="s">
        <v>124</v>
      </c>
      <c r="BR19" s="265" t="s">
        <v>44</v>
      </c>
      <c r="BS19" s="265" t="s">
        <v>45</v>
      </c>
      <c r="BT19" s="265" t="s">
        <v>46</v>
      </c>
      <c r="BU19" s="265" t="s">
        <v>42</v>
      </c>
      <c r="BV19" s="265" t="s">
        <v>128</v>
      </c>
      <c r="BW19" s="265" t="s">
        <v>129</v>
      </c>
      <c r="BX19" s="265" t="s">
        <v>130</v>
      </c>
      <c r="BY19" s="265" t="s">
        <v>131</v>
      </c>
      <c r="BZ19" s="266" t="s">
        <v>138</v>
      </c>
      <c r="CA19" s="266" t="s">
        <v>131</v>
      </c>
      <c r="CB19" s="266" t="s">
        <v>41</v>
      </c>
      <c r="CD19" s="66"/>
      <c r="CE19" s="265" t="s">
        <v>43</v>
      </c>
      <c r="CF19" s="265" t="s">
        <v>122</v>
      </c>
      <c r="CG19" s="265" t="s">
        <v>124</v>
      </c>
      <c r="CH19" s="265" t="s">
        <v>44</v>
      </c>
      <c r="CI19" s="265" t="s">
        <v>45</v>
      </c>
      <c r="CJ19" s="265" t="s">
        <v>46</v>
      </c>
      <c r="CK19" s="265" t="s">
        <v>42</v>
      </c>
      <c r="CL19" s="265" t="s">
        <v>128</v>
      </c>
      <c r="CM19" s="265" t="s">
        <v>129</v>
      </c>
      <c r="CN19" s="265" t="s">
        <v>130</v>
      </c>
      <c r="CO19" s="265" t="s">
        <v>131</v>
      </c>
      <c r="CP19" s="266" t="s">
        <v>138</v>
      </c>
      <c r="CQ19" s="266" t="s">
        <v>131</v>
      </c>
      <c r="CR19" s="266" t="s">
        <v>41</v>
      </c>
    </row>
    <row r="20" spans="2:96" s="465" customFormat="1" ht="15.75" customHeight="1" x14ac:dyDescent="0.25">
      <c r="B20" s="606" t="s">
        <v>90</v>
      </c>
      <c r="C20" s="607">
        <v>668.87860000000001</v>
      </c>
      <c r="D20" s="607">
        <v>624.05809999999997</v>
      </c>
      <c r="E20" s="607">
        <v>540.35509999999999</v>
      </c>
      <c r="F20" s="607">
        <v>599.11530000000005</v>
      </c>
      <c r="G20" s="607">
        <v>683.70659999999998</v>
      </c>
      <c r="H20" s="607">
        <v>741.03949999999998</v>
      </c>
      <c r="I20" s="607">
        <v>789.072</v>
      </c>
      <c r="J20" s="607">
        <v>800.56690000000003</v>
      </c>
      <c r="K20" s="607">
        <v>994.68970000000002</v>
      </c>
      <c r="L20" s="607">
        <v>1329.6151</v>
      </c>
      <c r="M20" s="607">
        <v>1749.2655999999999</v>
      </c>
      <c r="N20" s="608">
        <v>674.37400000000002</v>
      </c>
      <c r="O20" s="608">
        <v>1235.4768999999999</v>
      </c>
      <c r="P20" s="609">
        <v>958.58939999999996</v>
      </c>
      <c r="R20" s="606" t="s">
        <v>90</v>
      </c>
      <c r="S20" s="897">
        <v>123.9447</v>
      </c>
      <c r="T20" s="897">
        <v>101.9006</v>
      </c>
      <c r="U20" s="897">
        <v>87.968100000000007</v>
      </c>
      <c r="V20" s="897">
        <v>84.922499999999999</v>
      </c>
      <c r="W20" s="897">
        <v>91.594300000000004</v>
      </c>
      <c r="X20" s="897">
        <v>93.851799999999997</v>
      </c>
      <c r="Y20" s="897">
        <v>99.103800000000007</v>
      </c>
      <c r="Z20" s="897">
        <v>104.5147</v>
      </c>
      <c r="AA20" s="897">
        <v>119.1867</v>
      </c>
      <c r="AB20" s="897">
        <v>160.65090000000001</v>
      </c>
      <c r="AC20" s="897">
        <v>141.97900000000001</v>
      </c>
      <c r="AD20" s="898">
        <v>91.648099999999999</v>
      </c>
      <c r="AE20" s="898">
        <v>130.0016</v>
      </c>
      <c r="AF20" s="899">
        <v>111.0753</v>
      </c>
      <c r="AH20" s="606" t="s">
        <v>90</v>
      </c>
      <c r="AI20" s="645">
        <v>46.205500000000001</v>
      </c>
      <c r="AJ20" s="645">
        <v>60.191499999999998</v>
      </c>
      <c r="AK20" s="645">
        <v>63.201900000000002</v>
      </c>
      <c r="AL20" s="645">
        <v>69.191900000000004</v>
      </c>
      <c r="AM20" s="645">
        <v>69.178899999999999</v>
      </c>
      <c r="AN20" s="645">
        <v>65.8827</v>
      </c>
      <c r="AO20" s="645">
        <v>64.848600000000005</v>
      </c>
      <c r="AP20" s="645">
        <v>59.051699999999997</v>
      </c>
      <c r="AQ20" s="645">
        <v>66.52</v>
      </c>
      <c r="AR20" s="645">
        <v>82.105199999999996</v>
      </c>
      <c r="AS20" s="645">
        <v>96.081400000000002</v>
      </c>
      <c r="AT20" s="646">
        <v>66.557900000000004</v>
      </c>
      <c r="AU20" s="646">
        <v>78.030699999999996</v>
      </c>
      <c r="AV20" s="640">
        <v>73.624899999999997</v>
      </c>
      <c r="AX20" s="606" t="s">
        <v>90</v>
      </c>
      <c r="AY20" s="645">
        <v>1.5148999999999999</v>
      </c>
      <c r="AZ20" s="645">
        <v>2.1640000000000001</v>
      </c>
      <c r="BA20" s="645">
        <v>2.6602000000000001</v>
      </c>
      <c r="BB20" s="645">
        <v>3.3174000000000001</v>
      </c>
      <c r="BC20" s="645">
        <v>3.5217000000000001</v>
      </c>
      <c r="BD20" s="645">
        <v>3.6446999999999998</v>
      </c>
      <c r="BE20" s="645">
        <v>3.9418000000000002</v>
      </c>
      <c r="BF20" s="645">
        <v>4.2290999999999999</v>
      </c>
      <c r="BG20" s="645">
        <v>5.3028000000000004</v>
      </c>
      <c r="BH20" s="645">
        <v>6.1280999999999999</v>
      </c>
      <c r="BI20" s="645">
        <v>8.8815000000000008</v>
      </c>
      <c r="BJ20" s="646">
        <v>3.4253999999999998</v>
      </c>
      <c r="BK20" s="646">
        <v>6.3072999999999997</v>
      </c>
      <c r="BL20" s="640">
        <v>4.8815</v>
      </c>
      <c r="BN20" s="606" t="s">
        <v>90</v>
      </c>
      <c r="BO20" s="645">
        <v>77.162800000000004</v>
      </c>
      <c r="BP20" s="645">
        <v>80.905000000000001</v>
      </c>
      <c r="BQ20" s="645">
        <v>85.250900000000001</v>
      </c>
      <c r="BR20" s="645">
        <v>87.333299999999994</v>
      </c>
      <c r="BS20" s="645">
        <v>87.817400000000006</v>
      </c>
      <c r="BT20" s="645">
        <v>88.405199999999994</v>
      </c>
      <c r="BU20" s="645">
        <v>89.873800000000003</v>
      </c>
      <c r="BV20" s="645">
        <v>92.1828</v>
      </c>
      <c r="BW20" s="645">
        <v>93.810400000000001</v>
      </c>
      <c r="BX20" s="645">
        <v>94.696799999999996</v>
      </c>
      <c r="BY20" s="645">
        <v>95.378799999999998</v>
      </c>
      <c r="BZ20" s="646">
        <v>87.915599999999998</v>
      </c>
      <c r="CA20" s="646">
        <v>94.200699999999998</v>
      </c>
      <c r="CB20" s="640">
        <v>91.787099999999995</v>
      </c>
      <c r="CD20" s="606" t="s">
        <v>90</v>
      </c>
      <c r="CE20" s="645">
        <v>1.8126</v>
      </c>
      <c r="CF20" s="645">
        <v>1.7575000000000001</v>
      </c>
      <c r="CG20" s="645">
        <v>1.905</v>
      </c>
      <c r="CH20" s="645">
        <v>2.0918000000000001</v>
      </c>
      <c r="CI20" s="645">
        <v>2.1825999999999999</v>
      </c>
      <c r="CJ20" s="645">
        <v>2.1387999999999998</v>
      </c>
      <c r="CK20" s="645">
        <v>2.1760000000000002</v>
      </c>
      <c r="CL20" s="645">
        <v>2.0720000000000001</v>
      </c>
      <c r="CM20" s="645">
        <v>2.0716000000000001</v>
      </c>
      <c r="CN20" s="645">
        <v>2.0165999999999999</v>
      </c>
      <c r="CO20" s="645">
        <v>1.5585</v>
      </c>
      <c r="CP20" s="646">
        <v>2.1162999999999998</v>
      </c>
      <c r="CQ20" s="646">
        <v>1.8448</v>
      </c>
      <c r="CR20" s="640">
        <v>1.9391</v>
      </c>
    </row>
    <row r="21" spans="2:96" s="465" customFormat="1" ht="15.75" customHeight="1" x14ac:dyDescent="0.25">
      <c r="B21" s="610" t="s">
        <v>239</v>
      </c>
      <c r="C21" s="611">
        <v>668.87860000000001</v>
      </c>
      <c r="D21" s="611">
        <v>624.05579999999998</v>
      </c>
      <c r="E21" s="611">
        <v>540.44069999999999</v>
      </c>
      <c r="F21" s="611">
        <v>599.53020000000004</v>
      </c>
      <c r="G21" s="611">
        <v>684.66189999999995</v>
      </c>
      <c r="H21" s="611">
        <v>743.95640000000003</v>
      </c>
      <c r="I21" s="611">
        <v>797.20780000000002</v>
      </c>
      <c r="J21" s="611">
        <v>816.63800000000003</v>
      </c>
      <c r="K21" s="611">
        <v>1007.0372</v>
      </c>
      <c r="L21" s="611">
        <v>1344.5163</v>
      </c>
      <c r="M21" s="611">
        <v>1761.7295999999999</v>
      </c>
      <c r="N21" s="612">
        <v>676.11990000000003</v>
      </c>
      <c r="O21" s="612">
        <v>1253.6369999999999</v>
      </c>
      <c r="P21" s="613">
        <v>962.21249999999998</v>
      </c>
      <c r="R21" s="610" t="s">
        <v>239</v>
      </c>
      <c r="S21" s="900">
        <v>123.9447</v>
      </c>
      <c r="T21" s="900">
        <v>101.9171</v>
      </c>
      <c r="U21" s="900">
        <v>87.945400000000006</v>
      </c>
      <c r="V21" s="900">
        <v>84.999499999999998</v>
      </c>
      <c r="W21" s="900">
        <v>91.809299999999993</v>
      </c>
      <c r="X21" s="900">
        <v>94.010300000000001</v>
      </c>
      <c r="Y21" s="900">
        <v>100.3781</v>
      </c>
      <c r="Z21" s="900">
        <v>106.1391</v>
      </c>
      <c r="AA21" s="900">
        <v>120.5448</v>
      </c>
      <c r="AB21" s="900">
        <v>162.66849999999999</v>
      </c>
      <c r="AC21" s="900">
        <v>143.09139999999999</v>
      </c>
      <c r="AD21" s="901">
        <v>91.985299999999995</v>
      </c>
      <c r="AE21" s="901">
        <v>131.38329999999999</v>
      </c>
      <c r="AF21" s="902">
        <v>111.50239999999999</v>
      </c>
      <c r="AH21" s="610" t="s">
        <v>239</v>
      </c>
      <c r="AI21" s="633">
        <v>46.205500000000001</v>
      </c>
      <c r="AJ21" s="633">
        <v>60.246299999999998</v>
      </c>
      <c r="AK21" s="633">
        <v>63.264099999999999</v>
      </c>
      <c r="AL21" s="633">
        <v>69.427999999999997</v>
      </c>
      <c r="AM21" s="633">
        <v>69.464399999999998</v>
      </c>
      <c r="AN21" s="633">
        <v>66.501199999999997</v>
      </c>
      <c r="AO21" s="633">
        <v>65.875500000000002</v>
      </c>
      <c r="AP21" s="633">
        <v>60.415999999999997</v>
      </c>
      <c r="AQ21" s="633">
        <v>67.372500000000002</v>
      </c>
      <c r="AR21" s="633">
        <v>82.8506</v>
      </c>
      <c r="AS21" s="633">
        <v>96.4465</v>
      </c>
      <c r="AT21" s="641">
        <v>67.08</v>
      </c>
      <c r="AU21" s="641">
        <v>79.001999999999995</v>
      </c>
      <c r="AV21" s="634">
        <v>74.318600000000004</v>
      </c>
      <c r="AX21" s="610" t="s">
        <v>239</v>
      </c>
      <c r="AY21" s="633">
        <v>1.5148999999999999</v>
      </c>
      <c r="AZ21" s="633">
        <v>2.1674000000000002</v>
      </c>
      <c r="BA21" s="633">
        <v>2.6621000000000001</v>
      </c>
      <c r="BB21" s="633">
        <v>3.3235000000000001</v>
      </c>
      <c r="BC21" s="633">
        <v>3.5245000000000002</v>
      </c>
      <c r="BD21" s="633">
        <v>3.6305999999999998</v>
      </c>
      <c r="BE21" s="633">
        <v>3.9279000000000002</v>
      </c>
      <c r="BF21" s="633">
        <v>4.2436999999999996</v>
      </c>
      <c r="BG21" s="633">
        <v>5.2416999999999998</v>
      </c>
      <c r="BH21" s="633">
        <v>6.1062000000000003</v>
      </c>
      <c r="BI21" s="633">
        <v>9.0030999999999999</v>
      </c>
      <c r="BJ21" s="641">
        <v>3.4207000000000001</v>
      </c>
      <c r="BK21" s="641">
        <v>6.3319000000000001</v>
      </c>
      <c r="BL21" s="634">
        <v>4.8640999999999996</v>
      </c>
      <c r="BN21" s="610" t="s">
        <v>239</v>
      </c>
      <c r="BO21" s="633">
        <v>77.162800000000004</v>
      </c>
      <c r="BP21" s="633">
        <v>80.932400000000001</v>
      </c>
      <c r="BQ21" s="633">
        <v>85.249799999999993</v>
      </c>
      <c r="BR21" s="633">
        <v>87.3309</v>
      </c>
      <c r="BS21" s="633">
        <v>87.790300000000002</v>
      </c>
      <c r="BT21" s="633">
        <v>88.226200000000006</v>
      </c>
      <c r="BU21" s="633">
        <v>89.720299999999995</v>
      </c>
      <c r="BV21" s="633">
        <v>92.019800000000004</v>
      </c>
      <c r="BW21" s="633">
        <v>93.616699999999994</v>
      </c>
      <c r="BX21" s="633">
        <v>94.686599999999999</v>
      </c>
      <c r="BY21" s="633">
        <v>95.516400000000004</v>
      </c>
      <c r="BZ21" s="641">
        <v>87.820700000000002</v>
      </c>
      <c r="CA21" s="641">
        <v>94.174400000000006</v>
      </c>
      <c r="CB21" s="634">
        <v>91.678399999999996</v>
      </c>
      <c r="CD21" s="610" t="s">
        <v>239</v>
      </c>
      <c r="CE21" s="633">
        <v>1.8126</v>
      </c>
      <c r="CF21" s="633">
        <v>1.7573000000000001</v>
      </c>
      <c r="CG21" s="633">
        <v>1.9039999999999999</v>
      </c>
      <c r="CH21" s="633">
        <v>2.0912999999999999</v>
      </c>
      <c r="CI21" s="633">
        <v>2.1844999999999999</v>
      </c>
      <c r="CJ21" s="633">
        <v>2.1305999999999998</v>
      </c>
      <c r="CK21" s="633">
        <v>2.1880000000000002</v>
      </c>
      <c r="CL21" s="633">
        <v>2.0747</v>
      </c>
      <c r="CM21" s="633">
        <v>2.0579999999999998</v>
      </c>
      <c r="CN21" s="633">
        <v>1.9785999999999999</v>
      </c>
      <c r="CO21" s="633">
        <v>1.5603</v>
      </c>
      <c r="CP21" s="641">
        <v>2.1183000000000001</v>
      </c>
      <c r="CQ21" s="641">
        <v>1.8314999999999999</v>
      </c>
      <c r="CR21" s="634">
        <v>1.9332</v>
      </c>
    </row>
    <row r="22" spans="2:96" s="465" customFormat="1" ht="15.75" customHeight="1" x14ac:dyDescent="0.25">
      <c r="B22" s="614" t="s">
        <v>504</v>
      </c>
      <c r="C22" s="615"/>
      <c r="D22" s="615"/>
      <c r="E22" s="615"/>
      <c r="F22" s="615"/>
      <c r="G22" s="615"/>
      <c r="H22" s="615"/>
      <c r="I22" s="615"/>
      <c r="J22" s="615"/>
      <c r="K22" s="615"/>
      <c r="L22" s="615"/>
      <c r="M22" s="615"/>
      <c r="N22" s="616"/>
      <c r="O22" s="616"/>
      <c r="P22" s="617"/>
      <c r="R22" s="614" t="s">
        <v>504</v>
      </c>
      <c r="S22" s="903"/>
      <c r="T22" s="903"/>
      <c r="U22" s="903"/>
      <c r="V22" s="903"/>
      <c r="W22" s="903"/>
      <c r="X22" s="903"/>
      <c r="Y22" s="903"/>
      <c r="Z22" s="903"/>
      <c r="AA22" s="903"/>
      <c r="AB22" s="903"/>
      <c r="AC22" s="903"/>
      <c r="AD22" s="904"/>
      <c r="AE22" s="904"/>
      <c r="AF22" s="905"/>
      <c r="AH22" s="614" t="s">
        <v>504</v>
      </c>
      <c r="AI22" s="635"/>
      <c r="AJ22" s="635"/>
      <c r="AK22" s="635"/>
      <c r="AL22" s="635"/>
      <c r="AM22" s="635"/>
      <c r="AN22" s="635"/>
      <c r="AO22" s="635"/>
      <c r="AP22" s="635"/>
      <c r="AQ22" s="635"/>
      <c r="AR22" s="635"/>
      <c r="AS22" s="635"/>
      <c r="AT22" s="642"/>
      <c r="AU22" s="642"/>
      <c r="AV22" s="636"/>
      <c r="AX22" s="614" t="s">
        <v>504</v>
      </c>
      <c r="AY22" s="635"/>
      <c r="AZ22" s="635"/>
      <c r="BA22" s="635"/>
      <c r="BB22" s="635"/>
      <c r="BC22" s="635"/>
      <c r="BD22" s="635"/>
      <c r="BE22" s="635"/>
      <c r="BF22" s="635"/>
      <c r="BG22" s="635"/>
      <c r="BH22" s="635"/>
      <c r="BI22" s="635"/>
      <c r="BJ22" s="642"/>
      <c r="BK22" s="642"/>
      <c r="BL22" s="636"/>
      <c r="BN22" s="614" t="s">
        <v>504</v>
      </c>
      <c r="BO22" s="635"/>
      <c r="BP22" s="635"/>
      <c r="BQ22" s="635"/>
      <c r="BR22" s="635"/>
      <c r="BS22" s="635"/>
      <c r="BT22" s="635"/>
      <c r="BU22" s="635"/>
      <c r="BV22" s="635"/>
      <c r="BW22" s="635"/>
      <c r="BX22" s="635"/>
      <c r="BY22" s="635"/>
      <c r="BZ22" s="642"/>
      <c r="CA22" s="642"/>
      <c r="CB22" s="636"/>
      <c r="CD22" s="614" t="s">
        <v>504</v>
      </c>
      <c r="CE22" s="635"/>
      <c r="CF22" s="635"/>
      <c r="CG22" s="635"/>
      <c r="CH22" s="635"/>
      <c r="CI22" s="635"/>
      <c r="CJ22" s="635"/>
      <c r="CK22" s="635"/>
      <c r="CL22" s="635"/>
      <c r="CM22" s="635"/>
      <c r="CN22" s="635"/>
      <c r="CO22" s="635"/>
      <c r="CP22" s="642"/>
      <c r="CQ22" s="642"/>
      <c r="CR22" s="636"/>
    </row>
    <row r="23" spans="2:96" s="571" customFormat="1" ht="15.75" customHeight="1" x14ac:dyDescent="0.25">
      <c r="B23" s="618" t="s">
        <v>787</v>
      </c>
      <c r="C23" s="619">
        <v>1071.1525999999999</v>
      </c>
      <c r="D23" s="619">
        <v>1074.7143000000001</v>
      </c>
      <c r="E23" s="619">
        <v>967.91010000000006</v>
      </c>
      <c r="F23" s="619">
        <v>832.63720000000001</v>
      </c>
      <c r="G23" s="619">
        <v>914.93640000000005</v>
      </c>
      <c r="H23" s="619">
        <v>867.72990000000004</v>
      </c>
      <c r="I23" s="619">
        <v>909.8827</v>
      </c>
      <c r="J23" s="619">
        <v>759.94510000000002</v>
      </c>
      <c r="K23" s="619">
        <v>874.50779999999997</v>
      </c>
      <c r="L23" s="619">
        <v>1071.7129</v>
      </c>
      <c r="M23" s="619">
        <v>895.8098</v>
      </c>
      <c r="N23" s="620">
        <v>885.42309999999998</v>
      </c>
      <c r="O23" s="620">
        <v>868.67589999999996</v>
      </c>
      <c r="P23" s="621">
        <v>878.41800000000001</v>
      </c>
      <c r="R23" s="618" t="s">
        <v>787</v>
      </c>
      <c r="S23" s="906">
        <v>222.49199999999999</v>
      </c>
      <c r="T23" s="906">
        <v>179.60159999999999</v>
      </c>
      <c r="U23" s="906">
        <v>166.92689999999999</v>
      </c>
      <c r="V23" s="906">
        <v>112.765</v>
      </c>
      <c r="W23" s="906">
        <v>130.25729999999999</v>
      </c>
      <c r="X23" s="906">
        <v>109.9742</v>
      </c>
      <c r="Y23" s="906">
        <v>111.7135</v>
      </c>
      <c r="Z23" s="906">
        <v>100.5458</v>
      </c>
      <c r="AA23" s="906">
        <v>95.270399999999995</v>
      </c>
      <c r="AB23" s="906">
        <v>131.46700000000001</v>
      </c>
      <c r="AC23" s="906">
        <v>106.7616</v>
      </c>
      <c r="AD23" s="907">
        <v>120.3155</v>
      </c>
      <c r="AE23" s="907">
        <v>103.52670000000001</v>
      </c>
      <c r="AF23" s="908">
        <v>113.29300000000001</v>
      </c>
      <c r="AH23" s="618" t="s">
        <v>787</v>
      </c>
      <c r="AI23" s="637">
        <v>51.271099999999997</v>
      </c>
      <c r="AJ23" s="637">
        <v>69.813900000000004</v>
      </c>
      <c r="AK23" s="637">
        <v>79.233800000000002</v>
      </c>
      <c r="AL23" s="637">
        <v>83.956199999999995</v>
      </c>
      <c r="AM23" s="637">
        <v>82.299599999999998</v>
      </c>
      <c r="AN23" s="637">
        <v>74.081000000000003</v>
      </c>
      <c r="AO23" s="637">
        <v>73.814899999999994</v>
      </c>
      <c r="AP23" s="637">
        <v>56.708199999999998</v>
      </c>
      <c r="AQ23" s="637">
        <v>66.761799999999994</v>
      </c>
      <c r="AR23" s="637">
        <v>68.278300000000002</v>
      </c>
      <c r="AS23" s="637">
        <v>64.342600000000004</v>
      </c>
      <c r="AT23" s="643">
        <v>78.753100000000003</v>
      </c>
      <c r="AU23" s="643">
        <v>63.535800000000002</v>
      </c>
      <c r="AV23" s="638">
        <v>71.654200000000003</v>
      </c>
      <c r="AX23" s="618" t="s">
        <v>787</v>
      </c>
      <c r="AY23" s="637">
        <v>1.7005999999999999</v>
      </c>
      <c r="AZ23" s="637">
        <v>2.2947000000000002</v>
      </c>
      <c r="BA23" s="637">
        <v>3.1943000000000001</v>
      </c>
      <c r="BB23" s="637">
        <v>3.7730000000000001</v>
      </c>
      <c r="BC23" s="637">
        <v>3.5619000000000001</v>
      </c>
      <c r="BD23" s="637">
        <v>3.4053</v>
      </c>
      <c r="BE23" s="637">
        <v>3.9037999999999999</v>
      </c>
      <c r="BF23" s="637">
        <v>3.5236000000000001</v>
      </c>
      <c r="BG23" s="637">
        <v>4.9892000000000003</v>
      </c>
      <c r="BH23" s="637">
        <v>4.3955000000000002</v>
      </c>
      <c r="BI23" s="637">
        <v>4.8166000000000002</v>
      </c>
      <c r="BJ23" s="643">
        <v>3.6156000000000001</v>
      </c>
      <c r="BK23" s="643">
        <v>4.4736000000000002</v>
      </c>
      <c r="BL23" s="638">
        <v>3.9270999999999998</v>
      </c>
      <c r="BN23" s="618" t="s">
        <v>787</v>
      </c>
      <c r="BO23" s="637">
        <v>79.282300000000006</v>
      </c>
      <c r="BP23" s="637">
        <v>79.618799999999993</v>
      </c>
      <c r="BQ23" s="637">
        <v>86.9726</v>
      </c>
      <c r="BR23" s="637">
        <v>87.107500000000002</v>
      </c>
      <c r="BS23" s="637">
        <v>86.591999999999999</v>
      </c>
      <c r="BT23" s="637">
        <v>85.801900000000003</v>
      </c>
      <c r="BU23" s="637">
        <v>88.319199999999995</v>
      </c>
      <c r="BV23" s="637">
        <v>89.804299999999998</v>
      </c>
      <c r="BW23" s="637">
        <v>92.499300000000005</v>
      </c>
      <c r="BX23" s="637">
        <v>91.448599999999999</v>
      </c>
      <c r="BY23" s="637">
        <v>93.041899999999998</v>
      </c>
      <c r="BZ23" s="643">
        <v>86.999899999999997</v>
      </c>
      <c r="CA23" s="643">
        <v>91.974299999999999</v>
      </c>
      <c r="CB23" s="638">
        <v>89.320499999999996</v>
      </c>
      <c r="CD23" s="618" t="s">
        <v>787</v>
      </c>
      <c r="CE23" s="637">
        <v>2.3483999999999998</v>
      </c>
      <c r="CF23" s="637">
        <v>2.2387999999999999</v>
      </c>
      <c r="CG23" s="637">
        <v>2.2572000000000001</v>
      </c>
      <c r="CH23" s="637">
        <v>2.2292000000000001</v>
      </c>
      <c r="CI23" s="637">
        <v>2.1539999999999999</v>
      </c>
      <c r="CJ23" s="637">
        <v>2.0394000000000001</v>
      </c>
      <c r="CK23" s="637">
        <v>2.1070000000000002</v>
      </c>
      <c r="CL23" s="637">
        <v>2.0954000000000002</v>
      </c>
      <c r="CM23" s="637">
        <v>1.7486999999999999</v>
      </c>
      <c r="CN23" s="637">
        <v>1.8714999999999999</v>
      </c>
      <c r="CO23" s="637">
        <v>1.9188000000000001</v>
      </c>
      <c r="CP23" s="643">
        <v>2.1625000000000001</v>
      </c>
      <c r="CQ23" s="643">
        <v>1.9005000000000001</v>
      </c>
      <c r="CR23" s="638">
        <v>2.0541</v>
      </c>
    </row>
    <row r="24" spans="2:96" s="465" customFormat="1" ht="15.75" customHeight="1" x14ac:dyDescent="0.25">
      <c r="B24" s="622" t="s">
        <v>788</v>
      </c>
      <c r="C24" s="623">
        <v>602.66110000000003</v>
      </c>
      <c r="D24" s="623">
        <v>634.62599999999998</v>
      </c>
      <c r="E24" s="623">
        <v>540.56449999999995</v>
      </c>
      <c r="F24" s="623">
        <v>612.09820000000002</v>
      </c>
      <c r="G24" s="623">
        <v>631.39419999999996</v>
      </c>
      <c r="H24" s="623">
        <v>902.53949999999998</v>
      </c>
      <c r="I24" s="623">
        <v>778.17340000000002</v>
      </c>
      <c r="J24" s="623">
        <v>920.46130000000005</v>
      </c>
      <c r="K24" s="623">
        <v>1299.9208000000001</v>
      </c>
      <c r="L24" s="623" t="s">
        <v>102</v>
      </c>
      <c r="M24" s="623">
        <v>819.28219999999999</v>
      </c>
      <c r="N24" s="624">
        <v>650.10789999999997</v>
      </c>
      <c r="O24" s="624">
        <v>1042.3317</v>
      </c>
      <c r="P24" s="609">
        <v>753.51990000000001</v>
      </c>
      <c r="R24" s="622" t="s">
        <v>788</v>
      </c>
      <c r="S24" s="909">
        <v>97.596900000000005</v>
      </c>
      <c r="T24" s="909">
        <v>108.9589</v>
      </c>
      <c r="U24" s="909">
        <v>80.312399999999997</v>
      </c>
      <c r="V24" s="909">
        <v>85.780900000000003</v>
      </c>
      <c r="W24" s="909">
        <v>82.598200000000006</v>
      </c>
      <c r="X24" s="909">
        <v>114.1795</v>
      </c>
      <c r="Y24" s="909">
        <v>106.7876</v>
      </c>
      <c r="Z24" s="909">
        <v>109.19459999999999</v>
      </c>
      <c r="AA24" s="909">
        <v>153.95920000000001</v>
      </c>
      <c r="AB24" s="909" t="s">
        <v>102</v>
      </c>
      <c r="AC24" s="909">
        <v>104.05710000000001</v>
      </c>
      <c r="AD24" s="910">
        <v>91.314700000000002</v>
      </c>
      <c r="AE24" s="910">
        <v>126.1016</v>
      </c>
      <c r="AF24" s="899">
        <v>100.48650000000001</v>
      </c>
      <c r="AH24" s="622" t="s">
        <v>788</v>
      </c>
      <c r="AI24" s="639">
        <v>47.4923</v>
      </c>
      <c r="AJ24" s="639">
        <v>66.233999999999995</v>
      </c>
      <c r="AK24" s="639">
        <v>69.7714</v>
      </c>
      <c r="AL24" s="639">
        <v>77.170199999999994</v>
      </c>
      <c r="AM24" s="639">
        <v>71.249499999999998</v>
      </c>
      <c r="AN24" s="639">
        <v>76.3339</v>
      </c>
      <c r="AO24" s="639">
        <v>65.912999999999997</v>
      </c>
      <c r="AP24" s="639">
        <v>73.433400000000006</v>
      </c>
      <c r="AQ24" s="639">
        <v>88.012900000000002</v>
      </c>
      <c r="AR24" s="639" t="s">
        <v>714</v>
      </c>
      <c r="AS24" s="639">
        <v>63.944899999999997</v>
      </c>
      <c r="AT24" s="644">
        <v>71.640799999999999</v>
      </c>
      <c r="AU24" s="644">
        <v>76.768600000000006</v>
      </c>
      <c r="AV24" s="640">
        <v>73.429599999999994</v>
      </c>
      <c r="AX24" s="622" t="s">
        <v>788</v>
      </c>
      <c r="AY24" s="639">
        <v>1.6164000000000001</v>
      </c>
      <c r="AZ24" s="639">
        <v>2.2719999999999998</v>
      </c>
      <c r="BA24" s="639">
        <v>2.8203</v>
      </c>
      <c r="BB24" s="639">
        <v>3.5265</v>
      </c>
      <c r="BC24" s="639">
        <v>3.3624999999999998</v>
      </c>
      <c r="BD24" s="639">
        <v>5.3097000000000003</v>
      </c>
      <c r="BE24" s="639">
        <v>4.1376999999999997</v>
      </c>
      <c r="BF24" s="639">
        <v>6.3367000000000004</v>
      </c>
      <c r="BG24" s="639">
        <v>6.7732999999999999</v>
      </c>
      <c r="BH24" s="639" t="s">
        <v>102</v>
      </c>
      <c r="BI24" s="639">
        <v>3.5781999999999998</v>
      </c>
      <c r="BJ24" s="644">
        <v>3.4165999999999999</v>
      </c>
      <c r="BK24" s="644">
        <v>5.3173000000000004</v>
      </c>
      <c r="BL24" s="640">
        <v>3.9287999999999998</v>
      </c>
      <c r="BN24" s="622" t="s">
        <v>788</v>
      </c>
      <c r="BO24" s="639">
        <v>77.583699999999993</v>
      </c>
      <c r="BP24" s="639">
        <v>81.142200000000003</v>
      </c>
      <c r="BQ24" s="639">
        <v>84.439899999999994</v>
      </c>
      <c r="BR24" s="639">
        <v>87.459000000000003</v>
      </c>
      <c r="BS24" s="639">
        <v>86.419700000000006</v>
      </c>
      <c r="BT24" s="639">
        <v>93.352699999999999</v>
      </c>
      <c r="BU24" s="639">
        <v>91.592600000000004</v>
      </c>
      <c r="BV24" s="639">
        <v>95.600499999999997</v>
      </c>
      <c r="BW24" s="639">
        <v>95.379300000000001</v>
      </c>
      <c r="BX24" s="639" t="s">
        <v>102</v>
      </c>
      <c r="BY24" s="639">
        <v>88.506500000000003</v>
      </c>
      <c r="BZ24" s="644">
        <v>87.623599999999996</v>
      </c>
      <c r="CA24" s="644">
        <v>93.008099999999999</v>
      </c>
      <c r="CB24" s="640">
        <v>89.501999999999995</v>
      </c>
      <c r="CD24" s="622" t="s">
        <v>788</v>
      </c>
      <c r="CE24" s="639">
        <v>1.5298</v>
      </c>
      <c r="CF24" s="639">
        <v>1.6032</v>
      </c>
      <c r="CG24" s="639">
        <v>1.613</v>
      </c>
      <c r="CH24" s="639">
        <v>1.7524</v>
      </c>
      <c r="CI24" s="639">
        <v>2.0070000000000001</v>
      </c>
      <c r="CJ24" s="639">
        <v>1.9348000000000001</v>
      </c>
      <c r="CK24" s="639">
        <v>1.7594000000000001</v>
      </c>
      <c r="CL24" s="639">
        <v>1.6504000000000001</v>
      </c>
      <c r="CM24" s="639">
        <v>1.6872</v>
      </c>
      <c r="CN24" s="639" t="s">
        <v>102</v>
      </c>
      <c r="CO24" s="639">
        <v>2.4754999999999998</v>
      </c>
      <c r="CP24" s="644">
        <v>1.7710999999999999</v>
      </c>
      <c r="CQ24" s="644">
        <v>1.911</v>
      </c>
      <c r="CR24" s="640">
        <v>1.8222</v>
      </c>
    </row>
    <row r="25" spans="2:96" s="571" customFormat="1" ht="15.75" customHeight="1" x14ac:dyDescent="0.25">
      <c r="B25" s="618" t="s">
        <v>51</v>
      </c>
      <c r="C25" s="619">
        <v>364.88060000000002</v>
      </c>
      <c r="D25" s="619">
        <v>1108.2833000000001</v>
      </c>
      <c r="E25" s="619">
        <v>663.80849999999998</v>
      </c>
      <c r="F25" s="619">
        <v>620.67420000000004</v>
      </c>
      <c r="G25" s="619">
        <v>735.02070000000003</v>
      </c>
      <c r="H25" s="619">
        <v>768.17330000000004</v>
      </c>
      <c r="I25" s="619">
        <v>840.72080000000005</v>
      </c>
      <c r="J25" s="619">
        <v>847.1028</v>
      </c>
      <c r="K25" s="619">
        <v>1247.0029999999999</v>
      </c>
      <c r="L25" s="619">
        <v>849.30780000000004</v>
      </c>
      <c r="M25" s="619">
        <v>790.37620000000004</v>
      </c>
      <c r="N25" s="620">
        <v>736.3442</v>
      </c>
      <c r="O25" s="620">
        <v>891.6327</v>
      </c>
      <c r="P25" s="621">
        <v>788.49270000000001</v>
      </c>
      <c r="R25" s="618" t="s">
        <v>51</v>
      </c>
      <c r="S25" s="906">
        <v>50.3748</v>
      </c>
      <c r="T25" s="906">
        <v>256.3732</v>
      </c>
      <c r="U25" s="906">
        <v>88.476299999999995</v>
      </c>
      <c r="V25" s="906">
        <v>87.802400000000006</v>
      </c>
      <c r="W25" s="906">
        <v>96.229399999999998</v>
      </c>
      <c r="X25" s="906">
        <v>91.3977</v>
      </c>
      <c r="Y25" s="906">
        <v>111.88800000000001</v>
      </c>
      <c r="Z25" s="906">
        <v>122.64279999999999</v>
      </c>
      <c r="AA25" s="906">
        <v>142.51859999999999</v>
      </c>
      <c r="AB25" s="906">
        <v>113.6469</v>
      </c>
      <c r="AC25" s="906">
        <v>84.406800000000004</v>
      </c>
      <c r="AD25" s="907">
        <v>97.295500000000004</v>
      </c>
      <c r="AE25" s="907">
        <v>112.1949</v>
      </c>
      <c r="AF25" s="908">
        <v>102.29900000000001</v>
      </c>
      <c r="AH25" s="618" t="s">
        <v>51</v>
      </c>
      <c r="AI25" s="637">
        <v>28.2409</v>
      </c>
      <c r="AJ25" s="637">
        <v>80.387600000000006</v>
      </c>
      <c r="AK25" s="637">
        <v>66.560199999999995</v>
      </c>
      <c r="AL25" s="637">
        <v>72.464399999999998</v>
      </c>
      <c r="AM25" s="637">
        <v>77.349599999999995</v>
      </c>
      <c r="AN25" s="637">
        <v>73.974299999999999</v>
      </c>
      <c r="AO25" s="637">
        <v>75.540000000000006</v>
      </c>
      <c r="AP25" s="637">
        <v>73.054599999999994</v>
      </c>
      <c r="AQ25" s="637">
        <v>85.398799999999994</v>
      </c>
      <c r="AR25" s="637">
        <v>63.484200000000001</v>
      </c>
      <c r="AS25" s="637">
        <v>63.044400000000003</v>
      </c>
      <c r="AT25" s="643">
        <v>74.649100000000004</v>
      </c>
      <c r="AU25" s="643">
        <v>70.5428</v>
      </c>
      <c r="AV25" s="638">
        <v>73.034700000000001</v>
      </c>
      <c r="AX25" s="618" t="s">
        <v>51</v>
      </c>
      <c r="AY25" s="637">
        <v>1.4026000000000001</v>
      </c>
      <c r="AZ25" s="637">
        <v>2.4068000000000001</v>
      </c>
      <c r="BA25" s="637">
        <v>2.4026000000000001</v>
      </c>
      <c r="BB25" s="637">
        <v>3.0589</v>
      </c>
      <c r="BC25" s="637">
        <v>3.3641999999999999</v>
      </c>
      <c r="BD25" s="637">
        <v>3.3426999999999998</v>
      </c>
      <c r="BE25" s="637">
        <v>3.5085999999999999</v>
      </c>
      <c r="BF25" s="637">
        <v>4.7683</v>
      </c>
      <c r="BG25" s="637">
        <v>7.1341999999999999</v>
      </c>
      <c r="BH25" s="637">
        <v>3.8132000000000001</v>
      </c>
      <c r="BI25" s="637">
        <v>5.6913999999999998</v>
      </c>
      <c r="BJ25" s="643">
        <v>3.2907999999999999</v>
      </c>
      <c r="BK25" s="643">
        <v>5.1863000000000001</v>
      </c>
      <c r="BL25" s="638">
        <v>3.8210999999999999</v>
      </c>
      <c r="BN25" s="618" t="s">
        <v>51</v>
      </c>
      <c r="BO25" s="637">
        <v>83.498500000000007</v>
      </c>
      <c r="BP25" s="637">
        <v>84.082800000000006</v>
      </c>
      <c r="BQ25" s="637">
        <v>79.540999999999997</v>
      </c>
      <c r="BR25" s="637">
        <v>84.793000000000006</v>
      </c>
      <c r="BS25" s="637">
        <v>84.885900000000007</v>
      </c>
      <c r="BT25" s="637">
        <v>84.426199999999994</v>
      </c>
      <c r="BU25" s="637">
        <v>86.349100000000007</v>
      </c>
      <c r="BV25" s="637">
        <v>93.148200000000003</v>
      </c>
      <c r="BW25" s="637">
        <v>95.4298</v>
      </c>
      <c r="BX25" s="637">
        <v>90.394800000000004</v>
      </c>
      <c r="BY25" s="637">
        <v>94.739599999999996</v>
      </c>
      <c r="BZ25" s="643">
        <v>85.091899999999995</v>
      </c>
      <c r="CA25" s="643">
        <v>93.6053</v>
      </c>
      <c r="CB25" s="638">
        <v>88.438999999999993</v>
      </c>
      <c r="CD25" s="618" t="s">
        <v>51</v>
      </c>
      <c r="CE25" s="637">
        <v>0.94259999999999999</v>
      </c>
      <c r="CF25" s="637">
        <v>1.3842000000000001</v>
      </c>
      <c r="CG25" s="637">
        <v>2.1211000000000002</v>
      </c>
      <c r="CH25" s="637">
        <v>1.9770000000000001</v>
      </c>
      <c r="CI25" s="637">
        <v>2.2317</v>
      </c>
      <c r="CJ25" s="637">
        <v>2.0005000000000002</v>
      </c>
      <c r="CK25" s="637">
        <v>2.1095999999999999</v>
      </c>
      <c r="CL25" s="637">
        <v>1.8315999999999999</v>
      </c>
      <c r="CM25" s="637">
        <v>1.9007000000000001</v>
      </c>
      <c r="CN25" s="637">
        <v>1.2619</v>
      </c>
      <c r="CO25" s="637">
        <v>1.0865</v>
      </c>
      <c r="CP25" s="643">
        <v>2.0828000000000002</v>
      </c>
      <c r="CQ25" s="643">
        <v>1.5525</v>
      </c>
      <c r="CR25" s="638">
        <v>1.8814</v>
      </c>
    </row>
    <row r="26" spans="2:96" s="465" customFormat="1" ht="15.75" customHeight="1" x14ac:dyDescent="0.25">
      <c r="B26" s="622" t="s">
        <v>789</v>
      </c>
      <c r="C26" s="623">
        <v>275.9708</v>
      </c>
      <c r="D26" s="623">
        <v>362.59739999999999</v>
      </c>
      <c r="E26" s="623">
        <v>396.05040000000002</v>
      </c>
      <c r="F26" s="623">
        <v>499.43329999999997</v>
      </c>
      <c r="G26" s="623">
        <v>503.24430000000001</v>
      </c>
      <c r="H26" s="623">
        <v>717.49749999999995</v>
      </c>
      <c r="I26" s="623">
        <v>924.06389999999999</v>
      </c>
      <c r="J26" s="623">
        <v>759.30949999999996</v>
      </c>
      <c r="K26" s="623">
        <v>1257.1206999999999</v>
      </c>
      <c r="L26" s="623">
        <v>1654.2099000000001</v>
      </c>
      <c r="M26" s="623">
        <v>1087.3209999999999</v>
      </c>
      <c r="N26" s="624">
        <v>587.0915</v>
      </c>
      <c r="O26" s="624">
        <v>1073.8148000000001</v>
      </c>
      <c r="P26" s="609">
        <v>757.99990000000003</v>
      </c>
      <c r="R26" s="622" t="s">
        <v>789</v>
      </c>
      <c r="S26" s="909">
        <v>86.784599999999998</v>
      </c>
      <c r="T26" s="909">
        <v>48.657699999999998</v>
      </c>
      <c r="U26" s="909">
        <v>63.641100000000002</v>
      </c>
      <c r="V26" s="909">
        <v>68.358500000000006</v>
      </c>
      <c r="W26" s="909">
        <v>68.802400000000006</v>
      </c>
      <c r="X26" s="909">
        <v>81.824100000000001</v>
      </c>
      <c r="Y26" s="909">
        <v>106.81310000000001</v>
      </c>
      <c r="Z26" s="909">
        <v>88.747100000000003</v>
      </c>
      <c r="AA26" s="909">
        <v>124.91549999999999</v>
      </c>
      <c r="AB26" s="909">
        <v>211.12219999999999</v>
      </c>
      <c r="AC26" s="909">
        <v>148.1234</v>
      </c>
      <c r="AD26" s="910">
        <v>76.063199999999995</v>
      </c>
      <c r="AE26" s="910">
        <v>125.6728</v>
      </c>
      <c r="AF26" s="899">
        <v>93.483199999999997</v>
      </c>
      <c r="AH26" s="622" t="s">
        <v>789</v>
      </c>
      <c r="AI26" s="639">
        <v>23.759499999999999</v>
      </c>
      <c r="AJ26" s="639">
        <v>37.705100000000002</v>
      </c>
      <c r="AK26" s="639">
        <v>48.878799999999998</v>
      </c>
      <c r="AL26" s="639">
        <v>60.803899999999999</v>
      </c>
      <c r="AM26" s="639">
        <v>54.564100000000003</v>
      </c>
      <c r="AN26" s="639">
        <v>69.627099999999999</v>
      </c>
      <c r="AO26" s="639">
        <v>79.287199999999999</v>
      </c>
      <c r="AP26" s="639">
        <v>54.438499999999998</v>
      </c>
      <c r="AQ26" s="639">
        <v>81.853200000000001</v>
      </c>
      <c r="AR26" s="639">
        <v>119.37690000000001</v>
      </c>
      <c r="AS26" s="639">
        <v>74.474000000000004</v>
      </c>
      <c r="AT26" s="644">
        <v>63.3887</v>
      </c>
      <c r="AU26" s="644">
        <v>73.689499999999995</v>
      </c>
      <c r="AV26" s="640">
        <v>68.125900000000001</v>
      </c>
      <c r="AX26" s="622" t="s">
        <v>789</v>
      </c>
      <c r="AY26" s="639">
        <v>1.0606</v>
      </c>
      <c r="AZ26" s="639">
        <v>1.7372000000000001</v>
      </c>
      <c r="BA26" s="639">
        <v>2.4462000000000002</v>
      </c>
      <c r="BB26" s="639">
        <v>3.4740000000000002</v>
      </c>
      <c r="BC26" s="639">
        <v>3.1233</v>
      </c>
      <c r="BD26" s="639">
        <v>4.3865999999999996</v>
      </c>
      <c r="BE26" s="639">
        <v>5.3151999999999999</v>
      </c>
      <c r="BF26" s="639">
        <v>4.3333000000000004</v>
      </c>
      <c r="BG26" s="639">
        <v>7.3369</v>
      </c>
      <c r="BH26" s="639">
        <v>10.285299999999999</v>
      </c>
      <c r="BI26" s="639">
        <v>4.7892000000000001</v>
      </c>
      <c r="BJ26" s="644">
        <v>3.7214</v>
      </c>
      <c r="BK26" s="644">
        <v>5.7286999999999999</v>
      </c>
      <c r="BL26" s="640">
        <v>4.5069999999999997</v>
      </c>
      <c r="BN26" s="622" t="s">
        <v>789</v>
      </c>
      <c r="BO26" s="639">
        <v>84.625200000000007</v>
      </c>
      <c r="BP26" s="639">
        <v>82.625699999999995</v>
      </c>
      <c r="BQ26" s="639">
        <v>86.962900000000005</v>
      </c>
      <c r="BR26" s="639">
        <v>89.445899999999995</v>
      </c>
      <c r="BS26" s="639">
        <v>88.580399999999997</v>
      </c>
      <c r="BT26" s="639">
        <v>90.3262</v>
      </c>
      <c r="BU26" s="639">
        <v>92.1755</v>
      </c>
      <c r="BV26" s="639">
        <v>92.534700000000001</v>
      </c>
      <c r="BW26" s="639">
        <v>95.187200000000004</v>
      </c>
      <c r="BX26" s="639">
        <v>99.846400000000003</v>
      </c>
      <c r="BY26" s="639">
        <v>92.156300000000002</v>
      </c>
      <c r="BZ26" s="644">
        <v>89.653300000000002</v>
      </c>
      <c r="CA26" s="644">
        <v>93.8185</v>
      </c>
      <c r="CB26" s="640">
        <v>91.568799999999996</v>
      </c>
      <c r="CD26" s="622" t="s">
        <v>789</v>
      </c>
      <c r="CE26" s="639">
        <v>1.8733</v>
      </c>
      <c r="CF26" s="639">
        <v>1.7517</v>
      </c>
      <c r="CG26" s="639">
        <v>1.7241</v>
      </c>
      <c r="CH26" s="639">
        <v>2.12</v>
      </c>
      <c r="CI26" s="639">
        <v>2.2774000000000001</v>
      </c>
      <c r="CJ26" s="639">
        <v>2.1002000000000001</v>
      </c>
      <c r="CK26" s="639">
        <v>2.1438999999999999</v>
      </c>
      <c r="CL26" s="639">
        <v>1.7687999999999999</v>
      </c>
      <c r="CM26" s="639">
        <v>1.7319</v>
      </c>
      <c r="CN26" s="639">
        <v>2.8601000000000001</v>
      </c>
      <c r="CO26" s="639">
        <v>2.9281000000000001</v>
      </c>
      <c r="CP26" s="644">
        <v>2.1133999999999999</v>
      </c>
      <c r="CQ26" s="644">
        <v>2.2044999999999999</v>
      </c>
      <c r="CR26" s="640">
        <v>2.1587000000000001</v>
      </c>
    </row>
    <row r="27" spans="2:96" s="571" customFormat="1" ht="15.75" customHeight="1" x14ac:dyDescent="0.25">
      <c r="B27" s="618" t="s">
        <v>54</v>
      </c>
      <c r="C27" s="619">
        <v>1593.6008999999999</v>
      </c>
      <c r="D27" s="619">
        <v>1434.952</v>
      </c>
      <c r="E27" s="619">
        <v>1057.9431999999999</v>
      </c>
      <c r="F27" s="619">
        <v>816.9307</v>
      </c>
      <c r="G27" s="619">
        <v>927.23199999999997</v>
      </c>
      <c r="H27" s="619">
        <v>722.2636</v>
      </c>
      <c r="I27" s="619">
        <v>519.15520000000004</v>
      </c>
      <c r="J27" s="619">
        <v>2189.7469999999998</v>
      </c>
      <c r="K27" s="619">
        <v>1001.3841</v>
      </c>
      <c r="L27" s="619">
        <v>1168.1360999999999</v>
      </c>
      <c r="M27" s="619" t="s">
        <v>102</v>
      </c>
      <c r="N27" s="620">
        <v>855.54290000000003</v>
      </c>
      <c r="O27" s="620">
        <v>1193.3933999999999</v>
      </c>
      <c r="P27" s="621">
        <v>985.29020000000003</v>
      </c>
      <c r="R27" s="618" t="s">
        <v>54</v>
      </c>
      <c r="S27" s="906">
        <v>311.78649999999999</v>
      </c>
      <c r="T27" s="906">
        <v>132.22499999999999</v>
      </c>
      <c r="U27" s="906">
        <v>121.0243</v>
      </c>
      <c r="V27" s="906">
        <v>85.498699999999999</v>
      </c>
      <c r="W27" s="906">
        <v>79.862200000000001</v>
      </c>
      <c r="X27" s="906">
        <v>87.081400000000002</v>
      </c>
      <c r="Y27" s="906">
        <v>53.002600000000001</v>
      </c>
      <c r="Z27" s="906">
        <v>190.1422</v>
      </c>
      <c r="AA27" s="906">
        <v>83.563400000000001</v>
      </c>
      <c r="AB27" s="906">
        <v>151.97479999999999</v>
      </c>
      <c r="AC27" s="906" t="s">
        <v>102</v>
      </c>
      <c r="AD27" s="907">
        <v>90.460700000000003</v>
      </c>
      <c r="AE27" s="907">
        <v>129.87139999999999</v>
      </c>
      <c r="AF27" s="908">
        <v>105.5959</v>
      </c>
      <c r="AH27" s="618" t="s">
        <v>54</v>
      </c>
      <c r="AI27" s="637">
        <v>61.816299999999998</v>
      </c>
      <c r="AJ27" s="637">
        <v>82.930899999999994</v>
      </c>
      <c r="AK27" s="637">
        <v>74.555499999999995</v>
      </c>
      <c r="AL27" s="637">
        <v>63.067500000000003</v>
      </c>
      <c r="AM27" s="637">
        <v>74.905699999999996</v>
      </c>
      <c r="AN27" s="637">
        <v>67.602599999999995</v>
      </c>
      <c r="AO27" s="637">
        <v>38.863999999999997</v>
      </c>
      <c r="AP27" s="637">
        <v>87.913600000000002</v>
      </c>
      <c r="AQ27" s="637">
        <v>84.668499999999995</v>
      </c>
      <c r="AR27" s="637">
        <v>84.426500000000004</v>
      </c>
      <c r="AS27" s="637" t="s">
        <v>714</v>
      </c>
      <c r="AT27" s="643">
        <v>63.7136</v>
      </c>
      <c r="AU27" s="643">
        <v>85.029399999999995</v>
      </c>
      <c r="AV27" s="638">
        <v>72.123800000000003</v>
      </c>
      <c r="AX27" s="618" t="s">
        <v>54</v>
      </c>
      <c r="AY27" s="637">
        <v>2.0952000000000002</v>
      </c>
      <c r="AZ27" s="637">
        <v>3.4577</v>
      </c>
      <c r="BA27" s="637">
        <v>3.4899</v>
      </c>
      <c r="BB27" s="637">
        <v>3.5213000000000001</v>
      </c>
      <c r="BC27" s="637">
        <v>5.6923000000000004</v>
      </c>
      <c r="BD27" s="637">
        <v>4.2285000000000004</v>
      </c>
      <c r="BE27" s="637">
        <v>2.3891</v>
      </c>
      <c r="BF27" s="637">
        <v>5.6060999999999996</v>
      </c>
      <c r="BG27" s="637">
        <v>11.8353</v>
      </c>
      <c r="BH27" s="637">
        <v>17.959599999999998</v>
      </c>
      <c r="BI27" s="637" t="s">
        <v>102</v>
      </c>
      <c r="BJ27" s="643">
        <v>3.5811000000000002</v>
      </c>
      <c r="BK27" s="643">
        <v>11.9292</v>
      </c>
      <c r="BL27" s="638">
        <v>5.3094000000000001</v>
      </c>
      <c r="BN27" s="618" t="s">
        <v>54</v>
      </c>
      <c r="BO27" s="637">
        <v>81.594999999999999</v>
      </c>
      <c r="BP27" s="637">
        <v>82.490300000000005</v>
      </c>
      <c r="BQ27" s="637">
        <v>85.998000000000005</v>
      </c>
      <c r="BR27" s="637">
        <v>87.295599999999993</v>
      </c>
      <c r="BS27" s="637">
        <v>91.758600000000001</v>
      </c>
      <c r="BT27" s="637">
        <v>89.411500000000004</v>
      </c>
      <c r="BU27" s="637">
        <v>86.649500000000003</v>
      </c>
      <c r="BV27" s="637">
        <v>90.713399999999993</v>
      </c>
      <c r="BW27" s="637">
        <v>97.815399999999997</v>
      </c>
      <c r="BX27" s="637">
        <v>104.4024</v>
      </c>
      <c r="BY27" s="637" t="s">
        <v>102</v>
      </c>
      <c r="BZ27" s="643">
        <v>87.547899999999998</v>
      </c>
      <c r="CA27" s="643">
        <v>100.2747</v>
      </c>
      <c r="CB27" s="638">
        <v>92.569299999999998</v>
      </c>
      <c r="CD27" s="618" t="s">
        <v>54</v>
      </c>
      <c r="CE27" s="637">
        <v>1.6096999999999999</v>
      </c>
      <c r="CF27" s="637">
        <v>1.2263999999999999</v>
      </c>
      <c r="CG27" s="637">
        <v>1.5657000000000001</v>
      </c>
      <c r="CH27" s="637">
        <v>2.1299000000000001</v>
      </c>
      <c r="CI27" s="637">
        <v>1.8046</v>
      </c>
      <c r="CJ27" s="637">
        <v>2.6844000000000001</v>
      </c>
      <c r="CK27" s="637">
        <v>2.4542000000000002</v>
      </c>
      <c r="CL27" s="637">
        <v>1.4088000000000001</v>
      </c>
      <c r="CM27" s="637">
        <v>1.7963</v>
      </c>
      <c r="CN27" s="637">
        <v>2.2273999999999998</v>
      </c>
      <c r="CO27" s="637" t="s">
        <v>102</v>
      </c>
      <c r="CP27" s="643">
        <v>1.9509000000000001</v>
      </c>
      <c r="CQ27" s="643">
        <v>1.9653</v>
      </c>
      <c r="CR27" s="638">
        <v>1.9576</v>
      </c>
    </row>
    <row r="28" spans="2:96" s="465" customFormat="1" ht="15.75" customHeight="1" x14ac:dyDescent="0.25">
      <c r="B28" s="622" t="s">
        <v>132</v>
      </c>
      <c r="C28" s="623">
        <v>624.1114</v>
      </c>
      <c r="D28" s="623">
        <v>604.08510000000001</v>
      </c>
      <c r="E28" s="623">
        <v>519.22860000000003</v>
      </c>
      <c r="F28" s="623">
        <v>570.06050000000005</v>
      </c>
      <c r="G28" s="623">
        <v>625.99149999999997</v>
      </c>
      <c r="H28" s="623">
        <v>624.31230000000005</v>
      </c>
      <c r="I28" s="623">
        <v>723.96079999999995</v>
      </c>
      <c r="J28" s="623">
        <v>611.1395</v>
      </c>
      <c r="K28" s="623">
        <v>1189.9940999999999</v>
      </c>
      <c r="L28" s="623">
        <v>863.95780000000002</v>
      </c>
      <c r="M28" s="623">
        <v>1226.5904</v>
      </c>
      <c r="N28" s="624">
        <v>610.32489999999996</v>
      </c>
      <c r="O28" s="624">
        <v>1001.0875</v>
      </c>
      <c r="P28" s="609">
        <v>752.98350000000005</v>
      </c>
      <c r="R28" s="622" t="s">
        <v>132</v>
      </c>
      <c r="S28" s="909">
        <v>128.78280000000001</v>
      </c>
      <c r="T28" s="909">
        <v>98.448899999999995</v>
      </c>
      <c r="U28" s="909">
        <v>82.992000000000004</v>
      </c>
      <c r="V28" s="909">
        <v>82.767899999999997</v>
      </c>
      <c r="W28" s="909">
        <v>92.2012</v>
      </c>
      <c r="X28" s="909">
        <v>84.632499999999993</v>
      </c>
      <c r="Y28" s="909">
        <v>95.996799999999993</v>
      </c>
      <c r="Z28" s="909">
        <v>85.413799999999995</v>
      </c>
      <c r="AA28" s="909">
        <v>147.20339999999999</v>
      </c>
      <c r="AB28" s="909">
        <v>109.8009</v>
      </c>
      <c r="AC28" s="909">
        <v>131.4179</v>
      </c>
      <c r="AD28" s="910">
        <v>88.459500000000006</v>
      </c>
      <c r="AE28" s="910">
        <v>119.1521</v>
      </c>
      <c r="AF28" s="899">
        <v>99.664699999999996</v>
      </c>
      <c r="AH28" s="622" t="s">
        <v>132</v>
      </c>
      <c r="AI28" s="639">
        <v>50.7943</v>
      </c>
      <c r="AJ28" s="639">
        <v>65.555099999999996</v>
      </c>
      <c r="AK28" s="639">
        <v>69.081199999999995</v>
      </c>
      <c r="AL28" s="639">
        <v>73.364900000000006</v>
      </c>
      <c r="AM28" s="639">
        <v>70.6678</v>
      </c>
      <c r="AN28" s="639">
        <v>59.902900000000002</v>
      </c>
      <c r="AO28" s="639">
        <v>67.709699999999998</v>
      </c>
      <c r="AP28" s="639">
        <v>56.054499999999997</v>
      </c>
      <c r="AQ28" s="639">
        <v>90.318100000000001</v>
      </c>
      <c r="AR28" s="639">
        <v>59.655900000000003</v>
      </c>
      <c r="AS28" s="639">
        <v>84.616600000000005</v>
      </c>
      <c r="AT28" s="644">
        <v>68.732500000000002</v>
      </c>
      <c r="AU28" s="644">
        <v>76.645700000000005</v>
      </c>
      <c r="AV28" s="640">
        <v>72.358500000000006</v>
      </c>
      <c r="AX28" s="622" t="s">
        <v>132</v>
      </c>
      <c r="AY28" s="639">
        <v>1.5001</v>
      </c>
      <c r="AZ28" s="639">
        <v>2.1036000000000001</v>
      </c>
      <c r="BA28" s="639">
        <v>2.5910000000000002</v>
      </c>
      <c r="BB28" s="639">
        <v>3.1591</v>
      </c>
      <c r="BC28" s="639">
        <v>3.4407000000000001</v>
      </c>
      <c r="BD28" s="639">
        <v>3.1173999999999999</v>
      </c>
      <c r="BE28" s="639">
        <v>3.9443999999999999</v>
      </c>
      <c r="BF28" s="639">
        <v>3.7534000000000001</v>
      </c>
      <c r="BG28" s="639">
        <v>6.9565999999999999</v>
      </c>
      <c r="BH28" s="639">
        <v>2.9973999999999998</v>
      </c>
      <c r="BI28" s="639">
        <v>6.0883000000000003</v>
      </c>
      <c r="BJ28" s="644">
        <v>3.1480999999999999</v>
      </c>
      <c r="BK28" s="644">
        <v>5.3273999999999999</v>
      </c>
      <c r="BL28" s="640">
        <v>3.9279999999999999</v>
      </c>
      <c r="BN28" s="622" t="s">
        <v>132</v>
      </c>
      <c r="BO28" s="639">
        <v>75.729500000000002</v>
      </c>
      <c r="BP28" s="639">
        <v>78.429599999999994</v>
      </c>
      <c r="BQ28" s="639">
        <v>83.019800000000004</v>
      </c>
      <c r="BR28" s="639">
        <v>85.863799999999998</v>
      </c>
      <c r="BS28" s="639">
        <v>88.157799999999995</v>
      </c>
      <c r="BT28" s="639">
        <v>87.247</v>
      </c>
      <c r="BU28" s="639">
        <v>90.011499999999998</v>
      </c>
      <c r="BV28" s="639">
        <v>91.384699999999995</v>
      </c>
      <c r="BW28" s="639">
        <v>95.940799999999996</v>
      </c>
      <c r="BX28" s="639">
        <v>86.393299999999996</v>
      </c>
      <c r="BY28" s="639">
        <v>93.990700000000004</v>
      </c>
      <c r="BZ28" s="644">
        <v>86.530799999999999</v>
      </c>
      <c r="CA28" s="644">
        <v>93.214500000000001</v>
      </c>
      <c r="CB28" s="640">
        <v>89.593400000000003</v>
      </c>
      <c r="CD28" s="622" t="s">
        <v>132</v>
      </c>
      <c r="CE28" s="639">
        <v>1.7274</v>
      </c>
      <c r="CF28" s="639">
        <v>1.6383000000000001</v>
      </c>
      <c r="CG28" s="639">
        <v>1.8588</v>
      </c>
      <c r="CH28" s="639">
        <v>1.9982</v>
      </c>
      <c r="CI28" s="639">
        <v>2.1515</v>
      </c>
      <c r="CJ28" s="639">
        <v>2.0607000000000002</v>
      </c>
      <c r="CK28" s="639">
        <v>2.2538</v>
      </c>
      <c r="CL28" s="639">
        <v>2.2378</v>
      </c>
      <c r="CM28" s="639">
        <v>1.9916</v>
      </c>
      <c r="CN28" s="639">
        <v>1.3620000000000001</v>
      </c>
      <c r="CO28" s="639">
        <v>1.2053</v>
      </c>
      <c r="CP28" s="644">
        <v>2.0550000000000002</v>
      </c>
      <c r="CQ28" s="644">
        <v>1.6264000000000001</v>
      </c>
      <c r="CR28" s="640">
        <v>1.847</v>
      </c>
    </row>
    <row r="29" spans="2:96" s="571" customFormat="1" ht="15.75" customHeight="1" x14ac:dyDescent="0.25">
      <c r="B29" s="618" t="s">
        <v>790</v>
      </c>
      <c r="C29" s="619">
        <v>386.49740000000003</v>
      </c>
      <c r="D29" s="619">
        <v>423.94900000000001</v>
      </c>
      <c r="E29" s="619">
        <v>383.49220000000003</v>
      </c>
      <c r="F29" s="619">
        <v>444.00150000000002</v>
      </c>
      <c r="G29" s="619">
        <v>536.33690000000001</v>
      </c>
      <c r="H29" s="619">
        <v>611.22239999999999</v>
      </c>
      <c r="I29" s="619">
        <v>680.40239999999994</v>
      </c>
      <c r="J29" s="619">
        <v>804.68050000000005</v>
      </c>
      <c r="K29" s="619">
        <v>917.88009999999997</v>
      </c>
      <c r="L29" s="619">
        <v>1052.7195999999999</v>
      </c>
      <c r="M29" s="619">
        <v>1126.7492999999999</v>
      </c>
      <c r="N29" s="620">
        <v>528.87519999999995</v>
      </c>
      <c r="O29" s="620">
        <v>939.85580000000004</v>
      </c>
      <c r="P29" s="621">
        <v>704.32870000000003</v>
      </c>
      <c r="R29" s="618" t="s">
        <v>790</v>
      </c>
      <c r="S29" s="906">
        <v>68.725999999999999</v>
      </c>
      <c r="T29" s="906">
        <v>60.567999999999998</v>
      </c>
      <c r="U29" s="906">
        <v>65.786699999999996</v>
      </c>
      <c r="V29" s="906">
        <v>64.775899999999993</v>
      </c>
      <c r="W29" s="906">
        <v>70.418000000000006</v>
      </c>
      <c r="X29" s="906">
        <v>86.310599999999994</v>
      </c>
      <c r="Y29" s="906">
        <v>84.9255</v>
      </c>
      <c r="Z29" s="906">
        <v>98.244699999999995</v>
      </c>
      <c r="AA29" s="906">
        <v>113.81489999999999</v>
      </c>
      <c r="AB29" s="906">
        <v>143.5241</v>
      </c>
      <c r="AC29" s="906">
        <v>123.14239999999999</v>
      </c>
      <c r="AD29" s="907">
        <v>73.156800000000004</v>
      </c>
      <c r="AE29" s="907">
        <v>116.3471</v>
      </c>
      <c r="AF29" s="908">
        <v>91.595399999999998</v>
      </c>
      <c r="AH29" s="618" t="s">
        <v>790</v>
      </c>
      <c r="AI29" s="637">
        <v>38.444699999999997</v>
      </c>
      <c r="AJ29" s="637">
        <v>53.340800000000002</v>
      </c>
      <c r="AK29" s="637">
        <v>56.889699999999998</v>
      </c>
      <c r="AL29" s="637">
        <v>59.620899999999999</v>
      </c>
      <c r="AM29" s="637">
        <v>57.621200000000002</v>
      </c>
      <c r="AN29" s="637">
        <v>55.974299999999999</v>
      </c>
      <c r="AO29" s="637">
        <v>57.604799999999997</v>
      </c>
      <c r="AP29" s="637">
        <v>59.4527</v>
      </c>
      <c r="AQ29" s="637">
        <v>62.173299999999998</v>
      </c>
      <c r="AR29" s="637">
        <v>67.688299999999998</v>
      </c>
      <c r="AS29" s="637">
        <v>77.614500000000007</v>
      </c>
      <c r="AT29" s="643">
        <v>57.659799999999997</v>
      </c>
      <c r="AU29" s="643">
        <v>64.807400000000001</v>
      </c>
      <c r="AV29" s="638">
        <v>61.525399999999998</v>
      </c>
      <c r="AX29" s="618" t="s">
        <v>790</v>
      </c>
      <c r="AY29" s="637">
        <v>1.2898000000000001</v>
      </c>
      <c r="AZ29" s="637">
        <v>2.0287000000000002</v>
      </c>
      <c r="BA29" s="637">
        <v>2.5411000000000001</v>
      </c>
      <c r="BB29" s="637">
        <v>3.1692</v>
      </c>
      <c r="BC29" s="637">
        <v>3.5053999999999998</v>
      </c>
      <c r="BD29" s="637">
        <v>4.0635000000000003</v>
      </c>
      <c r="BE29" s="637">
        <v>4.2236000000000002</v>
      </c>
      <c r="BF29" s="637">
        <v>4.2710999999999997</v>
      </c>
      <c r="BG29" s="637">
        <v>4.6374000000000004</v>
      </c>
      <c r="BH29" s="637">
        <v>5.3292000000000002</v>
      </c>
      <c r="BI29" s="637">
        <v>6.0094000000000003</v>
      </c>
      <c r="BJ29" s="643">
        <v>3.4735</v>
      </c>
      <c r="BK29" s="643">
        <v>4.8611000000000004</v>
      </c>
      <c r="BL29" s="638">
        <v>4.1479999999999997</v>
      </c>
      <c r="BN29" s="618" t="s">
        <v>790</v>
      </c>
      <c r="BO29" s="637">
        <v>76.380300000000005</v>
      </c>
      <c r="BP29" s="637">
        <v>80.437200000000004</v>
      </c>
      <c r="BQ29" s="637">
        <v>86.287000000000006</v>
      </c>
      <c r="BR29" s="637">
        <v>88.441100000000006</v>
      </c>
      <c r="BS29" s="637">
        <v>89.463200000000001</v>
      </c>
      <c r="BT29" s="637">
        <v>92.338099999999997</v>
      </c>
      <c r="BU29" s="637">
        <v>91.890299999999996</v>
      </c>
      <c r="BV29" s="637">
        <v>91.7791</v>
      </c>
      <c r="BW29" s="637">
        <v>92.753699999999995</v>
      </c>
      <c r="BX29" s="637">
        <v>95.1267</v>
      </c>
      <c r="BY29" s="637">
        <v>94.403099999999995</v>
      </c>
      <c r="BZ29" s="643">
        <v>89.822100000000006</v>
      </c>
      <c r="CA29" s="643">
        <v>93.226900000000001</v>
      </c>
      <c r="CB29" s="638">
        <v>91.663499999999999</v>
      </c>
      <c r="CD29" s="618" t="s">
        <v>790</v>
      </c>
      <c r="CE29" s="637">
        <v>1.5889</v>
      </c>
      <c r="CF29" s="637">
        <v>1.6428</v>
      </c>
      <c r="CG29" s="637">
        <v>1.8393999999999999</v>
      </c>
      <c r="CH29" s="637">
        <v>2.2155</v>
      </c>
      <c r="CI29" s="637">
        <v>2.4483999999999999</v>
      </c>
      <c r="CJ29" s="637">
        <v>2.5076000000000001</v>
      </c>
      <c r="CK29" s="637">
        <v>2.3714</v>
      </c>
      <c r="CL29" s="637">
        <v>2.0903</v>
      </c>
      <c r="CM29" s="637">
        <v>2.2402000000000002</v>
      </c>
      <c r="CN29" s="637">
        <v>1.7355</v>
      </c>
      <c r="CO29" s="637">
        <v>1.4109</v>
      </c>
      <c r="CP29" s="643">
        <v>2.3010999999999999</v>
      </c>
      <c r="CQ29" s="643">
        <v>1.9407000000000001</v>
      </c>
      <c r="CR29" s="638">
        <v>2.0958000000000001</v>
      </c>
    </row>
    <row r="30" spans="2:96" s="465" customFormat="1" ht="15.75" customHeight="1" x14ac:dyDescent="0.25">
      <c r="B30" s="622" t="s">
        <v>133</v>
      </c>
      <c r="C30" s="623">
        <v>209.3535</v>
      </c>
      <c r="D30" s="623">
        <v>339.47280000000001</v>
      </c>
      <c r="E30" s="623">
        <v>307.1703</v>
      </c>
      <c r="F30" s="623">
        <v>436.5625</v>
      </c>
      <c r="G30" s="623">
        <v>639.82420000000002</v>
      </c>
      <c r="H30" s="623">
        <v>736.18790000000001</v>
      </c>
      <c r="I30" s="623">
        <v>804.65710000000001</v>
      </c>
      <c r="J30" s="623">
        <v>824.36609999999996</v>
      </c>
      <c r="K30" s="623">
        <v>1064.6056000000001</v>
      </c>
      <c r="L30" s="623">
        <v>622.17750000000001</v>
      </c>
      <c r="M30" s="623">
        <v>1119.1728000000001</v>
      </c>
      <c r="N30" s="624">
        <v>543.85839999999996</v>
      </c>
      <c r="O30" s="624">
        <v>968.44889999999998</v>
      </c>
      <c r="P30" s="609">
        <v>687.83180000000004</v>
      </c>
      <c r="R30" s="622" t="s">
        <v>133</v>
      </c>
      <c r="S30" s="909">
        <v>33.972499999999997</v>
      </c>
      <c r="T30" s="909">
        <v>69.927400000000006</v>
      </c>
      <c r="U30" s="909">
        <v>47.006900000000002</v>
      </c>
      <c r="V30" s="909">
        <v>63.204900000000002</v>
      </c>
      <c r="W30" s="909">
        <v>84.035300000000007</v>
      </c>
      <c r="X30" s="909">
        <v>105.57989999999999</v>
      </c>
      <c r="Y30" s="909">
        <v>101.1927</v>
      </c>
      <c r="Z30" s="909">
        <v>100.2842</v>
      </c>
      <c r="AA30" s="909">
        <v>117.04689999999999</v>
      </c>
      <c r="AB30" s="909">
        <v>112.0933</v>
      </c>
      <c r="AC30" s="909">
        <v>134.65880000000001</v>
      </c>
      <c r="AD30" s="910">
        <v>75.684600000000003</v>
      </c>
      <c r="AE30" s="910">
        <v>116.86069999999999</v>
      </c>
      <c r="AF30" s="899">
        <v>89.646900000000002</v>
      </c>
      <c r="AH30" s="622" t="s">
        <v>133</v>
      </c>
      <c r="AI30" s="639">
        <v>21.948499999999999</v>
      </c>
      <c r="AJ30" s="639">
        <v>46.710700000000003</v>
      </c>
      <c r="AK30" s="639">
        <v>47.462000000000003</v>
      </c>
      <c r="AL30" s="639">
        <v>59.021299999999997</v>
      </c>
      <c r="AM30" s="639">
        <v>67.225999999999999</v>
      </c>
      <c r="AN30" s="639">
        <v>56.925899999999999</v>
      </c>
      <c r="AO30" s="639">
        <v>60.255200000000002</v>
      </c>
      <c r="AP30" s="639">
        <v>56.760199999999998</v>
      </c>
      <c r="AQ30" s="639">
        <v>72.180300000000003</v>
      </c>
      <c r="AR30" s="639">
        <v>34.659500000000001</v>
      </c>
      <c r="AS30" s="639">
        <v>83.240300000000005</v>
      </c>
      <c r="AT30" s="644">
        <v>58.758699999999997</v>
      </c>
      <c r="AU30" s="644">
        <v>67.014799999999994</v>
      </c>
      <c r="AV30" s="640">
        <v>62.430700000000002</v>
      </c>
      <c r="AX30" s="622" t="s">
        <v>133</v>
      </c>
      <c r="AY30" s="639">
        <v>0.84970000000000001</v>
      </c>
      <c r="AZ30" s="639">
        <v>1.8427</v>
      </c>
      <c r="BA30" s="639">
        <v>1.8995</v>
      </c>
      <c r="BB30" s="639">
        <v>2.7383999999999999</v>
      </c>
      <c r="BC30" s="639">
        <v>3.8435000000000001</v>
      </c>
      <c r="BD30" s="639">
        <v>3.1011000000000002</v>
      </c>
      <c r="BE30" s="639">
        <v>4.3127000000000004</v>
      </c>
      <c r="BF30" s="639">
        <v>4.8179999999999996</v>
      </c>
      <c r="BG30" s="639">
        <v>6.4044999999999996</v>
      </c>
      <c r="BH30" s="639">
        <v>3.5617999999999999</v>
      </c>
      <c r="BI30" s="639">
        <v>5.3849</v>
      </c>
      <c r="BJ30" s="644">
        <v>3.0952000000000002</v>
      </c>
      <c r="BK30" s="644">
        <v>5.3009000000000004</v>
      </c>
      <c r="BL30" s="640">
        <v>3.8626</v>
      </c>
      <c r="BN30" s="622" t="s">
        <v>133</v>
      </c>
      <c r="BO30" s="639">
        <v>77.387500000000003</v>
      </c>
      <c r="BP30" s="639">
        <v>83.519000000000005</v>
      </c>
      <c r="BQ30" s="639">
        <v>81.428100000000001</v>
      </c>
      <c r="BR30" s="639">
        <v>85.746700000000004</v>
      </c>
      <c r="BS30" s="639">
        <v>89.757900000000006</v>
      </c>
      <c r="BT30" s="639">
        <v>88.275999999999996</v>
      </c>
      <c r="BU30" s="639">
        <v>91.970299999999995</v>
      </c>
      <c r="BV30" s="639">
        <v>93.747799999999998</v>
      </c>
      <c r="BW30" s="639">
        <v>94.997399999999999</v>
      </c>
      <c r="BX30" s="639">
        <v>95.827299999999994</v>
      </c>
      <c r="BY30" s="639">
        <v>93.078299999999999</v>
      </c>
      <c r="BZ30" s="644">
        <v>87.805300000000003</v>
      </c>
      <c r="CA30" s="644">
        <v>94.024100000000004</v>
      </c>
      <c r="CB30" s="640">
        <v>90.571200000000005</v>
      </c>
      <c r="CD30" s="622" t="s">
        <v>133</v>
      </c>
      <c r="CE30" s="639">
        <v>1.5704</v>
      </c>
      <c r="CF30" s="639">
        <v>1.5918000000000001</v>
      </c>
      <c r="CG30" s="639">
        <v>1.7415</v>
      </c>
      <c r="CH30" s="639">
        <v>1.9171</v>
      </c>
      <c r="CI30" s="639">
        <v>1.9888999999999999</v>
      </c>
      <c r="CJ30" s="639">
        <v>2.2799</v>
      </c>
      <c r="CK30" s="639">
        <v>2.2391999999999999</v>
      </c>
      <c r="CL30" s="639">
        <v>1.8363</v>
      </c>
      <c r="CM30" s="639">
        <v>1.9520999999999999</v>
      </c>
      <c r="CN30" s="639">
        <v>1.1705000000000001</v>
      </c>
      <c r="CO30" s="639">
        <v>1.6809000000000001</v>
      </c>
      <c r="CP30" s="644">
        <v>2.0489000000000002</v>
      </c>
      <c r="CQ30" s="644">
        <v>1.7757000000000001</v>
      </c>
      <c r="CR30" s="640">
        <v>1.9185000000000001</v>
      </c>
    </row>
    <row r="31" spans="2:96" s="571" customFormat="1" ht="15.75" customHeight="1" x14ac:dyDescent="0.25">
      <c r="B31" s="618" t="s">
        <v>791</v>
      </c>
      <c r="C31" s="619">
        <v>580.15340000000003</v>
      </c>
      <c r="D31" s="619">
        <v>490.14409999999998</v>
      </c>
      <c r="E31" s="619">
        <v>456.83449999999999</v>
      </c>
      <c r="F31" s="619">
        <v>508.2577</v>
      </c>
      <c r="G31" s="619">
        <v>615.79049999999995</v>
      </c>
      <c r="H31" s="619">
        <v>703.97190000000001</v>
      </c>
      <c r="I31" s="619">
        <v>771.09180000000003</v>
      </c>
      <c r="J31" s="619">
        <v>844.11030000000005</v>
      </c>
      <c r="K31" s="619">
        <v>1023.3804</v>
      </c>
      <c r="L31" s="619">
        <v>890.92359999999996</v>
      </c>
      <c r="M31" s="619">
        <v>1077.1311000000001</v>
      </c>
      <c r="N31" s="620">
        <v>594.01430000000005</v>
      </c>
      <c r="O31" s="620">
        <v>961.02719999999999</v>
      </c>
      <c r="P31" s="621">
        <v>724.00429999999994</v>
      </c>
      <c r="R31" s="618" t="s">
        <v>791</v>
      </c>
      <c r="S31" s="906">
        <v>89.838200000000001</v>
      </c>
      <c r="T31" s="906">
        <v>92.944199999999995</v>
      </c>
      <c r="U31" s="906">
        <v>75.561400000000006</v>
      </c>
      <c r="V31" s="906">
        <v>76.879599999999996</v>
      </c>
      <c r="W31" s="906">
        <v>85.545500000000004</v>
      </c>
      <c r="X31" s="906">
        <v>89.873400000000004</v>
      </c>
      <c r="Y31" s="906">
        <v>102.23860000000001</v>
      </c>
      <c r="Z31" s="906">
        <v>106.2243</v>
      </c>
      <c r="AA31" s="906">
        <v>120.26600000000001</v>
      </c>
      <c r="AB31" s="906">
        <v>99.425799999999995</v>
      </c>
      <c r="AC31" s="906">
        <v>122.732</v>
      </c>
      <c r="AD31" s="907">
        <v>85.125900000000001</v>
      </c>
      <c r="AE31" s="907">
        <v>112.6567</v>
      </c>
      <c r="AF31" s="908">
        <v>94.876800000000003</v>
      </c>
      <c r="AH31" s="618" t="s">
        <v>791</v>
      </c>
      <c r="AI31" s="637">
        <v>39.354900000000001</v>
      </c>
      <c r="AJ31" s="637">
        <v>46.621099999999998</v>
      </c>
      <c r="AK31" s="637">
        <v>53.914200000000001</v>
      </c>
      <c r="AL31" s="637">
        <v>59.599899999999998</v>
      </c>
      <c r="AM31" s="637">
        <v>65.596100000000007</v>
      </c>
      <c r="AN31" s="637">
        <v>65.258700000000005</v>
      </c>
      <c r="AO31" s="637">
        <v>65.141499999999994</v>
      </c>
      <c r="AP31" s="637">
        <v>61.773499999999999</v>
      </c>
      <c r="AQ31" s="637">
        <v>74.130300000000005</v>
      </c>
      <c r="AR31" s="637">
        <v>65.900899999999993</v>
      </c>
      <c r="AS31" s="637">
        <v>77.081500000000005</v>
      </c>
      <c r="AT31" s="643">
        <v>61.635899999999999</v>
      </c>
      <c r="AU31" s="643">
        <v>69.956599999999995</v>
      </c>
      <c r="AV31" s="638">
        <v>65.286600000000007</v>
      </c>
      <c r="AX31" s="618" t="s">
        <v>791</v>
      </c>
      <c r="AY31" s="637">
        <v>1.3786</v>
      </c>
      <c r="AZ31" s="637">
        <v>1.8126</v>
      </c>
      <c r="BA31" s="637">
        <v>2.3597000000000001</v>
      </c>
      <c r="BB31" s="637">
        <v>3.1101999999999999</v>
      </c>
      <c r="BC31" s="637">
        <v>3.7616000000000001</v>
      </c>
      <c r="BD31" s="637">
        <v>3.4718</v>
      </c>
      <c r="BE31" s="637">
        <v>4.0519999999999996</v>
      </c>
      <c r="BF31" s="637">
        <v>4.2119</v>
      </c>
      <c r="BG31" s="637">
        <v>5.1905999999999999</v>
      </c>
      <c r="BH31" s="637">
        <v>4.1132999999999997</v>
      </c>
      <c r="BI31" s="637">
        <v>5.3151999999999999</v>
      </c>
      <c r="BJ31" s="643">
        <v>3.3062</v>
      </c>
      <c r="BK31" s="643">
        <v>4.7251000000000003</v>
      </c>
      <c r="BL31" s="638">
        <v>3.8496000000000001</v>
      </c>
      <c r="BN31" s="618" t="s">
        <v>791</v>
      </c>
      <c r="BO31" s="637">
        <v>76.805999999999997</v>
      </c>
      <c r="BP31" s="637">
        <v>82.161699999999996</v>
      </c>
      <c r="BQ31" s="637">
        <v>84.986999999999995</v>
      </c>
      <c r="BR31" s="637">
        <v>88.375299999999996</v>
      </c>
      <c r="BS31" s="637">
        <v>89.949700000000007</v>
      </c>
      <c r="BT31" s="637">
        <v>87.524500000000003</v>
      </c>
      <c r="BU31" s="637">
        <v>90.644400000000005</v>
      </c>
      <c r="BV31" s="637">
        <v>91.231999999999999</v>
      </c>
      <c r="BW31" s="637">
        <v>92.6511</v>
      </c>
      <c r="BX31" s="637">
        <v>90.149900000000002</v>
      </c>
      <c r="BY31" s="637">
        <v>93.128900000000002</v>
      </c>
      <c r="BZ31" s="643">
        <v>88.558300000000003</v>
      </c>
      <c r="CA31" s="643">
        <v>91.845299999999995</v>
      </c>
      <c r="CB31" s="638">
        <v>90.000399999999999</v>
      </c>
      <c r="CD31" s="618" t="s">
        <v>791</v>
      </c>
      <c r="CE31" s="637">
        <v>1.8847</v>
      </c>
      <c r="CF31" s="637">
        <v>1.8975</v>
      </c>
      <c r="CG31" s="637">
        <v>1.86</v>
      </c>
      <c r="CH31" s="637">
        <v>2.0831</v>
      </c>
      <c r="CI31" s="637">
        <v>2.2252999999999998</v>
      </c>
      <c r="CJ31" s="637">
        <v>2.2444000000000002</v>
      </c>
      <c r="CK31" s="637">
        <v>2.0331000000000001</v>
      </c>
      <c r="CL31" s="637">
        <v>2.1082999999999998</v>
      </c>
      <c r="CM31" s="637">
        <v>1.7964</v>
      </c>
      <c r="CN31" s="637">
        <v>1.3995</v>
      </c>
      <c r="CO31" s="637">
        <v>1.3295999999999999</v>
      </c>
      <c r="CP31" s="643">
        <v>2.0918999999999999</v>
      </c>
      <c r="CQ31" s="643">
        <v>1.68</v>
      </c>
      <c r="CR31" s="638">
        <v>1.8982000000000001</v>
      </c>
    </row>
    <row r="32" spans="2:96" s="465" customFormat="1" ht="15.75" customHeight="1" x14ac:dyDescent="0.25">
      <c r="B32" s="622" t="s">
        <v>134</v>
      </c>
      <c r="C32" s="623">
        <v>752.57590000000005</v>
      </c>
      <c r="D32" s="623">
        <v>672.40729999999996</v>
      </c>
      <c r="E32" s="623">
        <v>602.19780000000003</v>
      </c>
      <c r="F32" s="623">
        <v>716.50739999999996</v>
      </c>
      <c r="G32" s="623">
        <v>700.54459999999995</v>
      </c>
      <c r="H32" s="623">
        <v>854.68669999999997</v>
      </c>
      <c r="I32" s="623">
        <v>948.67700000000002</v>
      </c>
      <c r="J32" s="623">
        <v>898.76229999999998</v>
      </c>
      <c r="K32" s="623">
        <v>1116.2197000000001</v>
      </c>
      <c r="L32" s="623">
        <v>1257.7835</v>
      </c>
      <c r="M32" s="623">
        <v>800.82910000000004</v>
      </c>
      <c r="N32" s="624">
        <v>774.76769999999999</v>
      </c>
      <c r="O32" s="624">
        <v>940.17529999999999</v>
      </c>
      <c r="P32" s="609">
        <v>842.1327</v>
      </c>
      <c r="R32" s="622" t="s">
        <v>134</v>
      </c>
      <c r="S32" s="909">
        <v>131.28229999999999</v>
      </c>
      <c r="T32" s="909">
        <v>107.13420000000001</v>
      </c>
      <c r="U32" s="909">
        <v>103.5515</v>
      </c>
      <c r="V32" s="909">
        <v>102.0312</v>
      </c>
      <c r="W32" s="909">
        <v>85.676000000000002</v>
      </c>
      <c r="X32" s="909">
        <v>105.9568</v>
      </c>
      <c r="Y32" s="909">
        <v>112.1063</v>
      </c>
      <c r="Z32" s="909">
        <v>111.52889999999999</v>
      </c>
      <c r="AA32" s="909">
        <v>132.85230000000001</v>
      </c>
      <c r="AB32" s="909">
        <v>137.73830000000001</v>
      </c>
      <c r="AC32" s="909">
        <v>86.566400000000002</v>
      </c>
      <c r="AD32" s="910">
        <v>102.8365</v>
      </c>
      <c r="AE32" s="910">
        <v>108.02370000000001</v>
      </c>
      <c r="AF32" s="899">
        <v>104.9491</v>
      </c>
      <c r="AH32" s="622" t="s">
        <v>134</v>
      </c>
      <c r="AI32" s="639">
        <v>44.799700000000001</v>
      </c>
      <c r="AJ32" s="639">
        <v>58.813600000000001</v>
      </c>
      <c r="AK32" s="639">
        <v>64.028199999999998</v>
      </c>
      <c r="AL32" s="639">
        <v>75.591700000000003</v>
      </c>
      <c r="AM32" s="639">
        <v>74.223600000000005</v>
      </c>
      <c r="AN32" s="639">
        <v>80.115700000000004</v>
      </c>
      <c r="AO32" s="639">
        <v>76.322800000000001</v>
      </c>
      <c r="AP32" s="639">
        <v>68.658699999999996</v>
      </c>
      <c r="AQ32" s="639">
        <v>72.115499999999997</v>
      </c>
      <c r="AR32" s="639">
        <v>90.131799999999998</v>
      </c>
      <c r="AS32" s="639">
        <v>59.973799999999997</v>
      </c>
      <c r="AT32" s="644">
        <v>73.792699999999996</v>
      </c>
      <c r="AU32" s="644">
        <v>68.062700000000007</v>
      </c>
      <c r="AV32" s="640">
        <v>71.072199999999995</v>
      </c>
      <c r="AX32" s="622" t="s">
        <v>134</v>
      </c>
      <c r="AY32" s="639">
        <v>1.4556</v>
      </c>
      <c r="AZ32" s="639">
        <v>2.1576</v>
      </c>
      <c r="BA32" s="639">
        <v>2.7402000000000002</v>
      </c>
      <c r="BB32" s="639">
        <v>3.8214000000000001</v>
      </c>
      <c r="BC32" s="639">
        <v>4.1387999999999998</v>
      </c>
      <c r="BD32" s="639">
        <v>4.7832999999999997</v>
      </c>
      <c r="BE32" s="639">
        <v>4.5351999999999997</v>
      </c>
      <c r="BF32" s="639">
        <v>5.2428999999999997</v>
      </c>
      <c r="BG32" s="639">
        <v>4.8822000000000001</v>
      </c>
      <c r="BH32" s="639">
        <v>5.7594000000000003</v>
      </c>
      <c r="BI32" s="639">
        <v>4.4356999999999998</v>
      </c>
      <c r="BJ32" s="644">
        <v>3.8643999999999998</v>
      </c>
      <c r="BK32" s="644">
        <v>4.8807999999999998</v>
      </c>
      <c r="BL32" s="640">
        <v>4.2686000000000002</v>
      </c>
      <c r="BN32" s="622" t="s">
        <v>134</v>
      </c>
      <c r="BO32" s="639">
        <v>75.935599999999994</v>
      </c>
      <c r="BP32" s="639">
        <v>80.892200000000003</v>
      </c>
      <c r="BQ32" s="639">
        <v>86.186400000000006</v>
      </c>
      <c r="BR32" s="639">
        <v>88.890299999999996</v>
      </c>
      <c r="BS32" s="639">
        <v>88.730800000000002</v>
      </c>
      <c r="BT32" s="639">
        <v>90.684899999999999</v>
      </c>
      <c r="BU32" s="639">
        <v>89.876499999999993</v>
      </c>
      <c r="BV32" s="639">
        <v>93.398300000000006</v>
      </c>
      <c r="BW32" s="639">
        <v>92.256900000000002</v>
      </c>
      <c r="BX32" s="639">
        <v>92.785799999999995</v>
      </c>
      <c r="BY32" s="639">
        <v>91.816199999999995</v>
      </c>
      <c r="BZ32" s="644">
        <v>88.554699999999997</v>
      </c>
      <c r="CA32" s="644">
        <v>92.393500000000003</v>
      </c>
      <c r="CB32" s="640">
        <v>90.377300000000005</v>
      </c>
      <c r="CD32" s="622" t="s">
        <v>134</v>
      </c>
      <c r="CE32" s="639">
        <v>1.9974000000000001</v>
      </c>
      <c r="CF32" s="639">
        <v>1.8786</v>
      </c>
      <c r="CG32" s="639">
        <v>2.0825999999999998</v>
      </c>
      <c r="CH32" s="639">
        <v>2.3113999999999999</v>
      </c>
      <c r="CI32" s="639">
        <v>2.3738999999999999</v>
      </c>
      <c r="CJ32" s="639">
        <v>2.2241</v>
      </c>
      <c r="CK32" s="639">
        <v>2.3180000000000001</v>
      </c>
      <c r="CL32" s="639">
        <v>2.1749999999999998</v>
      </c>
      <c r="CM32" s="639">
        <v>1.6851</v>
      </c>
      <c r="CN32" s="639">
        <v>1.5114000000000001</v>
      </c>
      <c r="CO32" s="639">
        <v>1.5767</v>
      </c>
      <c r="CP32" s="644">
        <v>2.2761999999999998</v>
      </c>
      <c r="CQ32" s="644">
        <v>1.7372000000000001</v>
      </c>
      <c r="CR32" s="640">
        <v>2.0310999999999999</v>
      </c>
    </row>
    <row r="33" spans="2:96" s="571" customFormat="1" ht="15.75" customHeight="1" x14ac:dyDescent="0.25">
      <c r="B33" s="618" t="s">
        <v>63</v>
      </c>
      <c r="C33" s="619">
        <v>224.75219999999999</v>
      </c>
      <c r="D33" s="619">
        <v>357.57819999999998</v>
      </c>
      <c r="E33" s="619">
        <v>486.3458</v>
      </c>
      <c r="F33" s="619">
        <v>529.05999999999995</v>
      </c>
      <c r="G33" s="619">
        <v>633.30359999999996</v>
      </c>
      <c r="H33" s="619">
        <v>665.29629999999997</v>
      </c>
      <c r="I33" s="619">
        <v>710.1463</v>
      </c>
      <c r="J33" s="619">
        <v>780.93809999999996</v>
      </c>
      <c r="K33" s="619">
        <v>499.2876</v>
      </c>
      <c r="L33" s="619">
        <v>1058.7572</v>
      </c>
      <c r="M33" s="619">
        <v>850.25030000000004</v>
      </c>
      <c r="N33" s="620">
        <v>627.14779999999996</v>
      </c>
      <c r="O33" s="620">
        <v>775.34220000000005</v>
      </c>
      <c r="P33" s="621">
        <v>693.67269999999996</v>
      </c>
      <c r="R33" s="618" t="s">
        <v>63</v>
      </c>
      <c r="S33" s="906">
        <v>29.547499999999999</v>
      </c>
      <c r="T33" s="906">
        <v>47.951500000000003</v>
      </c>
      <c r="U33" s="906">
        <v>82.864999999999995</v>
      </c>
      <c r="V33" s="906">
        <v>77.474699999999999</v>
      </c>
      <c r="W33" s="906">
        <v>79.580600000000004</v>
      </c>
      <c r="X33" s="906">
        <v>83.747600000000006</v>
      </c>
      <c r="Y33" s="906">
        <v>93.269499999999994</v>
      </c>
      <c r="Z33" s="906">
        <v>112.8215</v>
      </c>
      <c r="AA33" s="906">
        <v>71.456699999999998</v>
      </c>
      <c r="AB33" s="906">
        <v>134.77850000000001</v>
      </c>
      <c r="AC33" s="906">
        <v>82.654700000000005</v>
      </c>
      <c r="AD33" s="907">
        <v>83.781099999999995</v>
      </c>
      <c r="AE33" s="907">
        <v>94.898399999999995</v>
      </c>
      <c r="AF33" s="908">
        <v>88.771699999999996</v>
      </c>
      <c r="AH33" s="618" t="s">
        <v>63</v>
      </c>
      <c r="AI33" s="637">
        <v>21.267299999999999</v>
      </c>
      <c r="AJ33" s="637">
        <v>38.064599999999999</v>
      </c>
      <c r="AK33" s="637">
        <v>61.210900000000002</v>
      </c>
      <c r="AL33" s="637">
        <v>66.313199999999995</v>
      </c>
      <c r="AM33" s="637">
        <v>68.256399999999999</v>
      </c>
      <c r="AN33" s="637">
        <v>63.148899999999998</v>
      </c>
      <c r="AO33" s="637">
        <v>64.923000000000002</v>
      </c>
      <c r="AP33" s="637">
        <v>61.521500000000003</v>
      </c>
      <c r="AQ33" s="637">
        <v>40.6265</v>
      </c>
      <c r="AR33" s="637">
        <v>81.490300000000005</v>
      </c>
      <c r="AS33" s="637">
        <v>61.405299999999997</v>
      </c>
      <c r="AT33" s="643">
        <v>65.475999999999999</v>
      </c>
      <c r="AU33" s="643">
        <v>59.408000000000001</v>
      </c>
      <c r="AV33" s="638">
        <v>62.283999999999999</v>
      </c>
      <c r="AX33" s="618" t="s">
        <v>63</v>
      </c>
      <c r="AY33" s="637">
        <v>0.747</v>
      </c>
      <c r="AZ33" s="637">
        <v>1.3644000000000001</v>
      </c>
      <c r="BA33" s="637">
        <v>2.6236999999999999</v>
      </c>
      <c r="BB33" s="637">
        <v>2.7490000000000001</v>
      </c>
      <c r="BC33" s="637">
        <v>3.0470999999999999</v>
      </c>
      <c r="BD33" s="637">
        <v>2.7822</v>
      </c>
      <c r="BE33" s="637">
        <v>3.1496</v>
      </c>
      <c r="BF33" s="637">
        <v>3.1482000000000001</v>
      </c>
      <c r="BG33" s="637">
        <v>2.4407000000000001</v>
      </c>
      <c r="BH33" s="637">
        <v>4.96</v>
      </c>
      <c r="BI33" s="637">
        <v>5.9203999999999999</v>
      </c>
      <c r="BJ33" s="643">
        <v>2.9409999999999998</v>
      </c>
      <c r="BK33" s="643">
        <v>3.9733000000000001</v>
      </c>
      <c r="BL33" s="638">
        <v>3.3818000000000001</v>
      </c>
      <c r="BN33" s="618" t="s">
        <v>63</v>
      </c>
      <c r="BO33" s="637">
        <v>74.061400000000006</v>
      </c>
      <c r="BP33" s="637">
        <v>76.385999999999996</v>
      </c>
      <c r="BQ33" s="637">
        <v>85.867000000000004</v>
      </c>
      <c r="BR33" s="637">
        <v>84.036299999999997</v>
      </c>
      <c r="BS33" s="637">
        <v>84.504800000000003</v>
      </c>
      <c r="BT33" s="637">
        <v>83.658600000000007</v>
      </c>
      <c r="BU33" s="637">
        <v>85.982799999999997</v>
      </c>
      <c r="BV33" s="637">
        <v>87.623199999999997</v>
      </c>
      <c r="BW33" s="637">
        <v>88.112499999999997</v>
      </c>
      <c r="BX33" s="637">
        <v>92.448800000000006</v>
      </c>
      <c r="BY33" s="637">
        <v>94.933499999999995</v>
      </c>
      <c r="BZ33" s="643">
        <v>84.778800000000004</v>
      </c>
      <c r="CA33" s="643">
        <v>91.184600000000003</v>
      </c>
      <c r="CB33" s="638">
        <v>88.148499999999999</v>
      </c>
      <c r="CD33" s="618" t="s">
        <v>63</v>
      </c>
      <c r="CE33" s="637">
        <v>1.2350000000000001</v>
      </c>
      <c r="CF33" s="637">
        <v>1.929</v>
      </c>
      <c r="CG33" s="637">
        <v>1.976</v>
      </c>
      <c r="CH33" s="637">
        <v>2.1324000000000001</v>
      </c>
      <c r="CI33" s="637">
        <v>2.0278999999999998</v>
      </c>
      <c r="CJ33" s="637">
        <v>1.9322999999999999</v>
      </c>
      <c r="CK33" s="637">
        <v>2.3925999999999998</v>
      </c>
      <c r="CL33" s="637">
        <v>2.2357</v>
      </c>
      <c r="CM33" s="637">
        <v>2.0133999999999999</v>
      </c>
      <c r="CN33" s="637">
        <v>1.7417</v>
      </c>
      <c r="CO33" s="637">
        <v>0.9758</v>
      </c>
      <c r="CP33" s="643">
        <v>2.1598000000000002</v>
      </c>
      <c r="CQ33" s="643">
        <v>1.6112</v>
      </c>
      <c r="CR33" s="638">
        <v>1.8846000000000001</v>
      </c>
    </row>
    <row r="34" spans="2:96" s="465" customFormat="1" ht="15.75" customHeight="1" x14ac:dyDescent="0.25">
      <c r="B34" s="622" t="s">
        <v>93</v>
      </c>
      <c r="C34" s="623">
        <v>844.80430000000001</v>
      </c>
      <c r="D34" s="623">
        <v>1468.0649000000001</v>
      </c>
      <c r="E34" s="623">
        <v>1168.8942999999999</v>
      </c>
      <c r="F34" s="623">
        <v>1012.8243</v>
      </c>
      <c r="G34" s="623">
        <v>720.21259999999995</v>
      </c>
      <c r="H34" s="623">
        <v>830.7962</v>
      </c>
      <c r="I34" s="623">
        <v>766.6952</v>
      </c>
      <c r="J34" s="623">
        <v>994.64599999999996</v>
      </c>
      <c r="K34" s="623">
        <v>1127.0418</v>
      </c>
      <c r="L34" s="623">
        <v>1867.4323999999999</v>
      </c>
      <c r="M34" s="623">
        <v>1357.0458000000001</v>
      </c>
      <c r="N34" s="624">
        <v>838.38589999999999</v>
      </c>
      <c r="O34" s="624">
        <v>1302.1765</v>
      </c>
      <c r="P34" s="609">
        <v>1173.0704000000001</v>
      </c>
      <c r="R34" s="622" t="s">
        <v>93</v>
      </c>
      <c r="S34" s="909">
        <v>151.7097</v>
      </c>
      <c r="T34" s="909">
        <v>218.74610000000001</v>
      </c>
      <c r="U34" s="909">
        <v>182.17930000000001</v>
      </c>
      <c r="V34" s="909">
        <v>125.44580000000001</v>
      </c>
      <c r="W34" s="909">
        <v>96.568299999999994</v>
      </c>
      <c r="X34" s="909">
        <v>90.453199999999995</v>
      </c>
      <c r="Y34" s="909">
        <v>96.783299999999997</v>
      </c>
      <c r="Z34" s="909">
        <v>129.9074</v>
      </c>
      <c r="AA34" s="909">
        <v>133.26230000000001</v>
      </c>
      <c r="AB34" s="909">
        <v>211.9375</v>
      </c>
      <c r="AC34" s="909">
        <v>166.59610000000001</v>
      </c>
      <c r="AD34" s="910">
        <v>105.78570000000001</v>
      </c>
      <c r="AE34" s="910">
        <v>157.5625</v>
      </c>
      <c r="AF34" s="899">
        <v>143.14930000000001</v>
      </c>
      <c r="AH34" s="622" t="s">
        <v>93</v>
      </c>
      <c r="AI34" s="639">
        <v>41.366199999999999</v>
      </c>
      <c r="AJ34" s="639">
        <v>78.202200000000005</v>
      </c>
      <c r="AK34" s="639">
        <v>66.597499999999997</v>
      </c>
      <c r="AL34" s="639">
        <v>70.189300000000003</v>
      </c>
      <c r="AM34" s="639">
        <v>55.297199999999997</v>
      </c>
      <c r="AN34" s="639">
        <v>63.260899999999999</v>
      </c>
      <c r="AO34" s="639">
        <v>56.0687</v>
      </c>
      <c r="AP34" s="639">
        <v>62.609499999999997</v>
      </c>
      <c r="AQ34" s="639">
        <v>67.368899999999996</v>
      </c>
      <c r="AR34" s="639">
        <v>99.043300000000002</v>
      </c>
      <c r="AS34" s="639">
        <v>93.567300000000003</v>
      </c>
      <c r="AT34" s="644">
        <v>60.5715</v>
      </c>
      <c r="AU34" s="644">
        <v>81.676100000000005</v>
      </c>
      <c r="AV34" s="640">
        <v>76.381399999999999</v>
      </c>
      <c r="AX34" s="622" t="s">
        <v>93</v>
      </c>
      <c r="AY34" s="639">
        <v>1.4918</v>
      </c>
      <c r="AZ34" s="639">
        <v>3.3241999999999998</v>
      </c>
      <c r="BA34" s="639">
        <v>3.5522</v>
      </c>
      <c r="BB34" s="639">
        <v>3.6730999999999998</v>
      </c>
      <c r="BC34" s="639">
        <v>2.98</v>
      </c>
      <c r="BD34" s="639">
        <v>3.6760000000000002</v>
      </c>
      <c r="BE34" s="639">
        <v>3.7038000000000002</v>
      </c>
      <c r="BF34" s="639">
        <v>4.3280000000000003</v>
      </c>
      <c r="BG34" s="639">
        <v>5.3391999999999999</v>
      </c>
      <c r="BH34" s="639">
        <v>6.7906000000000004</v>
      </c>
      <c r="BI34" s="639">
        <v>6.3571999999999997</v>
      </c>
      <c r="BJ34" s="644">
        <v>3.5304000000000002</v>
      </c>
      <c r="BK34" s="644">
        <v>5.8003</v>
      </c>
      <c r="BL34" s="640">
        <v>5.1425000000000001</v>
      </c>
      <c r="BN34" s="622" t="s">
        <v>93</v>
      </c>
      <c r="BO34" s="639">
        <v>79.072999999999993</v>
      </c>
      <c r="BP34" s="639">
        <v>86.9178</v>
      </c>
      <c r="BQ34" s="639">
        <v>90.508300000000006</v>
      </c>
      <c r="BR34" s="639">
        <v>88.048599999999993</v>
      </c>
      <c r="BS34" s="639">
        <v>87.372100000000003</v>
      </c>
      <c r="BT34" s="639">
        <v>87.744699999999995</v>
      </c>
      <c r="BU34" s="639">
        <v>90.2637</v>
      </c>
      <c r="BV34" s="639">
        <v>91.963700000000003</v>
      </c>
      <c r="BW34" s="639">
        <v>93.459900000000005</v>
      </c>
      <c r="BX34" s="639">
        <v>94.575000000000003</v>
      </c>
      <c r="BY34" s="639">
        <v>95.085400000000007</v>
      </c>
      <c r="BZ34" s="644">
        <v>88.865499999999997</v>
      </c>
      <c r="CA34" s="644">
        <v>93.985299999999995</v>
      </c>
      <c r="CB34" s="640">
        <v>92.700900000000004</v>
      </c>
      <c r="CD34" s="622" t="s">
        <v>93</v>
      </c>
      <c r="CE34" s="639">
        <v>1.3687</v>
      </c>
      <c r="CF34" s="639">
        <v>1.5239</v>
      </c>
      <c r="CG34" s="639">
        <v>1.6127</v>
      </c>
      <c r="CH34" s="639">
        <v>1.9426000000000001</v>
      </c>
      <c r="CI34" s="639">
        <v>2.2132999999999998</v>
      </c>
      <c r="CJ34" s="639">
        <v>2.0737999999999999</v>
      </c>
      <c r="CK34" s="639">
        <v>2.2721</v>
      </c>
      <c r="CL34" s="639">
        <v>2.34</v>
      </c>
      <c r="CM34" s="639">
        <v>2.5714000000000001</v>
      </c>
      <c r="CN34" s="639">
        <v>2.0588000000000002</v>
      </c>
      <c r="CO34" s="639">
        <v>1.7603</v>
      </c>
      <c r="CP34" s="644">
        <v>2.1034000000000002</v>
      </c>
      <c r="CQ34" s="644">
        <v>2.0832999999999999</v>
      </c>
      <c r="CR34" s="640">
        <v>2.0872999999999999</v>
      </c>
    </row>
    <row r="35" spans="2:96" s="571" customFormat="1" ht="15.75" customHeight="1" x14ac:dyDescent="0.25">
      <c r="B35" s="618" t="s">
        <v>135</v>
      </c>
      <c r="C35" s="619">
        <v>617.66510000000005</v>
      </c>
      <c r="D35" s="619">
        <v>660.12</v>
      </c>
      <c r="E35" s="619">
        <v>501.9452</v>
      </c>
      <c r="F35" s="619">
        <v>482.0736</v>
      </c>
      <c r="G35" s="619">
        <v>732.62120000000004</v>
      </c>
      <c r="H35" s="619">
        <v>650.43359999999996</v>
      </c>
      <c r="I35" s="619">
        <v>691.16459999999995</v>
      </c>
      <c r="J35" s="619">
        <v>809.28620000000001</v>
      </c>
      <c r="K35" s="619">
        <v>989.89290000000005</v>
      </c>
      <c r="L35" s="619">
        <v>1520.5238999999999</v>
      </c>
      <c r="M35" s="619">
        <v>3786.8353999999999</v>
      </c>
      <c r="N35" s="620">
        <v>634.98329999999999</v>
      </c>
      <c r="O35" s="620">
        <v>1806.8752999999999</v>
      </c>
      <c r="P35" s="621">
        <v>1629.3979999999999</v>
      </c>
      <c r="R35" s="618" t="s">
        <v>135</v>
      </c>
      <c r="S35" s="906">
        <v>96.828199999999995</v>
      </c>
      <c r="T35" s="906">
        <v>76.728300000000004</v>
      </c>
      <c r="U35" s="906">
        <v>80.061300000000003</v>
      </c>
      <c r="V35" s="906">
        <v>75.527100000000004</v>
      </c>
      <c r="W35" s="906">
        <v>95.409000000000006</v>
      </c>
      <c r="X35" s="906">
        <v>77.857699999999994</v>
      </c>
      <c r="Y35" s="906">
        <v>83.882300000000001</v>
      </c>
      <c r="Z35" s="906">
        <v>107.0027</v>
      </c>
      <c r="AA35" s="906">
        <v>122.8022</v>
      </c>
      <c r="AB35" s="906">
        <v>182.93860000000001</v>
      </c>
      <c r="AC35" s="906">
        <v>207.04429999999999</v>
      </c>
      <c r="AD35" s="907">
        <v>82.663300000000007</v>
      </c>
      <c r="AE35" s="907">
        <v>157.41380000000001</v>
      </c>
      <c r="AF35" s="908">
        <v>146.0932</v>
      </c>
      <c r="AH35" s="618" t="s">
        <v>135</v>
      </c>
      <c r="AI35" s="637">
        <v>30.389299999999999</v>
      </c>
      <c r="AJ35" s="637">
        <v>60.866500000000002</v>
      </c>
      <c r="AK35" s="637">
        <v>54.348599999999998</v>
      </c>
      <c r="AL35" s="637">
        <v>52.957700000000003</v>
      </c>
      <c r="AM35" s="637">
        <v>63.173499999999997</v>
      </c>
      <c r="AN35" s="637">
        <v>55.338900000000002</v>
      </c>
      <c r="AO35" s="637">
        <v>51.7622</v>
      </c>
      <c r="AP35" s="637">
        <v>56.525100000000002</v>
      </c>
      <c r="AQ35" s="637">
        <v>62.8247</v>
      </c>
      <c r="AR35" s="637">
        <v>88.107100000000003</v>
      </c>
      <c r="AS35" s="637">
        <v>124.3704</v>
      </c>
      <c r="AT35" s="643">
        <v>54.372700000000002</v>
      </c>
      <c r="AU35" s="643">
        <v>91.9084</v>
      </c>
      <c r="AV35" s="638">
        <v>88.310299999999998</v>
      </c>
      <c r="AX35" s="618" t="s">
        <v>135</v>
      </c>
      <c r="AY35" s="637">
        <v>0.98360000000000003</v>
      </c>
      <c r="AZ35" s="637">
        <v>2.5878999999999999</v>
      </c>
      <c r="BA35" s="637">
        <v>2.5051999999999999</v>
      </c>
      <c r="BB35" s="637">
        <v>2.7650000000000001</v>
      </c>
      <c r="BC35" s="637">
        <v>3.5316999999999998</v>
      </c>
      <c r="BD35" s="637">
        <v>4.0738000000000003</v>
      </c>
      <c r="BE35" s="637">
        <v>3.5339999999999998</v>
      </c>
      <c r="BF35" s="637">
        <v>4.4554999999999998</v>
      </c>
      <c r="BG35" s="637">
        <v>5.1722999999999999</v>
      </c>
      <c r="BH35" s="637">
        <v>7.0137</v>
      </c>
      <c r="BI35" s="637">
        <v>18.351299999999998</v>
      </c>
      <c r="BJ35" s="643">
        <v>3.3801000000000001</v>
      </c>
      <c r="BK35" s="643">
        <v>9.0144000000000002</v>
      </c>
      <c r="BL35" s="638">
        <v>8.2070000000000007</v>
      </c>
      <c r="BN35" s="618" t="s">
        <v>135</v>
      </c>
      <c r="BO35" s="637">
        <v>73.325000000000003</v>
      </c>
      <c r="BP35" s="637">
        <v>82.905600000000007</v>
      </c>
      <c r="BQ35" s="637">
        <v>86.176900000000003</v>
      </c>
      <c r="BR35" s="637">
        <v>88.124399999999994</v>
      </c>
      <c r="BS35" s="637">
        <v>89.034300000000002</v>
      </c>
      <c r="BT35" s="637">
        <v>91.866200000000006</v>
      </c>
      <c r="BU35" s="637">
        <v>90.495400000000004</v>
      </c>
      <c r="BV35" s="637">
        <v>93.545000000000002</v>
      </c>
      <c r="BW35" s="637">
        <v>94.213499999999996</v>
      </c>
      <c r="BX35" s="637">
        <v>96.080100000000002</v>
      </c>
      <c r="BY35" s="637">
        <v>98.055099999999996</v>
      </c>
      <c r="BZ35" s="643">
        <v>89.856499999999997</v>
      </c>
      <c r="CA35" s="643">
        <v>96.069000000000003</v>
      </c>
      <c r="CB35" s="638">
        <v>95.473500000000001</v>
      </c>
      <c r="CD35" s="618" t="s">
        <v>135</v>
      </c>
      <c r="CE35" s="637">
        <v>1.7826</v>
      </c>
      <c r="CF35" s="637">
        <v>1.0668</v>
      </c>
      <c r="CG35" s="637">
        <v>1.3984000000000001</v>
      </c>
      <c r="CH35" s="637">
        <v>1.8575999999999999</v>
      </c>
      <c r="CI35" s="637">
        <v>1.9832000000000001</v>
      </c>
      <c r="CJ35" s="637">
        <v>2.0687000000000002</v>
      </c>
      <c r="CK35" s="637">
        <v>2.0861999999999998</v>
      </c>
      <c r="CL35" s="637">
        <v>1.9971000000000001</v>
      </c>
      <c r="CM35" s="637">
        <v>2.1650999999999998</v>
      </c>
      <c r="CN35" s="637">
        <v>2.1394000000000002</v>
      </c>
      <c r="CO35" s="637">
        <v>1.5065</v>
      </c>
      <c r="CP35" s="643">
        <v>1.9986999999999999</v>
      </c>
      <c r="CQ35" s="643">
        <v>1.8030999999999999</v>
      </c>
      <c r="CR35" s="638">
        <v>1.8147</v>
      </c>
    </row>
    <row r="36" spans="2:96" s="474" customFormat="1" ht="15.75" customHeight="1" x14ac:dyDescent="0.25">
      <c r="B36" s="977" t="s">
        <v>829</v>
      </c>
      <c r="C36" s="990" t="s">
        <v>102</v>
      </c>
      <c r="D36" s="978">
        <v>635.49519999999995</v>
      </c>
      <c r="E36" s="978">
        <v>0</v>
      </c>
      <c r="F36" s="978">
        <v>379.72949999999997</v>
      </c>
      <c r="G36" s="978">
        <v>361.29559999999998</v>
      </c>
      <c r="H36" s="978">
        <v>450.7706</v>
      </c>
      <c r="I36" s="978">
        <v>528.53869999999995</v>
      </c>
      <c r="J36" s="978">
        <v>538.05999999999995</v>
      </c>
      <c r="K36" s="978">
        <v>785.25840000000005</v>
      </c>
      <c r="L36" s="978">
        <v>1179.8539000000001</v>
      </c>
      <c r="M36" s="978">
        <v>1265.8435999999999</v>
      </c>
      <c r="N36" s="979">
        <v>500.10019999999997</v>
      </c>
      <c r="O36" s="979">
        <v>911.6001</v>
      </c>
      <c r="P36" s="980">
        <v>848.23869999999999</v>
      </c>
      <c r="R36" s="977" t="s">
        <v>829</v>
      </c>
      <c r="S36" s="991" t="s">
        <v>102</v>
      </c>
      <c r="T36" s="978">
        <v>19.675799999999999</v>
      </c>
      <c r="U36" s="978">
        <v>231.33519999999999</v>
      </c>
      <c r="V36" s="978">
        <v>44.222299999999997</v>
      </c>
      <c r="W36" s="978">
        <v>19.004200000000001</v>
      </c>
      <c r="X36" s="978">
        <v>78.076700000000002</v>
      </c>
      <c r="Y36" s="978">
        <v>58.297699999999999</v>
      </c>
      <c r="Z36" s="978">
        <v>77.981399999999994</v>
      </c>
      <c r="AA36" s="978">
        <v>96.151600000000002</v>
      </c>
      <c r="AB36" s="978">
        <v>140.37379999999999</v>
      </c>
      <c r="AC36" s="978">
        <v>98.833299999999994</v>
      </c>
      <c r="AD36" s="979">
        <v>57.995699999999999</v>
      </c>
      <c r="AE36" s="979">
        <v>105.3609</v>
      </c>
      <c r="AF36" s="980">
        <v>98.067800000000005</v>
      </c>
      <c r="AH36" s="977" t="s">
        <v>829</v>
      </c>
      <c r="AI36" s="991" t="s">
        <v>714</v>
      </c>
      <c r="AJ36" s="992">
        <v>11.0518</v>
      </c>
      <c r="AK36" s="992">
        <v>0</v>
      </c>
      <c r="AL36" s="992">
        <v>18.023099999999999</v>
      </c>
      <c r="AM36" s="992">
        <v>19.066099999999999</v>
      </c>
      <c r="AN36" s="992">
        <v>26.065000000000001</v>
      </c>
      <c r="AO36" s="992">
        <v>36.992800000000003</v>
      </c>
      <c r="AP36" s="992">
        <v>37.857300000000002</v>
      </c>
      <c r="AQ36" s="992">
        <v>52.162700000000001</v>
      </c>
      <c r="AR36" s="992">
        <v>74.435100000000006</v>
      </c>
      <c r="AS36" s="992">
        <v>79.778199999999998</v>
      </c>
      <c r="AT36" s="993">
        <v>32.4619</v>
      </c>
      <c r="AU36" s="993">
        <v>59.952100000000002</v>
      </c>
      <c r="AV36" s="994">
        <v>55.672199999999997</v>
      </c>
      <c r="AX36" s="977" t="s">
        <v>829</v>
      </c>
      <c r="AY36" s="991" t="s">
        <v>102</v>
      </c>
      <c r="AZ36" s="992">
        <v>0.253</v>
      </c>
      <c r="BA36" s="992">
        <v>0</v>
      </c>
      <c r="BB36" s="992">
        <v>1.3130999999999999</v>
      </c>
      <c r="BC36" s="992">
        <v>2.3336000000000001</v>
      </c>
      <c r="BD36" s="992">
        <v>10.083500000000001</v>
      </c>
      <c r="BE36" s="992">
        <v>4.7546999999999997</v>
      </c>
      <c r="BF36" s="992">
        <v>3.8969</v>
      </c>
      <c r="BG36" s="992">
        <v>7.1036000000000001</v>
      </c>
      <c r="BH36" s="992">
        <v>6.3897000000000004</v>
      </c>
      <c r="BI36" s="992">
        <v>5.1368</v>
      </c>
      <c r="BJ36" s="993">
        <v>4.2084000000000001</v>
      </c>
      <c r="BK36" s="993">
        <v>5.758</v>
      </c>
      <c r="BL36" s="994">
        <v>5.5717999999999996</v>
      </c>
      <c r="BN36" s="977" t="s">
        <v>829</v>
      </c>
      <c r="BO36" s="991" t="s">
        <v>102</v>
      </c>
      <c r="BP36" s="992">
        <v>56.321399999999997</v>
      </c>
      <c r="BQ36" s="992">
        <v>86.384</v>
      </c>
      <c r="BR36" s="992">
        <v>87.842699999999994</v>
      </c>
      <c r="BS36" s="992">
        <v>92.5762</v>
      </c>
      <c r="BT36" s="992">
        <v>99.927300000000002</v>
      </c>
      <c r="BU36" s="992">
        <v>94.036799999999999</v>
      </c>
      <c r="BV36" s="992">
        <v>94.714299999999994</v>
      </c>
      <c r="BW36" s="992">
        <v>97.071799999999996</v>
      </c>
      <c r="BX36" s="992">
        <v>94.802199999999999</v>
      </c>
      <c r="BY36" s="992">
        <v>89.234399999999994</v>
      </c>
      <c r="BZ36" s="993">
        <v>94.114599999999996</v>
      </c>
      <c r="CA36" s="993">
        <v>94.689400000000006</v>
      </c>
      <c r="CB36" s="994">
        <v>94.599900000000005</v>
      </c>
      <c r="CD36" s="977" t="s">
        <v>829</v>
      </c>
      <c r="CE36" s="991" t="s">
        <v>102</v>
      </c>
      <c r="CF36" s="992">
        <v>3.0960999999999999</v>
      </c>
      <c r="CG36" s="992">
        <v>0</v>
      </c>
      <c r="CH36" s="992">
        <v>2.5724</v>
      </c>
      <c r="CI36" s="992">
        <v>0.96120000000000005</v>
      </c>
      <c r="CJ36" s="992">
        <v>3.4941</v>
      </c>
      <c r="CK36" s="992">
        <v>1.5975999999999999</v>
      </c>
      <c r="CL36" s="992">
        <v>2.0051000000000001</v>
      </c>
      <c r="CM36" s="992">
        <v>2.3681999999999999</v>
      </c>
      <c r="CN36" s="992">
        <v>2.4514999999999998</v>
      </c>
      <c r="CO36" s="992">
        <v>1.4597</v>
      </c>
      <c r="CP36" s="993">
        <v>1.8401000000000001</v>
      </c>
      <c r="CQ36" s="993">
        <v>2.1713</v>
      </c>
      <c r="CR36" s="994">
        <v>2.1412</v>
      </c>
    </row>
    <row r="37" spans="2:96" s="465" customFormat="1" ht="15.75" customHeight="1" x14ac:dyDescent="0.25">
      <c r="B37" s="851" t="s">
        <v>833</v>
      </c>
      <c r="C37" s="619" t="s">
        <v>102</v>
      </c>
      <c r="D37" s="619" t="s">
        <v>102</v>
      </c>
      <c r="E37" s="619" t="s">
        <v>102</v>
      </c>
      <c r="F37" s="619">
        <v>552.70259999999996</v>
      </c>
      <c r="G37" s="619">
        <v>274.93419999999998</v>
      </c>
      <c r="H37" s="619">
        <v>219.81540000000001</v>
      </c>
      <c r="I37" s="619">
        <v>505.10550000000001</v>
      </c>
      <c r="J37" s="619">
        <v>749.16250000000002</v>
      </c>
      <c r="K37" s="619">
        <v>847.45609999999999</v>
      </c>
      <c r="L37" s="619">
        <v>1053.0730000000001</v>
      </c>
      <c r="M37" s="619" t="s">
        <v>102</v>
      </c>
      <c r="N37" s="620">
        <v>466.9126</v>
      </c>
      <c r="O37" s="620">
        <v>845.99249999999995</v>
      </c>
      <c r="P37" s="621">
        <v>760.19</v>
      </c>
      <c r="R37" s="851" t="s">
        <v>833</v>
      </c>
      <c r="S37" s="637" t="s">
        <v>102</v>
      </c>
      <c r="T37" s="619" t="s">
        <v>102</v>
      </c>
      <c r="U37" s="619" t="s">
        <v>102</v>
      </c>
      <c r="V37" s="619">
        <v>68.653599999999997</v>
      </c>
      <c r="W37" s="619">
        <v>10.1206</v>
      </c>
      <c r="X37" s="619">
        <v>52.354700000000001</v>
      </c>
      <c r="Y37" s="619">
        <v>79.071700000000007</v>
      </c>
      <c r="Z37" s="619">
        <v>105.6925</v>
      </c>
      <c r="AA37" s="619">
        <v>100.0744</v>
      </c>
      <c r="AB37" s="619">
        <v>112.83669999999999</v>
      </c>
      <c r="AC37" s="619" t="s">
        <v>102</v>
      </c>
      <c r="AD37" s="620">
        <v>71.3917</v>
      </c>
      <c r="AE37" s="620">
        <v>104.54770000000001</v>
      </c>
      <c r="AF37" s="621">
        <v>97.043000000000006</v>
      </c>
      <c r="AH37" s="851" t="s">
        <v>833</v>
      </c>
      <c r="AI37" s="637" t="s">
        <v>714</v>
      </c>
      <c r="AJ37" s="637" t="s">
        <v>714</v>
      </c>
      <c r="AK37" s="637" t="s">
        <v>714</v>
      </c>
      <c r="AL37" s="637">
        <v>25.093800000000002</v>
      </c>
      <c r="AM37" s="637">
        <v>15.4307</v>
      </c>
      <c r="AN37" s="637">
        <v>10.914099999999999</v>
      </c>
      <c r="AO37" s="637">
        <v>34.479599999999998</v>
      </c>
      <c r="AP37" s="637">
        <v>39.850499999999997</v>
      </c>
      <c r="AQ37" s="637">
        <v>48.950099999999999</v>
      </c>
      <c r="AR37" s="637">
        <v>63.755299999999998</v>
      </c>
      <c r="AS37" s="637" t="s">
        <v>714</v>
      </c>
      <c r="AT37" s="643">
        <v>29.4481</v>
      </c>
      <c r="AU37" s="643">
        <v>47.663600000000002</v>
      </c>
      <c r="AV37" s="638">
        <v>43.889299999999999</v>
      </c>
      <c r="AX37" s="851" t="s">
        <v>833</v>
      </c>
      <c r="AY37" s="637" t="s">
        <v>102</v>
      </c>
      <c r="AZ37" s="637" t="s">
        <v>102</v>
      </c>
      <c r="BA37" s="637" t="s">
        <v>102</v>
      </c>
      <c r="BB37" s="637">
        <v>2.1814</v>
      </c>
      <c r="BC37" s="637">
        <v>0.67079999999999995</v>
      </c>
      <c r="BD37" s="637">
        <v>0.93979999999999997</v>
      </c>
      <c r="BE37" s="637">
        <v>2.9748000000000001</v>
      </c>
      <c r="BF37" s="637">
        <v>3.8965000000000001</v>
      </c>
      <c r="BG37" s="637">
        <v>6.5167000000000002</v>
      </c>
      <c r="BH37" s="637">
        <v>10.632199999999999</v>
      </c>
      <c r="BI37" s="637" t="s">
        <v>102</v>
      </c>
      <c r="BJ37" s="643">
        <v>2.3696999999999999</v>
      </c>
      <c r="BK37" s="643">
        <v>5.6882000000000001</v>
      </c>
      <c r="BL37" s="638">
        <v>4.7613000000000003</v>
      </c>
      <c r="BN37" s="851" t="s">
        <v>833</v>
      </c>
      <c r="BO37" s="637" t="s">
        <v>102</v>
      </c>
      <c r="BP37" s="637" t="s">
        <v>102</v>
      </c>
      <c r="BQ37" s="637" t="s">
        <v>102</v>
      </c>
      <c r="BR37" s="637">
        <v>90.918199999999999</v>
      </c>
      <c r="BS37" s="637">
        <v>77.471800000000002</v>
      </c>
      <c r="BT37" s="637">
        <v>90.465199999999996</v>
      </c>
      <c r="BU37" s="637">
        <v>92.282399999999996</v>
      </c>
      <c r="BV37" s="637">
        <v>94.301699999999997</v>
      </c>
      <c r="BW37" s="637">
        <v>96.607200000000006</v>
      </c>
      <c r="BX37" s="637">
        <v>97.551400000000001</v>
      </c>
      <c r="BY37" s="637" t="s">
        <v>102</v>
      </c>
      <c r="BZ37" s="643">
        <v>90.851200000000006</v>
      </c>
      <c r="CA37" s="643">
        <v>95.813500000000005</v>
      </c>
      <c r="CB37" s="638">
        <v>94.785399999999996</v>
      </c>
      <c r="CD37" s="851" t="s">
        <v>833</v>
      </c>
      <c r="CE37" s="637" t="s">
        <v>102</v>
      </c>
      <c r="CF37" s="637" t="s">
        <v>102</v>
      </c>
      <c r="CG37" s="637" t="s">
        <v>102</v>
      </c>
      <c r="CH37" s="637">
        <v>2.7700999999999998</v>
      </c>
      <c r="CI37" s="637">
        <v>0.60129999999999995</v>
      </c>
      <c r="CJ37" s="637">
        <v>1.9789000000000001</v>
      </c>
      <c r="CK37" s="637">
        <v>2.9872000000000001</v>
      </c>
      <c r="CL37" s="637">
        <v>2.7427999999999999</v>
      </c>
      <c r="CM37" s="637">
        <v>2.3138000000000001</v>
      </c>
      <c r="CN37" s="637">
        <v>3.2479</v>
      </c>
      <c r="CO37" s="637" t="s">
        <v>102</v>
      </c>
      <c r="CP37" s="643">
        <v>2.8342000000000001</v>
      </c>
      <c r="CQ37" s="643">
        <v>2.67</v>
      </c>
      <c r="CR37" s="638">
        <v>2.6928000000000001</v>
      </c>
    </row>
    <row r="38" spans="2:96" s="465" customFormat="1" ht="15.75" customHeight="1" x14ac:dyDescent="0.25">
      <c r="B38" s="852" t="s">
        <v>834</v>
      </c>
      <c r="C38" s="623" t="s">
        <v>102</v>
      </c>
      <c r="D38" s="623" t="s">
        <v>102</v>
      </c>
      <c r="E38" s="623" t="s">
        <v>102</v>
      </c>
      <c r="F38" s="623">
        <v>255.61840000000001</v>
      </c>
      <c r="G38" s="623">
        <v>264.40010000000001</v>
      </c>
      <c r="H38" s="623">
        <v>642.68700000000001</v>
      </c>
      <c r="I38" s="623">
        <v>304.78160000000003</v>
      </c>
      <c r="J38" s="623">
        <v>536.82420000000002</v>
      </c>
      <c r="K38" s="623">
        <v>487.1875</v>
      </c>
      <c r="L38" s="623">
        <v>2605.5322000000001</v>
      </c>
      <c r="M38" s="623" t="s">
        <v>102</v>
      </c>
      <c r="N38" s="624">
        <v>377.4665</v>
      </c>
      <c r="O38" s="624">
        <v>1135.5866000000001</v>
      </c>
      <c r="P38" s="609">
        <v>915.6635</v>
      </c>
      <c r="R38" s="852" t="s">
        <v>834</v>
      </c>
      <c r="S38" s="639" t="s">
        <v>102</v>
      </c>
      <c r="T38" s="623" t="s">
        <v>102</v>
      </c>
      <c r="U38" s="623" t="s">
        <v>102</v>
      </c>
      <c r="V38" s="623">
        <v>23.867100000000001</v>
      </c>
      <c r="W38" s="623">
        <v>11.331799999999999</v>
      </c>
      <c r="X38" s="623">
        <v>96.764300000000006</v>
      </c>
      <c r="Y38" s="623">
        <v>43.979300000000002</v>
      </c>
      <c r="Z38" s="623">
        <v>92.013099999999994</v>
      </c>
      <c r="AA38" s="623">
        <v>61.983199999999997</v>
      </c>
      <c r="AB38" s="623">
        <v>323.70659999999998</v>
      </c>
      <c r="AC38" s="623" t="s">
        <v>102</v>
      </c>
      <c r="AD38" s="624">
        <v>52.7879</v>
      </c>
      <c r="AE38" s="624">
        <v>153.2158</v>
      </c>
      <c r="AF38" s="609">
        <v>124.0826</v>
      </c>
      <c r="AH38" s="852" t="s">
        <v>834</v>
      </c>
      <c r="AI38" s="639" t="s">
        <v>714</v>
      </c>
      <c r="AJ38" s="639" t="s">
        <v>714</v>
      </c>
      <c r="AK38" s="639" t="s">
        <v>714</v>
      </c>
      <c r="AL38" s="639">
        <v>10.287800000000001</v>
      </c>
      <c r="AM38" s="639">
        <v>14.838900000000001</v>
      </c>
      <c r="AN38" s="639">
        <v>37.174900000000001</v>
      </c>
      <c r="AO38" s="639">
        <v>20.8049</v>
      </c>
      <c r="AP38" s="639">
        <v>37.349899999999998</v>
      </c>
      <c r="AQ38" s="639">
        <v>28.581099999999999</v>
      </c>
      <c r="AR38" s="639">
        <v>97.124499999999998</v>
      </c>
      <c r="AS38" s="639" t="s">
        <v>714</v>
      </c>
      <c r="AT38" s="644">
        <v>23.131699999999999</v>
      </c>
      <c r="AU38" s="644">
        <v>60.762599999999999</v>
      </c>
      <c r="AV38" s="640">
        <v>50.866900000000001</v>
      </c>
      <c r="AX38" s="852" t="s">
        <v>834</v>
      </c>
      <c r="AY38" s="639" t="s">
        <v>102</v>
      </c>
      <c r="AZ38" s="639" t="s">
        <v>102</v>
      </c>
      <c r="BA38" s="639" t="s">
        <v>102</v>
      </c>
      <c r="BB38" s="639">
        <v>0.5786</v>
      </c>
      <c r="BC38" s="639">
        <v>0.86929999999999996</v>
      </c>
      <c r="BD38" s="639">
        <v>33.6006</v>
      </c>
      <c r="BE38" s="639">
        <v>3.4365999999999999</v>
      </c>
      <c r="BF38" s="639">
        <v>3.8475000000000001</v>
      </c>
      <c r="BG38" s="639">
        <v>6.1421999999999999</v>
      </c>
      <c r="BH38" s="639">
        <v>6.79</v>
      </c>
      <c r="BI38" s="639" t="s">
        <v>102</v>
      </c>
      <c r="BJ38" s="644">
        <v>3.2904</v>
      </c>
      <c r="BK38" s="644">
        <v>5.7587000000000002</v>
      </c>
      <c r="BL38" s="640">
        <v>5.2846000000000002</v>
      </c>
      <c r="BN38" s="852" t="s">
        <v>834</v>
      </c>
      <c r="BO38" s="639" t="s">
        <v>102</v>
      </c>
      <c r="BP38" s="639" t="s">
        <v>102</v>
      </c>
      <c r="BQ38" s="639" t="s">
        <v>102</v>
      </c>
      <c r="BR38" s="639">
        <v>82.834699999999998</v>
      </c>
      <c r="BS38" s="639">
        <v>83.322500000000005</v>
      </c>
      <c r="BT38" s="639">
        <v>102.13120000000001</v>
      </c>
      <c r="BU38" s="639">
        <v>93.981399999999994</v>
      </c>
      <c r="BV38" s="639">
        <v>95.265799999999999</v>
      </c>
      <c r="BW38" s="639">
        <v>96.580699999999993</v>
      </c>
      <c r="BX38" s="639">
        <v>93.422499999999999</v>
      </c>
      <c r="BY38" s="639" t="s">
        <v>102</v>
      </c>
      <c r="BZ38" s="644">
        <v>93.897599999999997</v>
      </c>
      <c r="CA38" s="644">
        <v>94.771900000000002</v>
      </c>
      <c r="CB38" s="640">
        <v>94.541899999999998</v>
      </c>
      <c r="CD38" s="852" t="s">
        <v>834</v>
      </c>
      <c r="CE38" s="639" t="s">
        <v>102</v>
      </c>
      <c r="CF38" s="639" t="s">
        <v>102</v>
      </c>
      <c r="CG38" s="639" t="s">
        <v>102</v>
      </c>
      <c r="CH38" s="639">
        <v>2.0909</v>
      </c>
      <c r="CI38" s="639">
        <v>0.1051</v>
      </c>
      <c r="CJ38" s="639">
        <v>1.8504</v>
      </c>
      <c r="CK38" s="639">
        <v>2.3126000000000002</v>
      </c>
      <c r="CL38" s="639">
        <v>1.8973</v>
      </c>
      <c r="CM38" s="639">
        <v>2.2953999999999999</v>
      </c>
      <c r="CN38" s="639">
        <v>3.2130000000000001</v>
      </c>
      <c r="CO38" s="639" t="s">
        <v>102</v>
      </c>
      <c r="CP38" s="644">
        <v>2.0284</v>
      </c>
      <c r="CQ38" s="644">
        <v>2.8292999999999999</v>
      </c>
      <c r="CR38" s="640">
        <v>2.7334999999999998</v>
      </c>
    </row>
    <row r="39" spans="2:96" s="465" customFormat="1" ht="15.75" customHeight="1" x14ac:dyDescent="0.25">
      <c r="B39" s="851" t="s">
        <v>835</v>
      </c>
      <c r="C39" s="619" t="s">
        <v>102</v>
      </c>
      <c r="D39" s="619">
        <v>635.49519999999995</v>
      </c>
      <c r="E39" s="619">
        <v>0</v>
      </c>
      <c r="F39" s="619">
        <v>399.37279999999998</v>
      </c>
      <c r="G39" s="619">
        <v>545.27909999999997</v>
      </c>
      <c r="H39" s="619">
        <v>75.995999999999995</v>
      </c>
      <c r="I39" s="619">
        <v>70.023200000000003</v>
      </c>
      <c r="J39" s="619">
        <v>197.72300000000001</v>
      </c>
      <c r="K39" s="619">
        <v>392.59</v>
      </c>
      <c r="L39" s="619">
        <v>484.33089999999999</v>
      </c>
      <c r="M39" s="619" t="s">
        <v>102</v>
      </c>
      <c r="N39" s="620">
        <v>179.8049</v>
      </c>
      <c r="O39" s="620">
        <v>385.1069</v>
      </c>
      <c r="P39" s="621">
        <v>352.98820000000001</v>
      </c>
      <c r="R39" s="851" t="s">
        <v>835</v>
      </c>
      <c r="S39" s="637" t="s">
        <v>102</v>
      </c>
      <c r="T39" s="619">
        <v>19.675799999999999</v>
      </c>
      <c r="U39" s="619">
        <v>231.33519999999999</v>
      </c>
      <c r="V39" s="619">
        <v>51.314799999999998</v>
      </c>
      <c r="W39" s="619">
        <v>35.582000000000001</v>
      </c>
      <c r="X39" s="619">
        <v>44.932299999999998</v>
      </c>
      <c r="Y39" s="619">
        <v>20.067599999999999</v>
      </c>
      <c r="Z39" s="619">
        <v>34.986899999999999</v>
      </c>
      <c r="AA39" s="619">
        <v>57.464700000000001</v>
      </c>
      <c r="AB39" s="619">
        <v>68.580699999999993</v>
      </c>
      <c r="AC39" s="619" t="s">
        <v>102</v>
      </c>
      <c r="AD39" s="620">
        <v>33.064399999999999</v>
      </c>
      <c r="AE39" s="620">
        <v>56.7483</v>
      </c>
      <c r="AF39" s="621">
        <v>53.042999999999999</v>
      </c>
      <c r="AH39" s="851" t="s">
        <v>835</v>
      </c>
      <c r="AI39" s="637" t="s">
        <v>714</v>
      </c>
      <c r="AJ39" s="637">
        <v>11.0518</v>
      </c>
      <c r="AK39" s="637">
        <v>0</v>
      </c>
      <c r="AL39" s="637">
        <v>27.8201</v>
      </c>
      <c r="AM39" s="637">
        <v>25.6965</v>
      </c>
      <c r="AN39" s="637">
        <v>5.2904</v>
      </c>
      <c r="AO39" s="637">
        <v>6.1473000000000004</v>
      </c>
      <c r="AP39" s="637">
        <v>16.902899999999999</v>
      </c>
      <c r="AQ39" s="637">
        <v>31.569400000000002</v>
      </c>
      <c r="AR39" s="637">
        <v>33.291400000000003</v>
      </c>
      <c r="AS39" s="637" t="s">
        <v>714</v>
      </c>
      <c r="AT39" s="643">
        <v>12.621600000000001</v>
      </c>
      <c r="AU39" s="643">
        <v>29.8704</v>
      </c>
      <c r="AV39" s="638">
        <v>26.936800000000002</v>
      </c>
      <c r="AX39" s="851" t="s">
        <v>835</v>
      </c>
      <c r="AY39" s="637" t="s">
        <v>102</v>
      </c>
      <c r="AZ39" s="637">
        <v>0.253</v>
      </c>
      <c r="BA39" s="637">
        <v>0</v>
      </c>
      <c r="BB39" s="637">
        <v>4.3802000000000003</v>
      </c>
      <c r="BC39" s="637">
        <v>-2.1941000000000002</v>
      </c>
      <c r="BD39" s="637">
        <v>-1.0946</v>
      </c>
      <c r="BE39" s="637">
        <v>0.46050000000000002</v>
      </c>
      <c r="BF39" s="637">
        <v>2.1162999999999998</v>
      </c>
      <c r="BG39" s="637">
        <v>13.7469</v>
      </c>
      <c r="BH39" s="637">
        <v>4.0042</v>
      </c>
      <c r="BI39" s="637" t="s">
        <v>102</v>
      </c>
      <c r="BJ39" s="643">
        <v>2.6236000000000002</v>
      </c>
      <c r="BK39" s="643">
        <v>5.9387999999999996</v>
      </c>
      <c r="BL39" s="638">
        <v>5.3955000000000002</v>
      </c>
      <c r="BN39" s="851" t="s">
        <v>835</v>
      </c>
      <c r="BO39" s="637" t="s">
        <v>102</v>
      </c>
      <c r="BP39" s="637">
        <v>56.321399999999997</v>
      </c>
      <c r="BQ39" s="637">
        <v>86.384</v>
      </c>
      <c r="BR39" s="637">
        <v>96.451300000000003</v>
      </c>
      <c r="BS39" s="637">
        <v>112.9863</v>
      </c>
      <c r="BT39" s="637">
        <v>105.1833</v>
      </c>
      <c r="BU39" s="637">
        <v>88.240799999999993</v>
      </c>
      <c r="BV39" s="637">
        <v>94.683300000000003</v>
      </c>
      <c r="BW39" s="637">
        <v>100.9242</v>
      </c>
      <c r="BX39" s="637">
        <v>95.435199999999995</v>
      </c>
      <c r="BY39" s="637" t="s">
        <v>102</v>
      </c>
      <c r="BZ39" s="643">
        <v>96.725200000000001</v>
      </c>
      <c r="CA39" s="643">
        <v>98.271199999999993</v>
      </c>
      <c r="CB39" s="638">
        <v>98.008300000000006</v>
      </c>
      <c r="CD39" s="851" t="s">
        <v>835</v>
      </c>
      <c r="CE39" s="637" t="s">
        <v>102</v>
      </c>
      <c r="CF39" s="637">
        <v>3.0960999999999999</v>
      </c>
      <c r="CG39" s="637">
        <v>0</v>
      </c>
      <c r="CH39" s="637">
        <v>2.7746</v>
      </c>
      <c r="CI39" s="637">
        <v>1.5641</v>
      </c>
      <c r="CJ39" s="637">
        <v>52.505200000000002</v>
      </c>
      <c r="CK39" s="637">
        <v>2.8090000000000002</v>
      </c>
      <c r="CL39" s="637">
        <v>1.8957999999999999</v>
      </c>
      <c r="CM39" s="637">
        <v>3.1006999999999998</v>
      </c>
      <c r="CN39" s="637">
        <v>2.8980000000000001</v>
      </c>
      <c r="CO39" s="637" t="s">
        <v>102</v>
      </c>
      <c r="CP39" s="643">
        <v>6.2192999999999996</v>
      </c>
      <c r="CQ39" s="643">
        <v>2.9268000000000001</v>
      </c>
      <c r="CR39" s="638">
        <v>3.1892</v>
      </c>
    </row>
    <row r="40" spans="2:96" s="465" customFormat="1" ht="15.75" customHeight="1" x14ac:dyDescent="0.25">
      <c r="B40" s="852" t="s">
        <v>836</v>
      </c>
      <c r="C40" s="623" t="s">
        <v>102</v>
      </c>
      <c r="D40" s="623" t="s">
        <v>102</v>
      </c>
      <c r="E40" s="623" t="s">
        <v>102</v>
      </c>
      <c r="F40" s="623" t="s">
        <v>102</v>
      </c>
      <c r="G40" s="623" t="s">
        <v>102</v>
      </c>
      <c r="H40" s="623" t="s">
        <v>102</v>
      </c>
      <c r="I40" s="623">
        <v>1296.3052</v>
      </c>
      <c r="J40" s="623">
        <v>779.18520000000001</v>
      </c>
      <c r="K40" s="623">
        <v>1143.0228999999999</v>
      </c>
      <c r="L40" s="623">
        <v>1157.9945</v>
      </c>
      <c r="M40" s="623">
        <v>1265.8435999999999</v>
      </c>
      <c r="N40" s="624">
        <v>1296.3052</v>
      </c>
      <c r="O40" s="624">
        <v>1163.942</v>
      </c>
      <c r="P40" s="609">
        <v>1170.8333</v>
      </c>
      <c r="R40" s="852" t="s">
        <v>836</v>
      </c>
      <c r="S40" s="639" t="s">
        <v>102</v>
      </c>
      <c r="T40" s="623" t="s">
        <v>102</v>
      </c>
      <c r="U40" s="623" t="s">
        <v>102</v>
      </c>
      <c r="V40" s="623" t="s">
        <v>102</v>
      </c>
      <c r="W40" s="623" t="s">
        <v>102</v>
      </c>
      <c r="X40" s="623" t="s">
        <v>102</v>
      </c>
      <c r="Y40" s="623">
        <v>97.010900000000007</v>
      </c>
      <c r="Z40" s="623">
        <v>129.93379999999999</v>
      </c>
      <c r="AA40" s="623">
        <v>135.60470000000001</v>
      </c>
      <c r="AB40" s="623">
        <v>140.6694</v>
      </c>
      <c r="AC40" s="623">
        <v>98.833299999999994</v>
      </c>
      <c r="AD40" s="624">
        <v>97.010900000000007</v>
      </c>
      <c r="AE40" s="624">
        <v>125.379</v>
      </c>
      <c r="AF40" s="609">
        <v>123.902</v>
      </c>
      <c r="AH40" s="852" t="s">
        <v>836</v>
      </c>
      <c r="AI40" s="639" t="s">
        <v>714</v>
      </c>
      <c r="AJ40" s="639" t="s">
        <v>714</v>
      </c>
      <c r="AK40" s="639" t="s">
        <v>714</v>
      </c>
      <c r="AL40" s="639" t="s">
        <v>714</v>
      </c>
      <c r="AM40" s="639" t="s">
        <v>714</v>
      </c>
      <c r="AN40" s="639" t="s">
        <v>714</v>
      </c>
      <c r="AO40" s="639">
        <v>68.0702</v>
      </c>
      <c r="AP40" s="639">
        <v>51.131500000000003</v>
      </c>
      <c r="AQ40" s="639">
        <v>72.457999999999998</v>
      </c>
      <c r="AR40" s="639">
        <v>76.990899999999996</v>
      </c>
      <c r="AS40" s="639">
        <v>79.778199999999998</v>
      </c>
      <c r="AT40" s="644">
        <v>68.0702</v>
      </c>
      <c r="AU40" s="644">
        <v>74.9803</v>
      </c>
      <c r="AV40" s="640">
        <v>74.5441</v>
      </c>
      <c r="AX40" s="852" t="s">
        <v>836</v>
      </c>
      <c r="AY40" s="639" t="s">
        <v>102</v>
      </c>
      <c r="AZ40" s="639" t="s">
        <v>102</v>
      </c>
      <c r="BA40" s="639" t="s">
        <v>102</v>
      </c>
      <c r="BB40" s="639" t="s">
        <v>102</v>
      </c>
      <c r="BC40" s="639" t="s">
        <v>102</v>
      </c>
      <c r="BD40" s="639" t="s">
        <v>102</v>
      </c>
      <c r="BE40" s="639">
        <v>21.914100000000001</v>
      </c>
      <c r="BF40" s="639">
        <v>4.4234999999999998</v>
      </c>
      <c r="BG40" s="639">
        <v>7.6210000000000004</v>
      </c>
      <c r="BH40" s="639">
        <v>5.5393999999999997</v>
      </c>
      <c r="BI40" s="639">
        <v>5.1368</v>
      </c>
      <c r="BJ40" s="644">
        <v>21.914100000000001</v>
      </c>
      <c r="BK40" s="644">
        <v>5.7663000000000002</v>
      </c>
      <c r="BL40" s="640">
        <v>6.0221</v>
      </c>
      <c r="BN40" s="852" t="s">
        <v>836</v>
      </c>
      <c r="BO40" s="639" t="s">
        <v>102</v>
      </c>
      <c r="BP40" s="639" t="s">
        <v>102</v>
      </c>
      <c r="BQ40" s="639" t="s">
        <v>102</v>
      </c>
      <c r="BR40" s="639" t="s">
        <v>102</v>
      </c>
      <c r="BS40" s="639" t="s">
        <v>102</v>
      </c>
      <c r="BT40" s="639" t="s">
        <v>102</v>
      </c>
      <c r="BU40" s="639">
        <v>97.826700000000002</v>
      </c>
      <c r="BV40" s="639">
        <v>95.357299999999995</v>
      </c>
      <c r="BW40" s="639">
        <v>96.686499999999995</v>
      </c>
      <c r="BX40" s="639">
        <v>93.613399999999999</v>
      </c>
      <c r="BY40" s="639">
        <v>89.234399999999994</v>
      </c>
      <c r="BZ40" s="644">
        <v>97.826700000000002</v>
      </c>
      <c r="CA40" s="644">
        <v>93.205299999999994</v>
      </c>
      <c r="CB40" s="640">
        <v>93.497</v>
      </c>
      <c r="CD40" s="852" t="s">
        <v>836</v>
      </c>
      <c r="CE40" s="639" t="s">
        <v>102</v>
      </c>
      <c r="CF40" s="639" t="s">
        <v>102</v>
      </c>
      <c r="CG40" s="639" t="s">
        <v>102</v>
      </c>
      <c r="CH40" s="639" t="s">
        <v>102</v>
      </c>
      <c r="CI40" s="639" t="s">
        <v>102</v>
      </c>
      <c r="CJ40" s="639" t="s">
        <v>102</v>
      </c>
      <c r="CK40" s="639">
        <v>0.74439999999999995</v>
      </c>
      <c r="CL40" s="639">
        <v>1.6641999999999999</v>
      </c>
      <c r="CM40" s="639">
        <v>2.2616999999999998</v>
      </c>
      <c r="CN40" s="639">
        <v>1.9482999999999999</v>
      </c>
      <c r="CO40" s="639">
        <v>1.4597</v>
      </c>
      <c r="CP40" s="644">
        <v>0.74439999999999995</v>
      </c>
      <c r="CQ40" s="644">
        <v>1.8572</v>
      </c>
      <c r="CR40" s="640">
        <v>1.7930999999999999</v>
      </c>
    </row>
    <row r="41" spans="2:96" s="465" customFormat="1" ht="15.75" customHeight="1" x14ac:dyDescent="0.25">
      <c r="B41" s="851" t="s">
        <v>837</v>
      </c>
      <c r="C41" s="619" t="s">
        <v>102</v>
      </c>
      <c r="D41" s="619" t="s">
        <v>102</v>
      </c>
      <c r="E41" s="619" t="s">
        <v>102</v>
      </c>
      <c r="F41" s="619" t="s">
        <v>102</v>
      </c>
      <c r="G41" s="619" t="s">
        <v>102</v>
      </c>
      <c r="H41" s="619" t="s">
        <v>102</v>
      </c>
      <c r="I41" s="619">
        <v>384.27429999999998</v>
      </c>
      <c r="J41" s="619">
        <v>319.36610000000002</v>
      </c>
      <c r="K41" s="619">
        <v>130.21119999999999</v>
      </c>
      <c r="L41" s="619">
        <v>472.4701</v>
      </c>
      <c r="M41" s="619" t="s">
        <v>102</v>
      </c>
      <c r="N41" s="620">
        <v>384.27429999999998</v>
      </c>
      <c r="O41" s="620">
        <v>342.74869999999999</v>
      </c>
      <c r="P41" s="621">
        <v>350.65069999999997</v>
      </c>
      <c r="R41" s="851" t="s">
        <v>837</v>
      </c>
      <c r="S41" s="637" t="s">
        <v>102</v>
      </c>
      <c r="T41" s="619" t="s">
        <v>102</v>
      </c>
      <c r="U41" s="619" t="s">
        <v>102</v>
      </c>
      <c r="V41" s="619" t="s">
        <v>102</v>
      </c>
      <c r="W41" s="619" t="s">
        <v>102</v>
      </c>
      <c r="X41" s="619" t="s">
        <v>102</v>
      </c>
      <c r="Y41" s="619">
        <v>32.301900000000003</v>
      </c>
      <c r="Z41" s="619">
        <v>22.680399999999999</v>
      </c>
      <c r="AA41" s="619">
        <v>19.255700000000001</v>
      </c>
      <c r="AB41" s="619">
        <v>29.970800000000001</v>
      </c>
      <c r="AC41" s="619" t="s">
        <v>102</v>
      </c>
      <c r="AD41" s="620">
        <v>32.301900000000003</v>
      </c>
      <c r="AE41" s="620">
        <v>24.652699999999999</v>
      </c>
      <c r="AF41" s="621">
        <v>26.1083</v>
      </c>
      <c r="AH41" s="851" t="s">
        <v>837</v>
      </c>
      <c r="AI41" s="637" t="s">
        <v>714</v>
      </c>
      <c r="AJ41" s="637" t="s">
        <v>714</v>
      </c>
      <c r="AK41" s="637" t="s">
        <v>714</v>
      </c>
      <c r="AL41" s="637" t="s">
        <v>714</v>
      </c>
      <c r="AM41" s="637" t="s">
        <v>714</v>
      </c>
      <c r="AN41" s="637" t="s">
        <v>714</v>
      </c>
      <c r="AO41" s="637">
        <v>36.980600000000003</v>
      </c>
      <c r="AP41" s="637">
        <v>33.796999999999997</v>
      </c>
      <c r="AQ41" s="637">
        <v>16.8353</v>
      </c>
      <c r="AR41" s="637">
        <v>59.254800000000003</v>
      </c>
      <c r="AS41" s="637" t="s">
        <v>714</v>
      </c>
      <c r="AT41" s="643">
        <v>36.980600000000003</v>
      </c>
      <c r="AU41" s="643">
        <v>39.488799999999998</v>
      </c>
      <c r="AV41" s="638">
        <v>38.938000000000002</v>
      </c>
      <c r="AX41" s="851" t="s">
        <v>837</v>
      </c>
      <c r="AY41" s="637" t="s">
        <v>102</v>
      </c>
      <c r="AZ41" s="637" t="s">
        <v>102</v>
      </c>
      <c r="BA41" s="637" t="s">
        <v>102</v>
      </c>
      <c r="BB41" s="637" t="s">
        <v>102</v>
      </c>
      <c r="BC41" s="637" t="s">
        <v>102</v>
      </c>
      <c r="BD41" s="637" t="s">
        <v>102</v>
      </c>
      <c r="BE41" s="637">
        <v>4.3448000000000002</v>
      </c>
      <c r="BF41" s="637">
        <v>4.2366999999999999</v>
      </c>
      <c r="BG41" s="637">
        <v>0.91220000000000001</v>
      </c>
      <c r="BH41" s="637">
        <v>321.17360000000002</v>
      </c>
      <c r="BI41" s="637" t="s">
        <v>102</v>
      </c>
      <c r="BJ41" s="643">
        <v>4.3448000000000002</v>
      </c>
      <c r="BK41" s="643">
        <v>5.6738999999999997</v>
      </c>
      <c r="BL41" s="638">
        <v>5.3337000000000003</v>
      </c>
      <c r="BN41" s="851" t="s">
        <v>837</v>
      </c>
      <c r="BO41" s="637" t="s">
        <v>102</v>
      </c>
      <c r="BP41" s="637" t="s">
        <v>102</v>
      </c>
      <c r="BQ41" s="637" t="s">
        <v>102</v>
      </c>
      <c r="BR41" s="637" t="s">
        <v>102</v>
      </c>
      <c r="BS41" s="637" t="s">
        <v>102</v>
      </c>
      <c r="BT41" s="637" t="s">
        <v>102</v>
      </c>
      <c r="BU41" s="637">
        <v>94.285600000000002</v>
      </c>
      <c r="BV41" s="637">
        <v>94.172799999999995</v>
      </c>
      <c r="BW41" s="637">
        <v>83.691500000000005</v>
      </c>
      <c r="BX41" s="637">
        <v>103.00360000000001</v>
      </c>
      <c r="BY41" s="637" t="s">
        <v>102</v>
      </c>
      <c r="BZ41" s="643">
        <v>94.285600000000002</v>
      </c>
      <c r="CA41" s="643">
        <v>95.516800000000003</v>
      </c>
      <c r="CB41" s="638">
        <v>95.246499999999997</v>
      </c>
      <c r="CD41" s="851" t="s">
        <v>837</v>
      </c>
      <c r="CE41" s="637" t="s">
        <v>102</v>
      </c>
      <c r="CF41" s="637" t="s">
        <v>102</v>
      </c>
      <c r="CG41" s="637" t="s">
        <v>102</v>
      </c>
      <c r="CH41" s="637" t="s">
        <v>102</v>
      </c>
      <c r="CI41" s="637" t="s">
        <v>102</v>
      </c>
      <c r="CJ41" s="637" t="s">
        <v>102</v>
      </c>
      <c r="CK41" s="637">
        <v>0.84260000000000002</v>
      </c>
      <c r="CL41" s="637">
        <v>0.74029999999999996</v>
      </c>
      <c r="CM41" s="637">
        <v>2.0331999999999999</v>
      </c>
      <c r="CN41" s="637">
        <v>0.96309999999999996</v>
      </c>
      <c r="CO41" s="637" t="s">
        <v>102</v>
      </c>
      <c r="CP41" s="643">
        <v>0.84260000000000002</v>
      </c>
      <c r="CQ41" s="643">
        <v>0.92120000000000002</v>
      </c>
      <c r="CR41" s="638">
        <v>0.90480000000000005</v>
      </c>
    </row>
    <row r="42" spans="2:96" s="571" customFormat="1" ht="15.75" customHeight="1" x14ac:dyDescent="0.25">
      <c r="B42" s="981" t="s">
        <v>980</v>
      </c>
      <c r="C42" s="982"/>
      <c r="D42" s="982"/>
      <c r="E42" s="982"/>
      <c r="F42" s="982"/>
      <c r="G42" s="982"/>
      <c r="H42" s="982"/>
      <c r="I42" s="982"/>
      <c r="J42" s="982"/>
      <c r="K42" s="982"/>
      <c r="L42" s="982"/>
      <c r="M42" s="982"/>
      <c r="N42" s="983"/>
      <c r="O42" s="983"/>
      <c r="P42" s="984"/>
      <c r="R42" s="981" t="s">
        <v>980</v>
      </c>
      <c r="S42" s="982"/>
      <c r="T42" s="982"/>
      <c r="U42" s="982"/>
      <c r="V42" s="982"/>
      <c r="W42" s="982"/>
      <c r="X42" s="982"/>
      <c r="Y42" s="982"/>
      <c r="Z42" s="982"/>
      <c r="AA42" s="982"/>
      <c r="AB42" s="982"/>
      <c r="AC42" s="982"/>
      <c r="AD42" s="983"/>
      <c r="AE42" s="983"/>
      <c r="AF42" s="984"/>
      <c r="AH42" s="981" t="s">
        <v>980</v>
      </c>
      <c r="AI42" s="986"/>
      <c r="AJ42" s="986"/>
      <c r="AK42" s="986"/>
      <c r="AL42" s="986"/>
      <c r="AM42" s="986"/>
      <c r="AN42" s="986"/>
      <c r="AO42" s="986"/>
      <c r="AP42" s="986"/>
      <c r="AQ42" s="986"/>
      <c r="AR42" s="986"/>
      <c r="AS42" s="986"/>
      <c r="AT42" s="987"/>
      <c r="AU42" s="987"/>
      <c r="AV42" s="988"/>
      <c r="AX42" s="981" t="s">
        <v>980</v>
      </c>
      <c r="AY42" s="986"/>
      <c r="AZ42" s="986"/>
      <c r="BA42" s="986"/>
      <c r="BB42" s="986"/>
      <c r="BC42" s="986"/>
      <c r="BD42" s="986"/>
      <c r="BE42" s="986"/>
      <c r="BF42" s="986"/>
      <c r="BG42" s="986"/>
      <c r="BH42" s="986"/>
      <c r="BI42" s="986"/>
      <c r="BJ42" s="987"/>
      <c r="BK42" s="987"/>
      <c r="BL42" s="988"/>
      <c r="BN42" s="981" t="s">
        <v>980</v>
      </c>
      <c r="BO42" s="986"/>
      <c r="BP42" s="986"/>
      <c r="BQ42" s="986"/>
      <c r="BR42" s="986"/>
      <c r="BS42" s="986"/>
      <c r="BT42" s="986"/>
      <c r="BU42" s="986"/>
      <c r="BV42" s="986"/>
      <c r="BW42" s="986"/>
      <c r="BX42" s="986"/>
      <c r="BY42" s="986"/>
      <c r="BZ42" s="987"/>
      <c r="CA42" s="987"/>
      <c r="CB42" s="988"/>
      <c r="CD42" s="981" t="s">
        <v>980</v>
      </c>
      <c r="CE42" s="986"/>
      <c r="CF42" s="986"/>
      <c r="CG42" s="986"/>
      <c r="CH42" s="986"/>
      <c r="CI42" s="986"/>
      <c r="CJ42" s="986"/>
      <c r="CK42" s="986"/>
      <c r="CL42" s="986"/>
      <c r="CM42" s="986"/>
      <c r="CN42" s="986"/>
      <c r="CO42" s="986"/>
      <c r="CP42" s="987"/>
      <c r="CQ42" s="987"/>
      <c r="CR42" s="988"/>
    </row>
    <row r="43" spans="2:96" s="465" customFormat="1" ht="15.75" customHeight="1" x14ac:dyDescent="0.25">
      <c r="B43" s="853" t="s">
        <v>505</v>
      </c>
      <c r="C43" s="854">
        <v>163.14449999999999</v>
      </c>
      <c r="D43" s="854">
        <v>692.22389999999996</v>
      </c>
      <c r="E43" s="854">
        <v>439.95729999999998</v>
      </c>
      <c r="F43" s="854">
        <v>497.34309999999999</v>
      </c>
      <c r="G43" s="854">
        <v>522.38419999999996</v>
      </c>
      <c r="H43" s="854">
        <v>552.68619999999999</v>
      </c>
      <c r="I43" s="854">
        <v>647.51379999999995</v>
      </c>
      <c r="J43" s="854">
        <v>680.45609999999999</v>
      </c>
      <c r="K43" s="854">
        <v>876.00120000000004</v>
      </c>
      <c r="L43" s="854">
        <v>1407.6574000000001</v>
      </c>
      <c r="M43" s="854">
        <v>1802.9312</v>
      </c>
      <c r="N43" s="855">
        <v>589.89850000000001</v>
      </c>
      <c r="O43" s="855">
        <v>1392.72</v>
      </c>
      <c r="P43" s="856">
        <v>1270.4494999999999</v>
      </c>
      <c r="R43" s="853" t="s">
        <v>505</v>
      </c>
      <c r="S43" s="854">
        <v>35.360100000000003</v>
      </c>
      <c r="T43" s="854">
        <v>56.863900000000001</v>
      </c>
      <c r="U43" s="854">
        <v>57.7729</v>
      </c>
      <c r="V43" s="854">
        <v>63.813699999999997</v>
      </c>
      <c r="W43" s="854">
        <v>66.547700000000006</v>
      </c>
      <c r="X43" s="854">
        <v>70.914100000000005</v>
      </c>
      <c r="Y43" s="854">
        <v>83.213999999999999</v>
      </c>
      <c r="Z43" s="854">
        <v>88.739500000000007</v>
      </c>
      <c r="AA43" s="854">
        <v>104.1062</v>
      </c>
      <c r="AB43" s="854">
        <v>171.03620000000001</v>
      </c>
      <c r="AC43" s="854">
        <v>144.34870000000001</v>
      </c>
      <c r="AD43" s="855">
        <v>75.644400000000005</v>
      </c>
      <c r="AE43" s="855">
        <v>132.54220000000001</v>
      </c>
      <c r="AF43" s="856">
        <v>123.8766</v>
      </c>
      <c r="AH43" s="853" t="s">
        <v>505</v>
      </c>
      <c r="AI43" s="888">
        <v>15.748200000000001</v>
      </c>
      <c r="AJ43" s="888">
        <v>59.0212</v>
      </c>
      <c r="AK43" s="888">
        <v>59.7866</v>
      </c>
      <c r="AL43" s="888">
        <v>60.7211</v>
      </c>
      <c r="AM43" s="888">
        <v>56.316499999999998</v>
      </c>
      <c r="AN43" s="888">
        <v>51.952599999999997</v>
      </c>
      <c r="AO43" s="888">
        <v>53.9619</v>
      </c>
      <c r="AP43" s="888">
        <v>51.003799999999998</v>
      </c>
      <c r="AQ43" s="888">
        <v>56.765099999999997</v>
      </c>
      <c r="AR43" s="888">
        <v>84.072199999999995</v>
      </c>
      <c r="AS43" s="888">
        <v>97.709699999999998</v>
      </c>
      <c r="AT43" s="889">
        <v>54.780700000000003</v>
      </c>
      <c r="AU43" s="889">
        <v>82.506500000000003</v>
      </c>
      <c r="AV43" s="890">
        <v>79.655500000000004</v>
      </c>
      <c r="AX43" s="853" t="s">
        <v>505</v>
      </c>
      <c r="AY43" s="888">
        <v>0.45040000000000002</v>
      </c>
      <c r="AZ43" s="888">
        <v>1.7022999999999999</v>
      </c>
      <c r="BA43" s="888">
        <v>2.2321</v>
      </c>
      <c r="BB43" s="888">
        <v>3.2275999999999998</v>
      </c>
      <c r="BC43" s="888">
        <v>3.2347000000000001</v>
      </c>
      <c r="BD43" s="888">
        <v>3.2684000000000002</v>
      </c>
      <c r="BE43" s="888">
        <v>3.5876000000000001</v>
      </c>
      <c r="BF43" s="888">
        <v>3.9331999999999998</v>
      </c>
      <c r="BG43" s="888">
        <v>4.7698</v>
      </c>
      <c r="BH43" s="888">
        <v>6.4093</v>
      </c>
      <c r="BI43" s="888">
        <v>9.2590000000000003</v>
      </c>
      <c r="BJ43" s="889">
        <v>3.4123000000000001</v>
      </c>
      <c r="BK43" s="889">
        <v>7.1993</v>
      </c>
      <c r="BL43" s="890">
        <v>6.6753999999999998</v>
      </c>
      <c r="BN43" s="853" t="s">
        <v>505</v>
      </c>
      <c r="BO43" s="888">
        <v>68.187299999999993</v>
      </c>
      <c r="BP43" s="888">
        <v>69.462800000000001</v>
      </c>
      <c r="BQ43" s="888">
        <v>80.127099999999999</v>
      </c>
      <c r="BR43" s="888">
        <v>87.6858</v>
      </c>
      <c r="BS43" s="888">
        <v>88.4786</v>
      </c>
      <c r="BT43" s="888">
        <v>89.348799999999997</v>
      </c>
      <c r="BU43" s="888">
        <v>90.502399999999994</v>
      </c>
      <c r="BV43" s="888">
        <v>92.414599999999993</v>
      </c>
      <c r="BW43" s="888">
        <v>93.544300000000007</v>
      </c>
      <c r="BX43" s="888">
        <v>95.238200000000006</v>
      </c>
      <c r="BY43" s="888">
        <v>95.655699999999996</v>
      </c>
      <c r="BZ43" s="889">
        <v>89.606399999999994</v>
      </c>
      <c r="CA43" s="889">
        <v>94.838800000000006</v>
      </c>
      <c r="CB43" s="890">
        <v>94.300700000000006</v>
      </c>
      <c r="CD43" s="853" t="s">
        <v>505</v>
      </c>
      <c r="CE43" s="888">
        <v>1.6336999999999999</v>
      </c>
      <c r="CF43" s="888">
        <v>1.0988</v>
      </c>
      <c r="CG43" s="888">
        <v>1.5468999999999999</v>
      </c>
      <c r="CH43" s="888">
        <v>2.0297999999999998</v>
      </c>
      <c r="CI43" s="888">
        <v>2.0182000000000002</v>
      </c>
      <c r="CJ43" s="888">
        <v>2.2665999999999999</v>
      </c>
      <c r="CK43" s="888">
        <v>2.1711</v>
      </c>
      <c r="CL43" s="888">
        <v>2.0413999999999999</v>
      </c>
      <c r="CM43" s="888">
        <v>2.1052</v>
      </c>
      <c r="CN43" s="888">
        <v>2.1181999999999999</v>
      </c>
      <c r="CO43" s="888">
        <v>1.5568</v>
      </c>
      <c r="CP43" s="889">
        <v>2.1366999999999998</v>
      </c>
      <c r="CQ43" s="889">
        <v>1.7536</v>
      </c>
      <c r="CR43" s="890">
        <v>1.7806999999999999</v>
      </c>
    </row>
    <row r="44" spans="2:96" s="571" customFormat="1" ht="15.75" customHeight="1" x14ac:dyDescent="0.25">
      <c r="B44" s="857" t="s">
        <v>475</v>
      </c>
      <c r="C44" s="858">
        <v>668.13660000000004</v>
      </c>
      <c r="D44" s="858">
        <v>601.00300000000004</v>
      </c>
      <c r="E44" s="858">
        <v>509.69420000000002</v>
      </c>
      <c r="F44" s="858">
        <v>537.75689999999997</v>
      </c>
      <c r="G44" s="858">
        <v>652.21050000000002</v>
      </c>
      <c r="H44" s="858">
        <v>696.9633</v>
      </c>
      <c r="I44" s="858">
        <v>778.08019999999999</v>
      </c>
      <c r="J44" s="858">
        <v>816.63049999999998</v>
      </c>
      <c r="K44" s="858">
        <v>1093.1504</v>
      </c>
      <c r="L44" s="858">
        <v>1252.7163</v>
      </c>
      <c r="M44" s="858">
        <v>1102.0914</v>
      </c>
      <c r="N44" s="859">
        <v>654.5924</v>
      </c>
      <c r="O44" s="859">
        <v>1057.7284999999999</v>
      </c>
      <c r="P44" s="860">
        <v>878.11400000000003</v>
      </c>
      <c r="R44" s="857" t="s">
        <v>475</v>
      </c>
      <c r="S44" s="858">
        <v>105.9697</v>
      </c>
      <c r="T44" s="858">
        <v>92.201400000000007</v>
      </c>
      <c r="U44" s="858">
        <v>87.575500000000005</v>
      </c>
      <c r="V44" s="858">
        <v>78.059200000000004</v>
      </c>
      <c r="W44" s="858">
        <v>86.835099999999997</v>
      </c>
      <c r="X44" s="858">
        <v>90.659000000000006</v>
      </c>
      <c r="Y44" s="858">
        <v>94.9178</v>
      </c>
      <c r="Z44" s="858">
        <v>110.0843</v>
      </c>
      <c r="AA44" s="858">
        <v>131.84540000000001</v>
      </c>
      <c r="AB44" s="858">
        <v>150.4178</v>
      </c>
      <c r="AC44" s="858">
        <v>113.4024</v>
      </c>
      <c r="AD44" s="859">
        <v>87.293800000000005</v>
      </c>
      <c r="AE44" s="859">
        <v>129.29990000000001</v>
      </c>
      <c r="AF44" s="860">
        <v>110.5844</v>
      </c>
      <c r="AH44" s="857" t="s">
        <v>475</v>
      </c>
      <c r="AI44" s="885">
        <v>44.390799999999999</v>
      </c>
      <c r="AJ44" s="885">
        <v>61.586100000000002</v>
      </c>
      <c r="AK44" s="885">
        <v>64.785300000000007</v>
      </c>
      <c r="AL44" s="885">
        <v>66.734200000000001</v>
      </c>
      <c r="AM44" s="885">
        <v>69.238500000000002</v>
      </c>
      <c r="AN44" s="885">
        <v>64.403800000000004</v>
      </c>
      <c r="AO44" s="885">
        <v>64.107200000000006</v>
      </c>
      <c r="AP44" s="885">
        <v>58.8202</v>
      </c>
      <c r="AQ44" s="885">
        <v>74.620900000000006</v>
      </c>
      <c r="AR44" s="885">
        <v>80.031899999999993</v>
      </c>
      <c r="AS44" s="885">
        <v>72.308099999999996</v>
      </c>
      <c r="AT44" s="886">
        <v>65.726900000000001</v>
      </c>
      <c r="AU44" s="886">
        <v>71.879800000000003</v>
      </c>
      <c r="AV44" s="887">
        <v>69.712299999999999</v>
      </c>
      <c r="AX44" s="857" t="s">
        <v>475</v>
      </c>
      <c r="AY44" s="885">
        <v>1.5242</v>
      </c>
      <c r="AZ44" s="885">
        <v>2.2955999999999999</v>
      </c>
      <c r="BA44" s="885">
        <v>2.7938999999999998</v>
      </c>
      <c r="BB44" s="885">
        <v>3.2622</v>
      </c>
      <c r="BC44" s="885">
        <v>3.492</v>
      </c>
      <c r="BD44" s="885">
        <v>3.7818999999999998</v>
      </c>
      <c r="BE44" s="885">
        <v>4.0064000000000002</v>
      </c>
      <c r="BF44" s="885">
        <v>4.0678000000000001</v>
      </c>
      <c r="BG44" s="885">
        <v>5.6124999999999998</v>
      </c>
      <c r="BH44" s="885">
        <v>5.8441999999999998</v>
      </c>
      <c r="BI44" s="885">
        <v>4.9222999999999999</v>
      </c>
      <c r="BJ44" s="886">
        <v>3.5802</v>
      </c>
      <c r="BK44" s="886">
        <v>5.22</v>
      </c>
      <c r="BL44" s="887">
        <v>4.5308000000000002</v>
      </c>
      <c r="BN44" s="857" t="s">
        <v>475</v>
      </c>
      <c r="BO44" s="885">
        <v>77.266599999999997</v>
      </c>
      <c r="BP44" s="885">
        <v>81.627200000000002</v>
      </c>
      <c r="BQ44" s="885">
        <v>86.635099999999994</v>
      </c>
      <c r="BR44" s="885">
        <v>87.644800000000004</v>
      </c>
      <c r="BS44" s="885">
        <v>87.574799999999996</v>
      </c>
      <c r="BT44" s="885">
        <v>89.508099999999999</v>
      </c>
      <c r="BU44" s="885">
        <v>89.963300000000004</v>
      </c>
      <c r="BV44" s="885">
        <v>91.938900000000004</v>
      </c>
      <c r="BW44" s="885">
        <v>93.83</v>
      </c>
      <c r="BX44" s="885">
        <v>94.126199999999997</v>
      </c>
      <c r="BY44" s="885">
        <v>91.335599999999999</v>
      </c>
      <c r="BZ44" s="886">
        <v>88.656899999999993</v>
      </c>
      <c r="CA44" s="886">
        <v>93.277500000000003</v>
      </c>
      <c r="CB44" s="887">
        <v>91.649799999999999</v>
      </c>
      <c r="CD44" s="857" t="s">
        <v>475</v>
      </c>
      <c r="CE44" s="885">
        <v>1.3911</v>
      </c>
      <c r="CF44" s="885">
        <v>1.5747</v>
      </c>
      <c r="CG44" s="885">
        <v>1.8724000000000001</v>
      </c>
      <c r="CH44" s="885">
        <v>2.0861000000000001</v>
      </c>
      <c r="CI44" s="885">
        <v>2.1852</v>
      </c>
      <c r="CJ44" s="885">
        <v>2.1640999999999999</v>
      </c>
      <c r="CK44" s="885">
        <v>2.1179000000000001</v>
      </c>
      <c r="CL44" s="885">
        <v>2.0447000000000002</v>
      </c>
      <c r="CM44" s="885">
        <v>2.0432000000000001</v>
      </c>
      <c r="CN44" s="885">
        <v>1.9040999999999999</v>
      </c>
      <c r="CO44" s="885">
        <v>1.5905</v>
      </c>
      <c r="CP44" s="886">
        <v>2.1160000000000001</v>
      </c>
      <c r="CQ44" s="886">
        <v>1.9770000000000001</v>
      </c>
      <c r="CR44" s="887">
        <v>2.0232000000000001</v>
      </c>
    </row>
    <row r="45" spans="2:96" s="465" customFormat="1" ht="15.75" customHeight="1" x14ac:dyDescent="0.25">
      <c r="B45" s="866" t="s">
        <v>97</v>
      </c>
      <c r="C45" s="854">
        <v>682.19770000000005</v>
      </c>
      <c r="D45" s="854">
        <v>623.32640000000004</v>
      </c>
      <c r="E45" s="854">
        <v>539.43539999999996</v>
      </c>
      <c r="F45" s="854">
        <v>617.98040000000003</v>
      </c>
      <c r="G45" s="854">
        <v>705.49390000000005</v>
      </c>
      <c r="H45" s="854">
        <v>790.11410000000001</v>
      </c>
      <c r="I45" s="854">
        <v>863.59739999999999</v>
      </c>
      <c r="J45" s="854">
        <v>922.53729999999996</v>
      </c>
      <c r="K45" s="854">
        <v>860.09469999999999</v>
      </c>
      <c r="L45" s="867" t="s">
        <v>102</v>
      </c>
      <c r="M45" s="867" t="s">
        <v>102</v>
      </c>
      <c r="N45" s="855">
        <v>687.16039999999998</v>
      </c>
      <c r="O45" s="855">
        <v>913.76700000000005</v>
      </c>
      <c r="P45" s="856">
        <v>710.90650000000005</v>
      </c>
      <c r="R45" s="866" t="s">
        <v>97</v>
      </c>
      <c r="S45" s="854">
        <v>122.5339</v>
      </c>
      <c r="T45" s="854">
        <v>105.11839999999999</v>
      </c>
      <c r="U45" s="854">
        <v>86.698499999999996</v>
      </c>
      <c r="V45" s="854">
        <v>87.509600000000006</v>
      </c>
      <c r="W45" s="854">
        <v>92.2166</v>
      </c>
      <c r="X45" s="854">
        <v>97.530600000000007</v>
      </c>
      <c r="Y45" s="854">
        <v>110.934</v>
      </c>
      <c r="Z45" s="854">
        <v>114.0776</v>
      </c>
      <c r="AA45" s="854">
        <v>99.0274</v>
      </c>
      <c r="AB45" s="867" t="s">
        <v>102</v>
      </c>
      <c r="AC45" s="867" t="s">
        <v>102</v>
      </c>
      <c r="AD45" s="855">
        <v>94.321200000000005</v>
      </c>
      <c r="AE45" s="855">
        <v>111.96380000000001</v>
      </c>
      <c r="AF45" s="856">
        <v>96.169899999999998</v>
      </c>
      <c r="AH45" s="866" t="s">
        <v>97</v>
      </c>
      <c r="AI45" s="888">
        <v>47.102499999999999</v>
      </c>
      <c r="AJ45" s="888">
        <v>59.708599999999997</v>
      </c>
      <c r="AK45" s="888">
        <v>63.153100000000002</v>
      </c>
      <c r="AL45" s="888">
        <v>71.837900000000005</v>
      </c>
      <c r="AM45" s="888">
        <v>71.557900000000004</v>
      </c>
      <c r="AN45" s="888">
        <v>70.668800000000005</v>
      </c>
      <c r="AO45" s="888">
        <v>71.709400000000002</v>
      </c>
      <c r="AP45" s="888">
        <v>70.127600000000001</v>
      </c>
      <c r="AQ45" s="888">
        <v>63.374499999999998</v>
      </c>
      <c r="AR45" s="891" t="s">
        <v>714</v>
      </c>
      <c r="AS45" s="891" t="s">
        <v>714</v>
      </c>
      <c r="AT45" s="889">
        <v>70.019400000000005</v>
      </c>
      <c r="AU45" s="889">
        <v>69.153400000000005</v>
      </c>
      <c r="AV45" s="890">
        <v>69.901499999999999</v>
      </c>
      <c r="AX45" s="866" t="s">
        <v>97</v>
      </c>
      <c r="AY45" s="888">
        <v>1.55</v>
      </c>
      <c r="AZ45" s="888">
        <v>2.1768000000000001</v>
      </c>
      <c r="BA45" s="888">
        <v>2.7351999999999999</v>
      </c>
      <c r="BB45" s="888">
        <v>3.4340999999999999</v>
      </c>
      <c r="BC45" s="888">
        <v>3.6421999999999999</v>
      </c>
      <c r="BD45" s="888">
        <v>3.7189000000000001</v>
      </c>
      <c r="BE45" s="888">
        <v>4.0824999999999996</v>
      </c>
      <c r="BF45" s="888">
        <v>4.9321999999999999</v>
      </c>
      <c r="BG45" s="888">
        <v>8.4435000000000002</v>
      </c>
      <c r="BH45" s="891" t="s">
        <v>102</v>
      </c>
      <c r="BI45" s="891" t="s">
        <v>102</v>
      </c>
      <c r="BJ45" s="889">
        <v>3.4529000000000001</v>
      </c>
      <c r="BK45" s="889">
        <v>5.2191000000000001</v>
      </c>
      <c r="BL45" s="890">
        <v>3.6177999999999999</v>
      </c>
      <c r="BN45" s="866" t="s">
        <v>97</v>
      </c>
      <c r="BO45" s="888">
        <v>77.127399999999994</v>
      </c>
      <c r="BP45" s="888">
        <v>81.526899999999998</v>
      </c>
      <c r="BQ45" s="888">
        <v>85.813599999999994</v>
      </c>
      <c r="BR45" s="888">
        <v>87.595500000000001</v>
      </c>
      <c r="BS45" s="888">
        <v>87.801500000000004</v>
      </c>
      <c r="BT45" s="888">
        <v>87.695999999999998</v>
      </c>
      <c r="BU45" s="888">
        <v>89.6297</v>
      </c>
      <c r="BV45" s="888">
        <v>92.464500000000001</v>
      </c>
      <c r="BW45" s="888">
        <v>98.204499999999996</v>
      </c>
      <c r="BX45" s="891" t="s">
        <v>102</v>
      </c>
      <c r="BY45" s="891" t="s">
        <v>102</v>
      </c>
      <c r="BZ45" s="889">
        <v>87.575999999999993</v>
      </c>
      <c r="CA45" s="889">
        <v>93.292599999999993</v>
      </c>
      <c r="CB45" s="890">
        <v>88.354399999999998</v>
      </c>
      <c r="CD45" s="866" t="s">
        <v>97</v>
      </c>
      <c r="CE45" s="888">
        <v>1.8237000000000001</v>
      </c>
      <c r="CF45" s="888">
        <v>1.7605999999999999</v>
      </c>
      <c r="CG45" s="888">
        <v>1.8489</v>
      </c>
      <c r="CH45" s="888">
        <v>2.0661</v>
      </c>
      <c r="CI45" s="888">
        <v>2.2158000000000002</v>
      </c>
      <c r="CJ45" s="888">
        <v>2.1360000000000001</v>
      </c>
      <c r="CK45" s="888">
        <v>2.2155999999999998</v>
      </c>
      <c r="CL45" s="888">
        <v>2.1053999999999999</v>
      </c>
      <c r="CM45" s="888">
        <v>2.2713999999999999</v>
      </c>
      <c r="CN45" s="891" t="s">
        <v>102</v>
      </c>
      <c r="CO45" s="891" t="s">
        <v>102</v>
      </c>
      <c r="CP45" s="889">
        <v>2.1042999999999998</v>
      </c>
      <c r="CQ45" s="889">
        <v>2.1273</v>
      </c>
      <c r="CR45" s="890">
        <v>2.1074000000000002</v>
      </c>
    </row>
    <row r="46" spans="2:96" s="571" customFormat="1" ht="15.75" customHeight="1" x14ac:dyDescent="0.25">
      <c r="B46" s="861" t="s">
        <v>96</v>
      </c>
      <c r="C46" s="862">
        <v>643.41949999999997</v>
      </c>
      <c r="D46" s="862">
        <v>634.84519999999998</v>
      </c>
      <c r="E46" s="862">
        <v>590.44820000000004</v>
      </c>
      <c r="F46" s="862">
        <v>727.82929999999999</v>
      </c>
      <c r="G46" s="862">
        <v>973.52819999999997</v>
      </c>
      <c r="H46" s="862">
        <v>1023.9859</v>
      </c>
      <c r="I46" s="862">
        <v>1036.0917999999999</v>
      </c>
      <c r="J46" s="862">
        <v>831.95590000000004</v>
      </c>
      <c r="K46" s="862" t="s">
        <v>102</v>
      </c>
      <c r="L46" s="863" t="s">
        <v>102</v>
      </c>
      <c r="M46" s="863" t="s">
        <v>102</v>
      </c>
      <c r="N46" s="864">
        <v>787.0684</v>
      </c>
      <c r="O46" s="864">
        <v>831.95590000000004</v>
      </c>
      <c r="P46" s="865">
        <v>789.23810000000003</v>
      </c>
      <c r="R46" s="861" t="s">
        <v>96</v>
      </c>
      <c r="S46" s="862">
        <v>134.452</v>
      </c>
      <c r="T46" s="862">
        <v>98.360799999999998</v>
      </c>
      <c r="U46" s="862">
        <v>97.424099999999996</v>
      </c>
      <c r="V46" s="862">
        <v>101.179</v>
      </c>
      <c r="W46" s="862">
        <v>163.06020000000001</v>
      </c>
      <c r="X46" s="862">
        <v>133.82390000000001</v>
      </c>
      <c r="Y46" s="862">
        <v>122.64100000000001</v>
      </c>
      <c r="Z46" s="862">
        <v>102.26609999999999</v>
      </c>
      <c r="AA46" s="862" t="s">
        <v>102</v>
      </c>
      <c r="AB46" s="863" t="s">
        <v>102</v>
      </c>
      <c r="AC46" s="863" t="s">
        <v>102</v>
      </c>
      <c r="AD46" s="864">
        <v>114.1942</v>
      </c>
      <c r="AE46" s="864">
        <v>102.26609999999999</v>
      </c>
      <c r="AF46" s="865">
        <v>113.6177</v>
      </c>
      <c r="AH46" s="861" t="s">
        <v>96</v>
      </c>
      <c r="AI46" s="892">
        <v>44.746899999999997</v>
      </c>
      <c r="AJ46" s="892">
        <v>61.142200000000003</v>
      </c>
      <c r="AK46" s="892">
        <v>62.285600000000002</v>
      </c>
      <c r="AL46" s="892">
        <v>64.229799999999997</v>
      </c>
      <c r="AM46" s="892">
        <v>67.447100000000006</v>
      </c>
      <c r="AN46" s="892">
        <v>63.343800000000002</v>
      </c>
      <c r="AO46" s="892">
        <v>69.686400000000006</v>
      </c>
      <c r="AP46" s="892">
        <v>59.438400000000001</v>
      </c>
      <c r="AQ46" s="892" t="s">
        <v>714</v>
      </c>
      <c r="AR46" s="893" t="s">
        <v>714</v>
      </c>
      <c r="AS46" s="893" t="s">
        <v>714</v>
      </c>
      <c r="AT46" s="894">
        <v>64.445800000000006</v>
      </c>
      <c r="AU46" s="894">
        <v>59.438400000000001</v>
      </c>
      <c r="AV46" s="895">
        <v>64.170299999999997</v>
      </c>
      <c r="AX46" s="861" t="s">
        <v>96</v>
      </c>
      <c r="AY46" s="892">
        <v>1.4368000000000001</v>
      </c>
      <c r="AZ46" s="892">
        <v>2.0956999999999999</v>
      </c>
      <c r="BA46" s="892">
        <v>2.3256000000000001</v>
      </c>
      <c r="BB46" s="892">
        <v>2.8822999999999999</v>
      </c>
      <c r="BC46" s="892">
        <v>3.1623000000000001</v>
      </c>
      <c r="BD46" s="892">
        <v>3.0768</v>
      </c>
      <c r="BE46" s="892">
        <v>3.8079999999999998</v>
      </c>
      <c r="BF46" s="892">
        <v>4.2084000000000001</v>
      </c>
      <c r="BG46" s="892" t="s">
        <v>102</v>
      </c>
      <c r="BH46" s="893" t="s">
        <v>102</v>
      </c>
      <c r="BI46" s="893" t="s">
        <v>102</v>
      </c>
      <c r="BJ46" s="894">
        <v>2.8437000000000001</v>
      </c>
      <c r="BK46" s="894">
        <v>4.2084000000000001</v>
      </c>
      <c r="BL46" s="895">
        <v>2.8915000000000002</v>
      </c>
      <c r="BN46" s="861" t="s">
        <v>96</v>
      </c>
      <c r="BO46" s="892">
        <v>77.355699999999999</v>
      </c>
      <c r="BP46" s="892">
        <v>79.132599999999996</v>
      </c>
      <c r="BQ46" s="892">
        <v>82.083799999999997</v>
      </c>
      <c r="BR46" s="892">
        <v>85.046400000000006</v>
      </c>
      <c r="BS46" s="892">
        <v>88.276799999999994</v>
      </c>
      <c r="BT46" s="892">
        <v>86.139399999999995</v>
      </c>
      <c r="BU46" s="892">
        <v>87.906300000000002</v>
      </c>
      <c r="BV46" s="892">
        <v>91.200800000000001</v>
      </c>
      <c r="BW46" s="892" t="s">
        <v>102</v>
      </c>
      <c r="BX46" s="893" t="s">
        <v>102</v>
      </c>
      <c r="BY46" s="893" t="s">
        <v>102</v>
      </c>
      <c r="BZ46" s="894">
        <v>85.087599999999995</v>
      </c>
      <c r="CA46" s="894">
        <v>91.200800000000001</v>
      </c>
      <c r="CB46" s="895">
        <v>85.423900000000003</v>
      </c>
      <c r="CD46" s="861" t="s">
        <v>96</v>
      </c>
      <c r="CE46" s="892">
        <v>1.9035</v>
      </c>
      <c r="CF46" s="892">
        <v>1.8633999999999999</v>
      </c>
      <c r="CG46" s="892">
        <v>2.1987999999999999</v>
      </c>
      <c r="CH46" s="892">
        <v>2.2848000000000002</v>
      </c>
      <c r="CI46" s="892">
        <v>2.0876000000000001</v>
      </c>
      <c r="CJ46" s="892">
        <v>1.8633</v>
      </c>
      <c r="CK46" s="892">
        <v>2.3226</v>
      </c>
      <c r="CL46" s="892">
        <v>2.7652999999999999</v>
      </c>
      <c r="CM46" s="892" t="s">
        <v>102</v>
      </c>
      <c r="CN46" s="893" t="s">
        <v>102</v>
      </c>
      <c r="CO46" s="893" t="s">
        <v>102</v>
      </c>
      <c r="CP46" s="894">
        <v>2.1705999999999999</v>
      </c>
      <c r="CQ46" s="894">
        <v>2.7652999999999999</v>
      </c>
      <c r="CR46" s="895">
        <v>2.2008999999999999</v>
      </c>
    </row>
    <row r="47" spans="2:96" s="168" customFormat="1" x14ac:dyDescent="0.2">
      <c r="B47" s="37" t="s">
        <v>270</v>
      </c>
      <c r="C47" s="649"/>
      <c r="D47" s="649"/>
      <c r="E47" s="649"/>
      <c r="F47" s="649"/>
      <c r="G47" s="649"/>
      <c r="H47" s="649"/>
      <c r="I47" s="649"/>
      <c r="J47" s="649"/>
      <c r="K47" s="649"/>
      <c r="L47" s="649"/>
      <c r="M47" s="649"/>
      <c r="N47" s="649"/>
      <c r="O47" s="649"/>
      <c r="P47" s="650"/>
      <c r="R47" s="37" t="s">
        <v>270</v>
      </c>
      <c r="S47" s="649"/>
      <c r="T47" s="649"/>
      <c r="U47" s="649"/>
      <c r="V47" s="649"/>
      <c r="W47" s="649"/>
      <c r="X47" s="649"/>
      <c r="Y47" s="649"/>
      <c r="Z47" s="649"/>
      <c r="AA47" s="649"/>
      <c r="AB47" s="649"/>
      <c r="AC47" s="649"/>
      <c r="AD47" s="649"/>
      <c r="AE47" s="649"/>
      <c r="AF47" s="650"/>
      <c r="AH47" s="37" t="s">
        <v>270</v>
      </c>
      <c r="AI47" s="649"/>
      <c r="AJ47" s="649"/>
      <c r="AK47" s="649"/>
      <c r="AL47" s="649"/>
      <c r="AM47" s="649"/>
      <c r="AN47" s="649"/>
      <c r="AO47" s="649"/>
      <c r="AP47" s="649"/>
      <c r="AQ47" s="649"/>
      <c r="AR47" s="649"/>
      <c r="AS47" s="649"/>
      <c r="AT47" s="649"/>
      <c r="AU47" s="649"/>
      <c r="AV47" s="650"/>
      <c r="AX47" s="37" t="s">
        <v>270</v>
      </c>
      <c r="AY47" s="649"/>
      <c r="AZ47" s="649"/>
      <c r="BA47" s="649"/>
      <c r="BB47" s="649"/>
      <c r="BC47" s="649"/>
      <c r="BD47" s="649"/>
      <c r="BE47" s="649"/>
      <c r="BF47" s="649"/>
      <c r="BG47" s="649"/>
      <c r="BH47" s="649"/>
      <c r="BI47" s="649"/>
      <c r="BJ47" s="649"/>
      <c r="BK47" s="649"/>
      <c r="BL47" s="650"/>
      <c r="BN47" s="37" t="s">
        <v>270</v>
      </c>
      <c r="BO47" s="649"/>
      <c r="BP47" s="649"/>
      <c r="BQ47" s="649"/>
      <c r="BR47" s="649"/>
      <c r="BS47" s="649"/>
      <c r="BT47" s="649"/>
      <c r="BU47" s="649"/>
      <c r="BV47" s="649"/>
      <c r="BW47" s="649"/>
      <c r="BX47" s="649"/>
      <c r="BY47" s="649"/>
      <c r="BZ47" s="649"/>
      <c r="CA47" s="649"/>
      <c r="CB47" s="650"/>
      <c r="CD47" s="37" t="s">
        <v>270</v>
      </c>
      <c r="CE47" s="649"/>
      <c r="CF47" s="649"/>
      <c r="CG47" s="649"/>
      <c r="CH47" s="649"/>
      <c r="CI47" s="649"/>
      <c r="CJ47" s="649"/>
      <c r="CK47" s="649"/>
      <c r="CL47" s="649"/>
      <c r="CM47" s="649"/>
      <c r="CN47" s="649"/>
      <c r="CO47" s="649"/>
      <c r="CP47" s="649"/>
      <c r="CQ47" s="649"/>
      <c r="CR47" s="650"/>
    </row>
    <row r="48" spans="2:96" s="37" customFormat="1" x14ac:dyDescent="0.2">
      <c r="B48" s="37" t="s">
        <v>506</v>
      </c>
      <c r="C48" s="649"/>
      <c r="D48" s="649"/>
      <c r="E48" s="649"/>
      <c r="F48" s="649"/>
      <c r="G48" s="649"/>
      <c r="H48" s="649"/>
      <c r="I48" s="649"/>
      <c r="J48" s="649"/>
      <c r="K48" s="649"/>
      <c r="L48" s="649"/>
      <c r="M48" s="649"/>
      <c r="N48" s="649"/>
      <c r="O48" s="649"/>
      <c r="P48" s="650"/>
      <c r="R48" s="37" t="s">
        <v>506</v>
      </c>
      <c r="S48" s="649"/>
      <c r="T48" s="649"/>
      <c r="U48" s="649"/>
      <c r="V48" s="649"/>
      <c r="W48" s="649"/>
      <c r="X48" s="649"/>
      <c r="Y48" s="649"/>
      <c r="Z48" s="649"/>
      <c r="AA48" s="649"/>
      <c r="AB48" s="649"/>
      <c r="AC48" s="649"/>
      <c r="AD48" s="649"/>
      <c r="AE48" s="649"/>
      <c r="AF48" s="650"/>
      <c r="AH48" s="37" t="s">
        <v>506</v>
      </c>
      <c r="AI48" s="649"/>
      <c r="AJ48" s="649"/>
      <c r="AK48" s="649"/>
      <c r="AL48" s="649"/>
      <c r="AM48" s="649"/>
      <c r="AN48" s="649"/>
      <c r="AO48" s="649"/>
      <c r="AP48" s="649"/>
      <c r="AQ48" s="649"/>
      <c r="AR48" s="649"/>
      <c r="AS48" s="649"/>
      <c r="AT48" s="649"/>
      <c r="AU48" s="649"/>
      <c r="AV48" s="650"/>
      <c r="AX48" s="37" t="s">
        <v>506</v>
      </c>
      <c r="AY48" s="649"/>
      <c r="AZ48" s="649"/>
      <c r="BA48" s="649"/>
      <c r="BB48" s="649"/>
      <c r="BC48" s="649"/>
      <c r="BD48" s="649"/>
      <c r="BE48" s="649"/>
      <c r="BF48" s="649"/>
      <c r="BG48" s="649"/>
      <c r="BH48" s="649"/>
      <c r="BI48" s="649"/>
      <c r="BJ48" s="649"/>
      <c r="BK48" s="649"/>
      <c r="BL48" s="650"/>
      <c r="BN48" s="37" t="s">
        <v>506</v>
      </c>
      <c r="BO48" s="649"/>
      <c r="BP48" s="649"/>
      <c r="BQ48" s="649"/>
      <c r="BR48" s="649"/>
      <c r="BS48" s="649"/>
      <c r="BT48" s="649"/>
      <c r="BU48" s="649"/>
      <c r="BV48" s="649"/>
      <c r="BW48" s="649"/>
      <c r="BX48" s="649"/>
      <c r="BY48" s="649"/>
      <c r="BZ48" s="649"/>
      <c r="CA48" s="649"/>
      <c r="CB48" s="650"/>
      <c r="CD48" s="37" t="s">
        <v>506</v>
      </c>
      <c r="CE48" s="649"/>
      <c r="CF48" s="649"/>
      <c r="CG48" s="649"/>
      <c r="CH48" s="649"/>
      <c r="CI48" s="649"/>
      <c r="CJ48" s="649"/>
      <c r="CK48" s="649"/>
      <c r="CL48" s="649"/>
      <c r="CM48" s="649"/>
      <c r="CN48" s="649"/>
      <c r="CO48" s="649"/>
      <c r="CP48" s="649"/>
      <c r="CQ48" s="649"/>
      <c r="CR48" s="650"/>
    </row>
    <row r="49" spans="2:96" s="37" customFormat="1" x14ac:dyDescent="0.2">
      <c r="B49" s="37" t="s">
        <v>476</v>
      </c>
      <c r="C49" s="652"/>
      <c r="D49" s="652"/>
      <c r="E49" s="652"/>
      <c r="F49" s="652"/>
      <c r="G49" s="652"/>
      <c r="H49" s="652"/>
      <c r="I49" s="652"/>
      <c r="J49" s="652"/>
      <c r="K49" s="652"/>
      <c r="L49" s="652"/>
      <c r="M49" s="652"/>
      <c r="N49" s="652"/>
      <c r="O49" s="652"/>
      <c r="P49" s="653"/>
      <c r="R49" s="37" t="s">
        <v>476</v>
      </c>
      <c r="S49" s="652"/>
      <c r="T49" s="652"/>
      <c r="U49" s="652"/>
      <c r="V49" s="652"/>
      <c r="W49" s="652"/>
      <c r="X49" s="652"/>
      <c r="Y49" s="652"/>
      <c r="Z49" s="652"/>
      <c r="AA49" s="652"/>
      <c r="AB49" s="652"/>
      <c r="AC49" s="652"/>
      <c r="AD49" s="652"/>
      <c r="AE49" s="652"/>
      <c r="AF49" s="653"/>
      <c r="AH49" s="37" t="s">
        <v>476</v>
      </c>
      <c r="AI49" s="652"/>
      <c r="AJ49" s="652"/>
      <c r="AK49" s="652"/>
      <c r="AL49" s="652"/>
      <c r="AM49" s="652"/>
      <c r="AN49" s="652"/>
      <c r="AO49" s="652"/>
      <c r="AP49" s="652"/>
      <c r="AQ49" s="652"/>
      <c r="AR49" s="652"/>
      <c r="AS49" s="652"/>
      <c r="AT49" s="652"/>
      <c r="AU49" s="652"/>
      <c r="AV49" s="653"/>
      <c r="AX49" s="37" t="s">
        <v>476</v>
      </c>
      <c r="AY49" s="652"/>
      <c r="AZ49" s="652"/>
      <c r="BA49" s="652"/>
      <c r="BB49" s="652"/>
      <c r="BC49" s="652"/>
      <c r="BD49" s="652"/>
      <c r="BE49" s="652"/>
      <c r="BF49" s="652"/>
      <c r="BG49" s="652"/>
      <c r="BH49" s="652"/>
      <c r="BI49" s="652"/>
      <c r="BJ49" s="652"/>
      <c r="BK49" s="652"/>
      <c r="BL49" s="653"/>
      <c r="BN49" s="37" t="s">
        <v>476</v>
      </c>
      <c r="BO49" s="652"/>
      <c r="BP49" s="652"/>
      <c r="BQ49" s="652"/>
      <c r="BR49" s="652"/>
      <c r="BS49" s="652"/>
      <c r="BT49" s="652"/>
      <c r="BU49" s="652"/>
      <c r="BV49" s="652"/>
      <c r="BW49" s="652"/>
      <c r="BX49" s="652"/>
      <c r="BY49" s="652"/>
      <c r="BZ49" s="652"/>
      <c r="CA49" s="652"/>
      <c r="CB49" s="653"/>
      <c r="CD49" s="37" t="s">
        <v>476</v>
      </c>
      <c r="CE49" s="652"/>
      <c r="CF49" s="652"/>
      <c r="CG49" s="652"/>
      <c r="CH49" s="652"/>
      <c r="CI49" s="652"/>
      <c r="CJ49" s="652"/>
      <c r="CK49" s="652"/>
      <c r="CL49" s="652"/>
      <c r="CM49" s="652"/>
      <c r="CN49" s="652"/>
      <c r="CO49" s="652"/>
      <c r="CP49" s="652"/>
      <c r="CQ49" s="652"/>
      <c r="CR49" s="653"/>
    </row>
    <row r="50" spans="2:96" s="37" customFormat="1" x14ac:dyDescent="0.2">
      <c r="B50" s="625" t="s">
        <v>890</v>
      </c>
      <c r="P50" s="655"/>
      <c r="R50" s="625" t="s">
        <v>890</v>
      </c>
      <c r="AF50" s="655"/>
      <c r="AH50" s="625" t="s">
        <v>890</v>
      </c>
      <c r="AV50" s="655"/>
      <c r="AX50" s="625" t="s">
        <v>890</v>
      </c>
      <c r="BL50" s="655"/>
      <c r="BN50" s="625" t="s">
        <v>890</v>
      </c>
      <c r="BO50" s="652"/>
      <c r="BP50" s="652"/>
      <c r="BQ50" s="652"/>
      <c r="BR50" s="652"/>
      <c r="BS50" s="652"/>
      <c r="BT50" s="652"/>
      <c r="BU50" s="652"/>
      <c r="BV50" s="652"/>
      <c r="BW50" s="652"/>
      <c r="BX50" s="652"/>
      <c r="BY50" s="652"/>
      <c r="BZ50" s="652"/>
      <c r="CA50" s="652"/>
      <c r="CB50" s="653"/>
      <c r="CD50" s="625" t="s">
        <v>890</v>
      </c>
      <c r="CR50" s="655"/>
    </row>
    <row r="51" spans="2:96" x14ac:dyDescent="0.2">
      <c r="BO51" s="53"/>
      <c r="BP51" s="53"/>
      <c r="BQ51" s="53"/>
      <c r="BR51" s="53"/>
      <c r="BS51" s="53"/>
      <c r="BT51" s="53"/>
      <c r="BU51" s="53"/>
      <c r="BV51" s="53"/>
      <c r="BW51" s="53"/>
      <c r="BX51" s="53"/>
      <c r="BY51" s="53"/>
      <c r="BZ51" s="53"/>
      <c r="CA51" s="53"/>
      <c r="CB51" s="90"/>
    </row>
    <row r="52" spans="2:96" x14ac:dyDescent="0.2">
      <c r="AV52"/>
    </row>
    <row r="53" spans="2:96" x14ac:dyDescent="0.2">
      <c r="AV53"/>
    </row>
    <row r="54" spans="2:96" x14ac:dyDescent="0.2">
      <c r="AV54"/>
    </row>
    <row r="55" spans="2:96" x14ac:dyDescent="0.2">
      <c r="AV55"/>
    </row>
    <row r="56" spans="2:96" x14ac:dyDescent="0.2">
      <c r="AV56"/>
    </row>
    <row r="57" spans="2:96" x14ac:dyDescent="0.2">
      <c r="AV57"/>
    </row>
    <row r="58" spans="2:96" x14ac:dyDescent="0.2">
      <c r="AV58"/>
    </row>
    <row r="59" spans="2:96" x14ac:dyDescent="0.2">
      <c r="AV59"/>
    </row>
    <row r="60" spans="2:96" x14ac:dyDescent="0.2">
      <c r="AV60"/>
    </row>
    <row r="61" spans="2:96" x14ac:dyDescent="0.2">
      <c r="AV61"/>
    </row>
    <row r="62" spans="2:96" x14ac:dyDescent="0.2">
      <c r="AV62"/>
    </row>
    <row r="63" spans="2:96" x14ac:dyDescent="0.2">
      <c r="AV63"/>
    </row>
    <row r="64" spans="2:96" x14ac:dyDescent="0.2">
      <c r="AV64"/>
    </row>
    <row r="65" spans="48:48" x14ac:dyDescent="0.2">
      <c r="AV65"/>
    </row>
    <row r="66" spans="48:48" x14ac:dyDescent="0.2">
      <c r="AV66"/>
    </row>
    <row r="67" spans="48:48" x14ac:dyDescent="0.2">
      <c r="AV67"/>
    </row>
    <row r="68" spans="48:48" x14ac:dyDescent="0.2">
      <c r="AV68"/>
    </row>
    <row r="69" spans="48:48" x14ac:dyDescent="0.2">
      <c r="AV69"/>
    </row>
    <row r="70" spans="48:48" x14ac:dyDescent="0.2">
      <c r="AV70"/>
    </row>
    <row r="71" spans="48:48" x14ac:dyDescent="0.2">
      <c r="AV71"/>
    </row>
    <row r="72" spans="48:48" x14ac:dyDescent="0.2">
      <c r="AV72"/>
    </row>
    <row r="73" spans="48:48" x14ac:dyDescent="0.2">
      <c r="AV73"/>
    </row>
    <row r="74" spans="48:48" x14ac:dyDescent="0.2">
      <c r="AV74"/>
    </row>
    <row r="75" spans="48:48" x14ac:dyDescent="0.2">
      <c r="AV75"/>
    </row>
    <row r="76" spans="48:48" x14ac:dyDescent="0.2">
      <c r="AV76"/>
    </row>
    <row r="77" spans="48:48" x14ac:dyDescent="0.2">
      <c r="AV77"/>
    </row>
    <row r="78" spans="48:48" x14ac:dyDescent="0.2">
      <c r="AV78"/>
    </row>
    <row r="79" spans="48:48" x14ac:dyDescent="0.2">
      <c r="AV79"/>
    </row>
    <row r="80" spans="48:48" x14ac:dyDescent="0.2">
      <c r="AV80"/>
    </row>
    <row r="81" spans="48:48" x14ac:dyDescent="0.2">
      <c r="AV81"/>
    </row>
    <row r="82" spans="48:48" x14ac:dyDescent="0.2">
      <c r="AV82"/>
    </row>
    <row r="83" spans="48:48" x14ac:dyDescent="0.2">
      <c r="AV83"/>
    </row>
    <row r="84" spans="48:48" x14ac:dyDescent="0.2">
      <c r="AV84"/>
    </row>
    <row r="85" spans="48:48" x14ac:dyDescent="0.2">
      <c r="AV85"/>
    </row>
    <row r="86" spans="48:48" x14ac:dyDescent="0.2">
      <c r="AV86"/>
    </row>
    <row r="87" spans="48:48" x14ac:dyDescent="0.2">
      <c r="AV87"/>
    </row>
    <row r="88" spans="48:48" x14ac:dyDescent="0.2">
      <c r="AV88"/>
    </row>
    <row r="89" spans="48:48" x14ac:dyDescent="0.2">
      <c r="AV89"/>
    </row>
    <row r="90" spans="48:48" x14ac:dyDescent="0.2">
      <c r="AV90"/>
    </row>
    <row r="91" spans="48:48" x14ac:dyDescent="0.2">
      <c r="AV91"/>
    </row>
    <row r="92" spans="48:48" x14ac:dyDescent="0.2">
      <c r="AV92"/>
    </row>
    <row r="93" spans="48:48" x14ac:dyDescent="0.2">
      <c r="AV93"/>
    </row>
    <row r="94" spans="48:48" x14ac:dyDescent="0.2">
      <c r="AV94"/>
    </row>
    <row r="95" spans="48:48" x14ac:dyDescent="0.2">
      <c r="AV95"/>
    </row>
    <row r="96" spans="48:48" x14ac:dyDescent="0.2">
      <c r="AV96"/>
    </row>
    <row r="97" spans="48:48" x14ac:dyDescent="0.2">
      <c r="AV97"/>
    </row>
    <row r="98" spans="48:48" x14ac:dyDescent="0.2">
      <c r="AV98"/>
    </row>
    <row r="99" spans="48:48" x14ac:dyDescent="0.2">
      <c r="AV99"/>
    </row>
    <row r="100" spans="48:48" x14ac:dyDescent="0.2">
      <c r="AV100"/>
    </row>
    <row r="101" spans="48:48" x14ac:dyDescent="0.2">
      <c r="AV101"/>
    </row>
    <row r="102" spans="48:48" x14ac:dyDescent="0.2">
      <c r="AV102"/>
    </row>
    <row r="103" spans="48:48" x14ac:dyDescent="0.2">
      <c r="AV103"/>
    </row>
    <row r="104" spans="48:48" x14ac:dyDescent="0.2">
      <c r="AV104"/>
    </row>
    <row r="105" spans="48:48" x14ac:dyDescent="0.2">
      <c r="AV105"/>
    </row>
    <row r="106" spans="48:48" x14ac:dyDescent="0.2">
      <c r="AV106"/>
    </row>
    <row r="107" spans="48:48" x14ac:dyDescent="0.2">
      <c r="AV107"/>
    </row>
    <row r="108" spans="48:48" x14ac:dyDescent="0.2">
      <c r="AV108"/>
    </row>
    <row r="109" spans="48:48" x14ac:dyDescent="0.2">
      <c r="AV109"/>
    </row>
  </sheetData>
  <pageMargins left="0.59055118110236227" right="0.59055118110236227" top="0.78740157480314965" bottom="0.78740157480314965" header="0.39370078740157483" footer="0.39370078740157483"/>
  <pageSetup paperSize="9" scale="64" firstPageNumber="93" fitToWidth="6" fitToHeight="0" orientation="landscape" useFirstPageNumber="1" r:id="rId1"/>
  <headerFooter alignWithMargins="0">
    <oddHeader>&amp;R&amp;12Les finances des communes en 2022</oddHeader>
    <oddFooter>&amp;L&amp;12Direction Générale des Collectivités Locales / DESL&amp;C&amp;12&amp;P&amp;R&amp;12Mise en ligne : janvier 2024</oddFooter>
  </headerFooter>
  <colBreaks count="5" manualBreakCount="5">
    <brk id="16" max="45" man="1"/>
    <brk id="32" max="45" man="1"/>
    <brk id="48" max="45" man="1"/>
    <brk id="64" max="45" man="1"/>
    <brk id="80" max="4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18"/>
  <sheetViews>
    <sheetView zoomScaleNormal="100" workbookViewId="0">
      <selection activeCell="J1" sqref="J1"/>
    </sheetView>
  </sheetViews>
  <sheetFormatPr baseColWidth="10" defaultRowHeight="12.75" x14ac:dyDescent="0.2"/>
  <cols>
    <col min="1" max="1" width="81.42578125" customWidth="1"/>
    <col min="2" max="7" width="17.28515625" customWidth="1"/>
    <col min="8" max="8" width="19.140625" customWidth="1"/>
    <col min="9" max="9" width="17.28515625" customWidth="1"/>
    <col min="10" max="10" width="18.28515625" customWidth="1"/>
  </cols>
  <sheetData>
    <row r="1" spans="1:11" ht="18" x14ac:dyDescent="0.25">
      <c r="A1" s="10" t="s">
        <v>990</v>
      </c>
    </row>
    <row r="2" spans="1:11" ht="12.75" customHeight="1" x14ac:dyDescent="0.25">
      <c r="A2" s="10"/>
    </row>
    <row r="3" spans="1:11" ht="15.75" customHeight="1" x14ac:dyDescent="0.25">
      <c r="A3" s="108" t="s">
        <v>779</v>
      </c>
    </row>
    <row r="4" spans="1:11" ht="13.5" thickBot="1" x14ac:dyDescent="0.25">
      <c r="A4" s="231"/>
      <c r="J4" s="652" t="s">
        <v>525</v>
      </c>
    </row>
    <row r="5" spans="1:11" ht="12.75" customHeight="1" x14ac:dyDescent="0.2">
      <c r="A5" s="230" t="s">
        <v>823</v>
      </c>
      <c r="B5" s="761" t="s">
        <v>38</v>
      </c>
      <c r="C5" s="761" t="s">
        <v>39</v>
      </c>
      <c r="D5" s="761" t="s">
        <v>125</v>
      </c>
      <c r="E5" s="761" t="s">
        <v>126</v>
      </c>
      <c r="F5" s="761" t="s">
        <v>127</v>
      </c>
      <c r="G5" s="762">
        <v>100000</v>
      </c>
      <c r="H5" s="763" t="s">
        <v>229</v>
      </c>
      <c r="I5" s="763" t="s">
        <v>228</v>
      </c>
      <c r="J5" s="763" t="s">
        <v>220</v>
      </c>
    </row>
    <row r="6" spans="1:11" ht="12.75" customHeight="1" x14ac:dyDescent="0.2">
      <c r="A6" s="229"/>
      <c r="B6" s="764" t="s">
        <v>40</v>
      </c>
      <c r="C6" s="764" t="s">
        <v>40</v>
      </c>
      <c r="D6" s="764" t="s">
        <v>40</v>
      </c>
      <c r="E6" s="764" t="s">
        <v>40</v>
      </c>
      <c r="F6" s="764" t="s">
        <v>40</v>
      </c>
      <c r="G6" s="764" t="s">
        <v>43</v>
      </c>
      <c r="H6" s="765" t="s">
        <v>526</v>
      </c>
      <c r="I6" s="765" t="s">
        <v>138</v>
      </c>
      <c r="J6" s="765" t="s">
        <v>142</v>
      </c>
    </row>
    <row r="7" spans="1:11" ht="12.75" customHeight="1" thickBot="1" x14ac:dyDescent="0.25">
      <c r="A7" s="232"/>
      <c r="B7" s="766" t="s">
        <v>46</v>
      </c>
      <c r="C7" s="766" t="s">
        <v>42</v>
      </c>
      <c r="D7" s="766" t="s">
        <v>128</v>
      </c>
      <c r="E7" s="766" t="s">
        <v>129</v>
      </c>
      <c r="F7" s="766" t="s">
        <v>130</v>
      </c>
      <c r="G7" s="766" t="s">
        <v>131</v>
      </c>
      <c r="H7" s="767" t="s">
        <v>138</v>
      </c>
      <c r="I7" s="767" t="s">
        <v>131</v>
      </c>
      <c r="J7" s="767" t="s">
        <v>615</v>
      </c>
    </row>
    <row r="8" spans="1:11" ht="12.75" customHeight="1" x14ac:dyDescent="0.2"/>
    <row r="9" spans="1:11" s="8" customFormat="1" ht="14.25" customHeight="1" x14ac:dyDescent="0.2">
      <c r="A9" s="768" t="s">
        <v>732</v>
      </c>
      <c r="B9" s="769">
        <v>1751.2222079999999</v>
      </c>
      <c r="C9" s="769">
        <v>3346.8281510000002</v>
      </c>
      <c r="D9" s="769">
        <v>3076.7066</v>
      </c>
      <c r="E9" s="769">
        <v>4613.7197910000004</v>
      </c>
      <c r="F9" s="769">
        <v>2650.0809680000002</v>
      </c>
      <c r="G9" s="769">
        <v>3525.9724489999999</v>
      </c>
      <c r="H9" s="770">
        <f>SUM(B9:C9)</f>
        <v>5098.0503589999998</v>
      </c>
      <c r="I9" s="770">
        <f>SUM(D9:G9)</f>
        <v>13866.479808</v>
      </c>
      <c r="J9" s="770">
        <f>SUM(H9:I9)</f>
        <v>18964.530167000001</v>
      </c>
      <c r="K9" s="814"/>
    </row>
    <row r="10" spans="1:11" ht="14.25" customHeight="1" x14ac:dyDescent="0.2">
      <c r="A10" s="771" t="s">
        <v>733</v>
      </c>
      <c r="B10" s="772">
        <v>215.29065900000001</v>
      </c>
      <c r="C10" s="772">
        <v>196.595921</v>
      </c>
      <c r="D10" s="772">
        <v>124.913787</v>
      </c>
      <c r="E10" s="772">
        <v>118.18920300000001</v>
      </c>
      <c r="F10" s="772">
        <v>38.10819</v>
      </c>
      <c r="G10" s="772">
        <v>75.134570999999994</v>
      </c>
      <c r="H10" s="316">
        <f t="shared" ref="H10:H70" si="0">SUM(B10:C10)</f>
        <v>411.88657999999998</v>
      </c>
      <c r="I10" s="316">
        <f t="shared" ref="I10:I70" si="1">SUM(D10:G10)</f>
        <v>356.34575100000001</v>
      </c>
      <c r="J10" s="316">
        <f t="shared" ref="J10:J70" si="2">SUM(H10:I10)</f>
        <v>768.23233099999993</v>
      </c>
    </row>
    <row r="11" spans="1:11" ht="14.25" customHeight="1" x14ac:dyDescent="0.2">
      <c r="A11" s="773" t="s">
        <v>527</v>
      </c>
      <c r="B11" s="774">
        <v>1487.702178</v>
      </c>
      <c r="C11" s="774">
        <v>3051.1604969999999</v>
      </c>
      <c r="D11" s="774">
        <v>2845.618559</v>
      </c>
      <c r="E11" s="774">
        <v>4363.467181</v>
      </c>
      <c r="F11" s="774">
        <v>2533.0438760000002</v>
      </c>
      <c r="G11" s="774">
        <v>3302.7007319999998</v>
      </c>
      <c r="H11" s="775">
        <f t="shared" si="0"/>
        <v>4538.8626750000003</v>
      </c>
      <c r="I11" s="775">
        <f t="shared" si="1"/>
        <v>13044.830348</v>
      </c>
      <c r="J11" s="775">
        <f t="shared" si="2"/>
        <v>17583.693023</v>
      </c>
    </row>
    <row r="12" spans="1:11" ht="14.25" customHeight="1" x14ac:dyDescent="0.2">
      <c r="A12" s="771" t="s">
        <v>734</v>
      </c>
      <c r="B12" s="772">
        <v>48.095117000000002</v>
      </c>
      <c r="C12" s="772">
        <v>98.435096999999999</v>
      </c>
      <c r="D12" s="772">
        <v>105.332117</v>
      </c>
      <c r="E12" s="772">
        <v>129.18935200000001</v>
      </c>
      <c r="F12" s="772">
        <v>76.718063000000001</v>
      </c>
      <c r="G12" s="772">
        <v>134.61022</v>
      </c>
      <c r="H12" s="316">
        <f t="shared" si="0"/>
        <v>146.530214</v>
      </c>
      <c r="I12" s="316">
        <f t="shared" si="1"/>
        <v>445.84975200000008</v>
      </c>
      <c r="J12" s="316">
        <f t="shared" si="2"/>
        <v>592.37996600000008</v>
      </c>
    </row>
    <row r="13" spans="1:11" s="8" customFormat="1" ht="14.25" customHeight="1" x14ac:dyDescent="0.2">
      <c r="A13" s="773" t="s">
        <v>735</v>
      </c>
      <c r="B13" s="774">
        <v>0.13425300000000001</v>
      </c>
      <c r="C13" s="774">
        <v>0.63663499999999995</v>
      </c>
      <c r="D13" s="774">
        <v>0.842136</v>
      </c>
      <c r="E13" s="774">
        <v>2.8740540000000001</v>
      </c>
      <c r="F13" s="774">
        <v>2.2108370000000002</v>
      </c>
      <c r="G13" s="774">
        <v>13.526925</v>
      </c>
      <c r="H13" s="775">
        <f t="shared" si="0"/>
        <v>0.77088800000000002</v>
      </c>
      <c r="I13" s="775">
        <f t="shared" si="1"/>
        <v>19.453952000000001</v>
      </c>
      <c r="J13" s="775">
        <f t="shared" si="2"/>
        <v>20.22484</v>
      </c>
    </row>
    <row r="14" spans="1:11" s="68" customFormat="1" ht="14.25" customHeight="1" x14ac:dyDescent="0.2">
      <c r="A14" s="780" t="s">
        <v>528</v>
      </c>
      <c r="B14" s="781">
        <v>129.63356400000001</v>
      </c>
      <c r="C14" s="781">
        <v>328.45204799999999</v>
      </c>
      <c r="D14" s="781">
        <v>382.81866000000002</v>
      </c>
      <c r="E14" s="781">
        <v>631.53403300000002</v>
      </c>
      <c r="F14" s="781">
        <v>432.46153099999998</v>
      </c>
      <c r="G14" s="781">
        <v>1048.154884</v>
      </c>
      <c r="H14" s="782">
        <f t="shared" si="0"/>
        <v>458.08561199999997</v>
      </c>
      <c r="I14" s="782">
        <f t="shared" si="1"/>
        <v>2494.9691080000002</v>
      </c>
      <c r="J14" s="782">
        <f t="shared" si="2"/>
        <v>2953.0547200000001</v>
      </c>
    </row>
    <row r="15" spans="1:11" ht="14.25" customHeight="1" x14ac:dyDescent="0.2">
      <c r="A15" s="773" t="s">
        <v>736</v>
      </c>
      <c r="B15" s="774">
        <v>15.326677999999999</v>
      </c>
      <c r="C15" s="774">
        <v>20.384259</v>
      </c>
      <c r="D15" s="774">
        <v>16.574428000000001</v>
      </c>
      <c r="E15" s="774">
        <v>40.342092999999998</v>
      </c>
      <c r="F15" s="774">
        <v>28.300419000000002</v>
      </c>
      <c r="G15" s="774">
        <v>77.983532999999994</v>
      </c>
      <c r="H15" s="775">
        <f t="shared" si="0"/>
        <v>35.710937000000001</v>
      </c>
      <c r="I15" s="775">
        <f t="shared" si="1"/>
        <v>163.20047299999999</v>
      </c>
      <c r="J15" s="775">
        <f t="shared" si="2"/>
        <v>198.91140999999999</v>
      </c>
    </row>
    <row r="16" spans="1:11" ht="14.25" customHeight="1" x14ac:dyDescent="0.2">
      <c r="A16" s="771" t="s">
        <v>737</v>
      </c>
      <c r="B16" s="772">
        <v>71.214884999999995</v>
      </c>
      <c r="C16" s="772">
        <v>209.565775</v>
      </c>
      <c r="D16" s="772">
        <v>266.98413599999998</v>
      </c>
      <c r="E16" s="772">
        <v>424.29062699999997</v>
      </c>
      <c r="F16" s="772">
        <v>255.21449699999999</v>
      </c>
      <c r="G16" s="772">
        <v>472.7473</v>
      </c>
      <c r="H16" s="316">
        <f t="shared" si="0"/>
        <v>280.78066000000001</v>
      </c>
      <c r="I16" s="316">
        <f t="shared" si="1"/>
        <v>1419.2365599999998</v>
      </c>
      <c r="J16" s="316">
        <f t="shared" si="2"/>
        <v>1700.0172199999997</v>
      </c>
    </row>
    <row r="17" spans="1:12" ht="14.25" customHeight="1" x14ac:dyDescent="0.2">
      <c r="A17" s="779" t="s">
        <v>738</v>
      </c>
      <c r="B17" s="774">
        <v>33.610348999999999</v>
      </c>
      <c r="C17" s="774">
        <v>67.655992999999995</v>
      </c>
      <c r="D17" s="774">
        <v>78.800387000000001</v>
      </c>
      <c r="E17" s="774">
        <v>124.266724</v>
      </c>
      <c r="F17" s="774">
        <v>110.601986</v>
      </c>
      <c r="G17" s="774">
        <v>299.53889700000002</v>
      </c>
      <c r="H17" s="775">
        <f t="shared" si="0"/>
        <v>101.26634199999999</v>
      </c>
      <c r="I17" s="775">
        <f t="shared" si="1"/>
        <v>613.2079940000001</v>
      </c>
      <c r="J17" s="775">
        <f t="shared" si="2"/>
        <v>714.47433600000011</v>
      </c>
    </row>
    <row r="18" spans="1:12" s="8" customFormat="1" ht="14.25" customHeight="1" x14ac:dyDescent="0.2">
      <c r="A18" s="771" t="s">
        <v>529</v>
      </c>
      <c r="B18" s="772">
        <v>5.5796450000000002</v>
      </c>
      <c r="C18" s="772">
        <v>18.687273999999999</v>
      </c>
      <c r="D18" s="772">
        <v>10.835476</v>
      </c>
      <c r="E18" s="772">
        <v>23.986613999999999</v>
      </c>
      <c r="F18" s="772">
        <v>22.465541000000002</v>
      </c>
      <c r="G18" s="772">
        <v>33.310740000000003</v>
      </c>
      <c r="H18" s="316">
        <f t="shared" si="0"/>
        <v>24.266918999999998</v>
      </c>
      <c r="I18" s="316">
        <f t="shared" si="1"/>
        <v>90.598371000000014</v>
      </c>
      <c r="J18" s="316">
        <f t="shared" si="2"/>
        <v>114.86529000000002</v>
      </c>
    </row>
    <row r="19" spans="1:12" s="8" customFormat="1" ht="14.25" customHeight="1" x14ac:dyDescent="0.2">
      <c r="A19" s="773" t="s">
        <v>739</v>
      </c>
      <c r="B19" s="774">
        <v>3.9020039999999998</v>
      </c>
      <c r="C19" s="774">
        <v>12.158745</v>
      </c>
      <c r="D19" s="774">
        <v>9.6242319999999992</v>
      </c>
      <c r="E19" s="774">
        <v>18.647973</v>
      </c>
      <c r="F19" s="774">
        <v>15.879087</v>
      </c>
      <c r="G19" s="774">
        <v>164.574411</v>
      </c>
      <c r="H19" s="775">
        <f t="shared" si="0"/>
        <v>16.060749000000001</v>
      </c>
      <c r="I19" s="775">
        <f t="shared" si="1"/>
        <v>208.72570300000001</v>
      </c>
      <c r="J19" s="775">
        <f t="shared" si="2"/>
        <v>224.786452</v>
      </c>
    </row>
    <row r="20" spans="1:12" s="68" customFormat="1" ht="14.25" customHeight="1" x14ac:dyDescent="0.2">
      <c r="A20" s="780" t="s">
        <v>530</v>
      </c>
      <c r="B20" s="781">
        <v>583.28919299999995</v>
      </c>
      <c r="C20" s="781">
        <v>1375.3528899999999</v>
      </c>
      <c r="D20" s="781">
        <v>1481.02532</v>
      </c>
      <c r="E20" s="781">
        <v>2297.6905539999998</v>
      </c>
      <c r="F20" s="781">
        <v>1369.560356</v>
      </c>
      <c r="G20" s="781">
        <v>2519.234931</v>
      </c>
      <c r="H20" s="782">
        <f t="shared" si="0"/>
        <v>1958.6420829999997</v>
      </c>
      <c r="I20" s="782">
        <f t="shared" si="1"/>
        <v>7667.5111609999994</v>
      </c>
      <c r="J20" s="782">
        <f t="shared" si="2"/>
        <v>9626.1532439999992</v>
      </c>
    </row>
    <row r="21" spans="1:12" ht="14.25" customHeight="1" x14ac:dyDescent="0.2">
      <c r="A21" s="779" t="s">
        <v>740</v>
      </c>
      <c r="B21" s="774">
        <v>93.941252000000006</v>
      </c>
      <c r="C21" s="774">
        <v>163.91007200000001</v>
      </c>
      <c r="D21" s="774">
        <v>187.743348</v>
      </c>
      <c r="E21" s="774">
        <v>377.43787800000001</v>
      </c>
      <c r="F21" s="774">
        <v>209.31011799999999</v>
      </c>
      <c r="G21" s="774">
        <v>382.91714300000001</v>
      </c>
      <c r="H21" s="775">
        <f t="shared" si="0"/>
        <v>257.85132400000003</v>
      </c>
      <c r="I21" s="775">
        <f t="shared" si="1"/>
        <v>1157.4084870000002</v>
      </c>
      <c r="J21" s="775">
        <f t="shared" si="2"/>
        <v>1415.2598110000001</v>
      </c>
    </row>
    <row r="22" spans="1:12" ht="14.25" customHeight="1" x14ac:dyDescent="0.2">
      <c r="A22" s="771" t="s">
        <v>531</v>
      </c>
      <c r="B22" s="772">
        <v>278.11217699999997</v>
      </c>
      <c r="C22" s="772">
        <v>693.18920600000001</v>
      </c>
      <c r="D22" s="772">
        <v>750.94053299999996</v>
      </c>
      <c r="E22" s="772">
        <v>1126.1015520000001</v>
      </c>
      <c r="F22" s="772">
        <v>734.88610600000004</v>
      </c>
      <c r="G22" s="772">
        <v>1383.7306329999999</v>
      </c>
      <c r="H22" s="316">
        <f t="shared" si="0"/>
        <v>971.30138299999999</v>
      </c>
      <c r="I22" s="316">
        <f t="shared" si="1"/>
        <v>3995.6588240000001</v>
      </c>
      <c r="J22" s="316">
        <f t="shared" si="2"/>
        <v>4966.9602070000001</v>
      </c>
    </row>
    <row r="23" spans="1:12" ht="14.25" customHeight="1" x14ac:dyDescent="0.2">
      <c r="A23" s="773" t="s">
        <v>532</v>
      </c>
      <c r="B23" s="774">
        <v>1.678561</v>
      </c>
      <c r="C23" s="774">
        <v>3.1945209999999999</v>
      </c>
      <c r="D23" s="774">
        <v>3.6759200000000001</v>
      </c>
      <c r="E23" s="774">
        <v>3.8581099999999999</v>
      </c>
      <c r="F23" s="774">
        <v>2.0182549999999999</v>
      </c>
      <c r="G23" s="774">
        <v>74.112195999999997</v>
      </c>
      <c r="H23" s="775">
        <f t="shared" si="0"/>
        <v>4.8730820000000001</v>
      </c>
      <c r="I23" s="775">
        <f t="shared" si="1"/>
        <v>83.664480999999995</v>
      </c>
      <c r="J23" s="775">
        <f t="shared" si="2"/>
        <v>88.537562999999992</v>
      </c>
      <c r="L23" s="944"/>
    </row>
    <row r="24" spans="1:12" ht="14.25" customHeight="1" x14ac:dyDescent="0.2">
      <c r="A24" s="771" t="s">
        <v>741</v>
      </c>
      <c r="B24" s="772">
        <v>2.70018</v>
      </c>
      <c r="C24" s="772">
        <v>5.1149899999999997</v>
      </c>
      <c r="D24" s="772">
        <v>3.7773659999999998</v>
      </c>
      <c r="E24" s="772">
        <v>7.2755400000000003</v>
      </c>
      <c r="F24" s="772">
        <v>9.7114779999999996</v>
      </c>
      <c r="G24" s="772">
        <v>87.759354999999999</v>
      </c>
      <c r="H24" s="316">
        <f t="shared" si="0"/>
        <v>7.8151700000000002</v>
      </c>
      <c r="I24" s="316">
        <f t="shared" si="1"/>
        <v>108.52373900000001</v>
      </c>
      <c r="J24" s="316">
        <f t="shared" si="2"/>
        <v>116.338909</v>
      </c>
    </row>
    <row r="25" spans="1:12" s="8" customFormat="1" ht="14.25" customHeight="1" x14ac:dyDescent="0.2">
      <c r="A25" s="773" t="s">
        <v>742</v>
      </c>
      <c r="B25" s="774">
        <v>191.67780099999999</v>
      </c>
      <c r="C25" s="774">
        <v>452.89395500000001</v>
      </c>
      <c r="D25" s="774">
        <v>465.21577600000001</v>
      </c>
      <c r="E25" s="774">
        <v>662.35108600000001</v>
      </c>
      <c r="F25" s="774">
        <v>364.61820999999998</v>
      </c>
      <c r="G25" s="774">
        <v>456.64079700000002</v>
      </c>
      <c r="H25" s="775">
        <f t="shared" si="0"/>
        <v>644.57175600000005</v>
      </c>
      <c r="I25" s="775">
        <f t="shared" si="1"/>
        <v>1948.8258690000002</v>
      </c>
      <c r="J25" s="775">
        <f t="shared" si="2"/>
        <v>2593.3976250000005</v>
      </c>
    </row>
    <row r="26" spans="1:12" s="8" customFormat="1" ht="14.25" customHeight="1" x14ac:dyDescent="0.2">
      <c r="A26" s="783" t="s">
        <v>533</v>
      </c>
      <c r="B26" s="784">
        <v>15.179219</v>
      </c>
      <c r="C26" s="784">
        <v>57.050144000000003</v>
      </c>
      <c r="D26" s="784">
        <v>69.672375000000002</v>
      </c>
      <c r="E26" s="784">
        <v>120.666386</v>
      </c>
      <c r="F26" s="784">
        <v>49.016187000000002</v>
      </c>
      <c r="G26" s="784">
        <v>134.074803</v>
      </c>
      <c r="H26" s="385">
        <f t="shared" si="0"/>
        <v>72.229363000000006</v>
      </c>
      <c r="I26" s="385">
        <f t="shared" si="1"/>
        <v>373.42975100000001</v>
      </c>
      <c r="J26" s="385">
        <f t="shared" si="2"/>
        <v>445.65911400000005</v>
      </c>
    </row>
    <row r="27" spans="1:12" s="68" customFormat="1" ht="14.25" customHeight="1" x14ac:dyDescent="0.2">
      <c r="A27" s="776" t="s">
        <v>743</v>
      </c>
      <c r="B27" s="777">
        <v>461.69739299999998</v>
      </c>
      <c r="C27" s="777">
        <v>1290.8780710000001</v>
      </c>
      <c r="D27" s="777">
        <v>1604.509315</v>
      </c>
      <c r="E27" s="777">
        <v>2691.731319</v>
      </c>
      <c r="F27" s="777">
        <v>1652.018853</v>
      </c>
      <c r="G27" s="777">
        <v>2788.1418699999999</v>
      </c>
      <c r="H27" s="778">
        <f t="shared" si="0"/>
        <v>1752.575464</v>
      </c>
      <c r="I27" s="778">
        <f t="shared" si="1"/>
        <v>8736.4013569999988</v>
      </c>
      <c r="J27" s="778">
        <f t="shared" si="2"/>
        <v>10488.976820999998</v>
      </c>
    </row>
    <row r="28" spans="1:12" ht="14.25" customHeight="1" x14ac:dyDescent="0.2">
      <c r="A28" s="783" t="s">
        <v>744</v>
      </c>
      <c r="B28" s="784">
        <v>46.472481999999999</v>
      </c>
      <c r="C28" s="784">
        <v>120.97363199999999</v>
      </c>
      <c r="D28" s="784">
        <v>177.671831</v>
      </c>
      <c r="E28" s="784">
        <v>343.728208</v>
      </c>
      <c r="F28" s="784">
        <v>208.24962199999999</v>
      </c>
      <c r="G28" s="784">
        <v>386.53913699999998</v>
      </c>
      <c r="H28" s="385">
        <f t="shared" si="0"/>
        <v>167.44611399999999</v>
      </c>
      <c r="I28" s="385">
        <f t="shared" si="1"/>
        <v>1116.1887979999999</v>
      </c>
      <c r="J28" s="385">
        <f t="shared" si="2"/>
        <v>1283.634912</v>
      </c>
    </row>
    <row r="29" spans="1:12" s="8" customFormat="1" ht="14.25" customHeight="1" x14ac:dyDescent="0.2">
      <c r="A29" s="773" t="s">
        <v>534</v>
      </c>
      <c r="B29" s="774">
        <v>157.37644800000001</v>
      </c>
      <c r="C29" s="774">
        <v>486.43876699999998</v>
      </c>
      <c r="D29" s="774">
        <v>634.81311600000004</v>
      </c>
      <c r="E29" s="774">
        <v>1007.293893</v>
      </c>
      <c r="F29" s="774">
        <v>602.60929999999996</v>
      </c>
      <c r="G29" s="774">
        <v>1486.876084</v>
      </c>
      <c r="H29" s="775">
        <f t="shared" si="0"/>
        <v>643.81521499999997</v>
      </c>
      <c r="I29" s="775">
        <f t="shared" si="1"/>
        <v>3731.5923929999999</v>
      </c>
      <c r="J29" s="775">
        <f t="shared" si="2"/>
        <v>4375.4076079999995</v>
      </c>
    </row>
    <row r="30" spans="1:12" s="8" customFormat="1" ht="14.25" customHeight="1" x14ac:dyDescent="0.2">
      <c r="A30" s="771" t="s">
        <v>745</v>
      </c>
      <c r="B30" s="772">
        <v>95.910240000000002</v>
      </c>
      <c r="C30" s="772">
        <v>323.00239900000003</v>
      </c>
      <c r="D30" s="772">
        <v>442.056107</v>
      </c>
      <c r="E30" s="772">
        <v>688.12852299999997</v>
      </c>
      <c r="F30" s="772">
        <v>387.30129799999997</v>
      </c>
      <c r="G30" s="772">
        <v>897.57319399999994</v>
      </c>
      <c r="H30" s="316">
        <f t="shared" si="0"/>
        <v>418.91263900000001</v>
      </c>
      <c r="I30" s="316">
        <f t="shared" si="1"/>
        <v>2415.0591220000001</v>
      </c>
      <c r="J30" s="316">
        <f t="shared" si="2"/>
        <v>2833.9717610000002</v>
      </c>
    </row>
    <row r="31" spans="1:12" s="68" customFormat="1" ht="14.25" customHeight="1" x14ac:dyDescent="0.2">
      <c r="A31" s="773" t="s">
        <v>992</v>
      </c>
      <c r="B31" s="774">
        <v>61.466208000000002</v>
      </c>
      <c r="C31" s="774">
        <v>163.43636699999999</v>
      </c>
      <c r="D31" s="774">
        <v>192.75700800000001</v>
      </c>
      <c r="E31" s="774">
        <v>319.16537</v>
      </c>
      <c r="F31" s="774">
        <v>215.30800099999999</v>
      </c>
      <c r="G31" s="774">
        <v>589.30288900000005</v>
      </c>
      <c r="H31" s="775">
        <f t="shared" si="0"/>
        <v>224.90257499999998</v>
      </c>
      <c r="I31" s="775">
        <f t="shared" si="1"/>
        <v>1316.5332680000001</v>
      </c>
      <c r="J31" s="775">
        <f t="shared" si="2"/>
        <v>1541.4358430000002</v>
      </c>
    </row>
    <row r="32" spans="1:12" s="68" customFormat="1" ht="14.25" customHeight="1" x14ac:dyDescent="0.2">
      <c r="A32" s="771" t="s">
        <v>535</v>
      </c>
      <c r="B32" s="772">
        <v>113.075239</v>
      </c>
      <c r="C32" s="772">
        <v>283.51637799999997</v>
      </c>
      <c r="D32" s="772">
        <v>347.31458199999997</v>
      </c>
      <c r="E32" s="772">
        <v>532.96657000000005</v>
      </c>
      <c r="F32" s="772">
        <v>315.49093699999997</v>
      </c>
      <c r="G32" s="772">
        <v>490.810607</v>
      </c>
      <c r="H32" s="316">
        <f t="shared" si="0"/>
        <v>396.59161699999999</v>
      </c>
      <c r="I32" s="316">
        <f t="shared" si="1"/>
        <v>1686.5826959999999</v>
      </c>
      <c r="J32" s="316">
        <f t="shared" si="2"/>
        <v>2083.174313</v>
      </c>
    </row>
    <row r="33" spans="1:10" s="8" customFormat="1" ht="14.25" customHeight="1" x14ac:dyDescent="0.2">
      <c r="A33" s="773" t="s">
        <v>536</v>
      </c>
      <c r="B33" s="774">
        <v>144.773222</v>
      </c>
      <c r="C33" s="774">
        <v>399.94929200000001</v>
      </c>
      <c r="D33" s="774">
        <v>444.70978500000001</v>
      </c>
      <c r="E33" s="774">
        <v>807.74264600000004</v>
      </c>
      <c r="F33" s="774">
        <v>525.668992</v>
      </c>
      <c r="G33" s="774">
        <v>423.91604100000001</v>
      </c>
      <c r="H33" s="775">
        <f t="shared" si="0"/>
        <v>544.72251400000005</v>
      </c>
      <c r="I33" s="775">
        <f t="shared" si="1"/>
        <v>2202.037464</v>
      </c>
      <c r="J33" s="775">
        <f t="shared" si="2"/>
        <v>2746.759978</v>
      </c>
    </row>
    <row r="34" spans="1:10" ht="14.25" customHeight="1" x14ac:dyDescent="0.2">
      <c r="A34" s="780" t="s">
        <v>747</v>
      </c>
      <c r="B34" s="781">
        <v>171.191417</v>
      </c>
      <c r="C34" s="781">
        <v>665.74009100000001</v>
      </c>
      <c r="D34" s="781">
        <v>858.27110800000003</v>
      </c>
      <c r="E34" s="781">
        <v>1641.2563909999999</v>
      </c>
      <c r="F34" s="781">
        <v>1078.1951140000001</v>
      </c>
      <c r="G34" s="781">
        <v>3664.4276580000001</v>
      </c>
      <c r="H34" s="782">
        <f t="shared" si="0"/>
        <v>836.93150800000001</v>
      </c>
      <c r="I34" s="782">
        <f t="shared" si="1"/>
        <v>7242.1502710000004</v>
      </c>
      <c r="J34" s="782">
        <f t="shared" si="2"/>
        <v>8079.0817790000001</v>
      </c>
    </row>
    <row r="35" spans="1:10" s="8" customFormat="1" ht="14.25" customHeight="1" x14ac:dyDescent="0.2">
      <c r="A35" s="773" t="s">
        <v>748</v>
      </c>
      <c r="B35" s="774">
        <v>3.3784380000000001</v>
      </c>
      <c r="C35" s="774">
        <v>13.790103999999999</v>
      </c>
      <c r="D35" s="774">
        <v>2.5455549999999998</v>
      </c>
      <c r="E35" s="774">
        <v>0.26699699999999998</v>
      </c>
      <c r="F35" s="774">
        <v>0.29806100000000002</v>
      </c>
      <c r="G35" s="774">
        <v>573.39950699999997</v>
      </c>
      <c r="H35" s="775">
        <f t="shared" si="0"/>
        <v>17.168541999999999</v>
      </c>
      <c r="I35" s="775">
        <f t="shared" si="1"/>
        <v>576.51011999999992</v>
      </c>
      <c r="J35" s="775">
        <f t="shared" si="2"/>
        <v>593.67866199999992</v>
      </c>
    </row>
    <row r="36" spans="1:10" s="68" customFormat="1" ht="14.25" customHeight="1" x14ac:dyDescent="0.2">
      <c r="A36" s="783" t="s">
        <v>537</v>
      </c>
      <c r="B36" s="784">
        <v>8.0101099999999992</v>
      </c>
      <c r="C36" s="784">
        <v>16.314914000000002</v>
      </c>
      <c r="D36" s="784">
        <v>23.254550999999999</v>
      </c>
      <c r="E36" s="784">
        <v>102.074398</v>
      </c>
      <c r="F36" s="784">
        <v>99.088142000000005</v>
      </c>
      <c r="G36" s="784">
        <v>178.20417499999999</v>
      </c>
      <c r="H36" s="385">
        <f t="shared" si="0"/>
        <v>24.325023999999999</v>
      </c>
      <c r="I36" s="385">
        <f t="shared" si="1"/>
        <v>402.62126599999999</v>
      </c>
      <c r="J36" s="385">
        <f t="shared" si="2"/>
        <v>426.94628999999998</v>
      </c>
    </row>
    <row r="37" spans="1:10" ht="14.25" customHeight="1" x14ac:dyDescent="0.2">
      <c r="A37" s="785" t="s">
        <v>749</v>
      </c>
      <c r="B37" s="774">
        <v>159.80286799999999</v>
      </c>
      <c r="C37" s="774">
        <v>635.63507200000004</v>
      </c>
      <c r="D37" s="774">
        <v>832.471001</v>
      </c>
      <c r="E37" s="774">
        <v>1538.9149950000001</v>
      </c>
      <c r="F37" s="774">
        <v>978.80890999999997</v>
      </c>
      <c r="G37" s="774">
        <v>2912.8239749999998</v>
      </c>
      <c r="H37" s="775">
        <f t="shared" si="0"/>
        <v>795.43794000000003</v>
      </c>
      <c r="I37" s="775">
        <f t="shared" si="1"/>
        <v>6263.018881</v>
      </c>
      <c r="J37" s="775">
        <f t="shared" si="2"/>
        <v>7058.4568209999998</v>
      </c>
    </row>
    <row r="38" spans="1:10" ht="14.25" customHeight="1" x14ac:dyDescent="0.2">
      <c r="A38" s="783" t="s">
        <v>750</v>
      </c>
      <c r="B38" s="772">
        <v>31.723514000000002</v>
      </c>
      <c r="C38" s="772">
        <v>174.24191400000001</v>
      </c>
      <c r="D38" s="772">
        <v>291.51783399999999</v>
      </c>
      <c r="E38" s="772">
        <v>514.05233699999997</v>
      </c>
      <c r="F38" s="772">
        <v>314.04259000000002</v>
      </c>
      <c r="G38" s="772">
        <v>403.34278</v>
      </c>
      <c r="H38" s="316">
        <f t="shared" si="0"/>
        <v>205.965428</v>
      </c>
      <c r="I38" s="316">
        <f t="shared" si="1"/>
        <v>1522.9555409999998</v>
      </c>
      <c r="J38" s="316">
        <f t="shared" si="2"/>
        <v>1728.9209689999998</v>
      </c>
    </row>
    <row r="39" spans="1:10" ht="14.25" customHeight="1" x14ac:dyDescent="0.2">
      <c r="A39" s="785" t="s">
        <v>993</v>
      </c>
      <c r="B39" s="786">
        <v>110.95707299999999</v>
      </c>
      <c r="C39" s="786">
        <v>403.531676</v>
      </c>
      <c r="D39" s="786">
        <v>463.95995900000003</v>
      </c>
      <c r="E39" s="786">
        <v>881.005042</v>
      </c>
      <c r="F39" s="786">
        <v>552.70571099999995</v>
      </c>
      <c r="G39" s="786">
        <v>1502.1080899999999</v>
      </c>
      <c r="H39" s="787">
        <f t="shared" si="0"/>
        <v>514.48874899999998</v>
      </c>
      <c r="I39" s="787">
        <f t="shared" si="1"/>
        <v>3399.7788019999998</v>
      </c>
      <c r="J39" s="787">
        <f t="shared" si="2"/>
        <v>3914.2675509999999</v>
      </c>
    </row>
    <row r="40" spans="1:10" s="8" customFormat="1" ht="14.25" customHeight="1" x14ac:dyDescent="0.2">
      <c r="A40" s="783" t="s">
        <v>994</v>
      </c>
      <c r="B40" s="784">
        <v>7.8693780000000002</v>
      </c>
      <c r="C40" s="784">
        <v>26.348431999999999</v>
      </c>
      <c r="D40" s="784">
        <v>34.996296000000001</v>
      </c>
      <c r="E40" s="784">
        <v>70.068498000000005</v>
      </c>
      <c r="F40" s="784">
        <v>47.002288999999998</v>
      </c>
      <c r="G40" s="784">
        <v>151.803777</v>
      </c>
      <c r="H40" s="385">
        <f t="shared" si="0"/>
        <v>34.21781</v>
      </c>
      <c r="I40" s="385">
        <f t="shared" si="1"/>
        <v>303.87085999999999</v>
      </c>
      <c r="J40" s="385">
        <f t="shared" si="2"/>
        <v>338.08866999999998</v>
      </c>
    </row>
    <row r="41" spans="1:10" ht="14.25" customHeight="1" x14ac:dyDescent="0.2">
      <c r="A41" s="785" t="s">
        <v>995</v>
      </c>
      <c r="B41" s="786">
        <v>0.56745400000000001</v>
      </c>
      <c r="C41" s="786">
        <v>0.87454900000000002</v>
      </c>
      <c r="D41" s="786">
        <v>0.920902</v>
      </c>
      <c r="E41" s="786">
        <v>2.904471</v>
      </c>
      <c r="F41" s="786">
        <v>5.8047279999999999</v>
      </c>
      <c r="G41" s="786">
        <v>269.87914999999998</v>
      </c>
      <c r="H41" s="787">
        <f t="shared" si="0"/>
        <v>1.4420030000000001</v>
      </c>
      <c r="I41" s="787">
        <f t="shared" si="1"/>
        <v>279.50925100000001</v>
      </c>
      <c r="J41" s="787">
        <f t="shared" si="2"/>
        <v>280.95125400000001</v>
      </c>
    </row>
    <row r="42" spans="1:10" ht="14.25" customHeight="1" x14ac:dyDescent="0.2">
      <c r="A42" s="783" t="s">
        <v>996</v>
      </c>
      <c r="B42" s="784">
        <v>8.6854469999999999</v>
      </c>
      <c r="C42" s="784">
        <v>30.638500000000001</v>
      </c>
      <c r="D42" s="784">
        <v>41.076008999999999</v>
      </c>
      <c r="E42" s="784">
        <v>70.884646000000004</v>
      </c>
      <c r="F42" s="784">
        <v>59.253591</v>
      </c>
      <c r="G42" s="784">
        <v>585.69017699999995</v>
      </c>
      <c r="H42" s="385">
        <f t="shared" si="0"/>
        <v>39.323947000000004</v>
      </c>
      <c r="I42" s="385">
        <f t="shared" si="1"/>
        <v>756.90442299999995</v>
      </c>
      <c r="J42" s="385">
        <f t="shared" si="2"/>
        <v>796.22836999999993</v>
      </c>
    </row>
    <row r="43" spans="1:10" s="8" customFormat="1" ht="14.25" customHeight="1" x14ac:dyDescent="0.2">
      <c r="A43" s="791" t="s">
        <v>755</v>
      </c>
      <c r="B43" s="792">
        <v>313.91315900000001</v>
      </c>
      <c r="C43" s="792">
        <v>712.40931899999998</v>
      </c>
      <c r="D43" s="792">
        <v>676.88462800000002</v>
      </c>
      <c r="E43" s="792">
        <v>895.53220299999998</v>
      </c>
      <c r="F43" s="792">
        <v>461.10104699999999</v>
      </c>
      <c r="G43" s="792">
        <v>788.34262200000001</v>
      </c>
      <c r="H43" s="793">
        <f t="shared" si="0"/>
        <v>1026.322478</v>
      </c>
      <c r="I43" s="793">
        <f t="shared" si="1"/>
        <v>2821.8605000000002</v>
      </c>
      <c r="J43" s="793">
        <f t="shared" si="2"/>
        <v>3848.1829780000003</v>
      </c>
    </row>
    <row r="44" spans="1:10" s="8" customFormat="1" ht="14.25" customHeight="1" x14ac:dyDescent="0.2">
      <c r="A44" s="783" t="s">
        <v>756</v>
      </c>
      <c r="B44" s="784">
        <v>4.4503219999999999</v>
      </c>
      <c r="C44" s="784">
        <v>7.2534130000000001</v>
      </c>
      <c r="D44" s="784">
        <v>7.8892480000000003</v>
      </c>
      <c r="E44" s="784">
        <v>2.1080540000000001</v>
      </c>
      <c r="F44" s="784">
        <v>2.7507619999999999</v>
      </c>
      <c r="G44" s="784">
        <v>37.139426999999998</v>
      </c>
      <c r="H44" s="385">
        <f t="shared" si="0"/>
        <v>11.703735</v>
      </c>
      <c r="I44" s="385">
        <f t="shared" si="1"/>
        <v>49.887490999999997</v>
      </c>
      <c r="J44" s="385">
        <f t="shared" si="2"/>
        <v>61.591225999999999</v>
      </c>
    </row>
    <row r="45" spans="1:10" s="68" customFormat="1" ht="14.25" customHeight="1" x14ac:dyDescent="0.2">
      <c r="A45" s="785" t="s">
        <v>757</v>
      </c>
      <c r="B45" s="786">
        <v>288.741175</v>
      </c>
      <c r="C45" s="786">
        <v>670.95886499999995</v>
      </c>
      <c r="D45" s="786">
        <v>643.09901200000002</v>
      </c>
      <c r="E45" s="786">
        <v>844.56420900000001</v>
      </c>
      <c r="F45" s="786">
        <v>431.86195600000002</v>
      </c>
      <c r="G45" s="786">
        <v>694.51950399999998</v>
      </c>
      <c r="H45" s="787">
        <f t="shared" si="0"/>
        <v>959.70003999999994</v>
      </c>
      <c r="I45" s="787">
        <f t="shared" si="1"/>
        <v>2614.0446809999999</v>
      </c>
      <c r="J45" s="787">
        <f t="shared" si="2"/>
        <v>3573.744721</v>
      </c>
    </row>
    <row r="46" spans="1:10" s="68" customFormat="1" ht="14.25" customHeight="1" x14ac:dyDescent="0.2">
      <c r="A46" s="783" t="s">
        <v>758</v>
      </c>
      <c r="B46" s="784">
        <v>123.597447</v>
      </c>
      <c r="C46" s="784">
        <v>327.75316299999997</v>
      </c>
      <c r="D46" s="784">
        <v>369.64462400000002</v>
      </c>
      <c r="E46" s="784">
        <v>483.797417</v>
      </c>
      <c r="F46" s="784">
        <v>284.53432199999997</v>
      </c>
      <c r="G46" s="784">
        <v>410.39123999999998</v>
      </c>
      <c r="H46" s="385">
        <f t="shared" si="0"/>
        <v>451.35060999999996</v>
      </c>
      <c r="I46" s="385">
        <f t="shared" si="1"/>
        <v>1548.3676029999999</v>
      </c>
      <c r="J46" s="385">
        <f t="shared" si="2"/>
        <v>1999.7182129999999</v>
      </c>
    </row>
    <row r="47" spans="1:10" s="8" customFormat="1" ht="14.25" customHeight="1" x14ac:dyDescent="0.2">
      <c r="A47" s="785" t="s">
        <v>997</v>
      </c>
      <c r="B47" s="786">
        <v>43.711213999999998</v>
      </c>
      <c r="C47" s="786">
        <v>107.66601199999999</v>
      </c>
      <c r="D47" s="786">
        <v>111.76994999999999</v>
      </c>
      <c r="E47" s="786">
        <v>149.134839</v>
      </c>
      <c r="F47" s="786">
        <v>82.670975999999996</v>
      </c>
      <c r="G47" s="786">
        <v>122.42186599999999</v>
      </c>
      <c r="H47" s="787">
        <f t="shared" si="0"/>
        <v>151.37722600000001</v>
      </c>
      <c r="I47" s="787">
        <f t="shared" si="1"/>
        <v>465.99763099999996</v>
      </c>
      <c r="J47" s="787">
        <f t="shared" si="2"/>
        <v>617.37485700000002</v>
      </c>
    </row>
    <row r="48" spans="1:10" s="68" customFormat="1" ht="14.25" customHeight="1" x14ac:dyDescent="0.2">
      <c r="A48" s="771" t="s">
        <v>998</v>
      </c>
      <c r="B48" s="772">
        <v>121.432513</v>
      </c>
      <c r="C48" s="772">
        <v>235.53969000000001</v>
      </c>
      <c r="D48" s="772">
        <v>161.684437</v>
      </c>
      <c r="E48" s="772">
        <v>211.63195200000001</v>
      </c>
      <c r="F48" s="772">
        <v>64.656655999999998</v>
      </c>
      <c r="G48" s="772">
        <v>161.70639700000001</v>
      </c>
      <c r="H48" s="316">
        <f t="shared" si="0"/>
        <v>356.97220300000004</v>
      </c>
      <c r="I48" s="316">
        <f t="shared" si="1"/>
        <v>599.67944199999999</v>
      </c>
      <c r="J48" s="316">
        <f t="shared" si="2"/>
        <v>956.65164500000003</v>
      </c>
    </row>
    <row r="49" spans="1:10" ht="14.25" customHeight="1" x14ac:dyDescent="0.2">
      <c r="A49" s="773" t="s">
        <v>761</v>
      </c>
      <c r="B49" s="774">
        <v>20.721661000000001</v>
      </c>
      <c r="C49" s="774">
        <v>34.197038999999997</v>
      </c>
      <c r="D49" s="774">
        <v>25.896367000000001</v>
      </c>
      <c r="E49" s="774">
        <v>48.859938999999997</v>
      </c>
      <c r="F49" s="774">
        <v>26.488327999999999</v>
      </c>
      <c r="G49" s="774">
        <v>56.683689999999999</v>
      </c>
      <c r="H49" s="775">
        <f t="shared" si="0"/>
        <v>54.918700000000001</v>
      </c>
      <c r="I49" s="775">
        <f t="shared" si="1"/>
        <v>157.92832399999998</v>
      </c>
      <c r="J49" s="775">
        <f t="shared" si="2"/>
        <v>212.84702399999998</v>
      </c>
    </row>
    <row r="50" spans="1:10" s="8" customFormat="1" ht="14.25" customHeight="1" x14ac:dyDescent="0.2">
      <c r="A50" s="780" t="s">
        <v>762</v>
      </c>
      <c r="B50" s="781">
        <v>104.928481</v>
      </c>
      <c r="C50" s="781">
        <v>213.00751500000001</v>
      </c>
      <c r="D50" s="781">
        <v>198.44840300000001</v>
      </c>
      <c r="E50" s="781">
        <v>333.81256200000001</v>
      </c>
      <c r="F50" s="781">
        <v>260.98960699999998</v>
      </c>
      <c r="G50" s="781">
        <v>1149.6804259999999</v>
      </c>
      <c r="H50" s="782">
        <f t="shared" si="0"/>
        <v>317.93599600000005</v>
      </c>
      <c r="I50" s="782">
        <f t="shared" si="1"/>
        <v>1942.9309979999998</v>
      </c>
      <c r="J50" s="782">
        <f t="shared" si="2"/>
        <v>2260.866994</v>
      </c>
    </row>
    <row r="51" spans="1:10" ht="14.25" customHeight="1" x14ac:dyDescent="0.2">
      <c r="A51" s="773" t="s">
        <v>763</v>
      </c>
      <c r="B51" s="774">
        <v>57.018096</v>
      </c>
      <c r="C51" s="774">
        <v>87.109914000000003</v>
      </c>
      <c r="D51" s="774">
        <v>28.864697</v>
      </c>
      <c r="E51" s="774">
        <v>34.090618999999997</v>
      </c>
      <c r="F51" s="774">
        <v>21.389927</v>
      </c>
      <c r="G51" s="774">
        <v>137.23917</v>
      </c>
      <c r="H51" s="775">
        <f t="shared" si="0"/>
        <v>144.12801000000002</v>
      </c>
      <c r="I51" s="775">
        <f t="shared" si="1"/>
        <v>221.58441299999998</v>
      </c>
      <c r="J51" s="775">
        <f t="shared" si="2"/>
        <v>365.712423</v>
      </c>
    </row>
    <row r="52" spans="1:10" ht="14.25" customHeight="1" x14ac:dyDescent="0.2">
      <c r="A52" s="771" t="s">
        <v>764</v>
      </c>
      <c r="B52" s="772">
        <v>2.8534670000000002</v>
      </c>
      <c r="C52" s="772">
        <v>10.478201</v>
      </c>
      <c r="D52" s="772">
        <v>10.953479</v>
      </c>
      <c r="E52" s="772">
        <v>17.893595000000001</v>
      </c>
      <c r="F52" s="772">
        <v>16.748058</v>
      </c>
      <c r="G52" s="772">
        <v>545.58278499999994</v>
      </c>
      <c r="H52" s="316">
        <f t="shared" si="0"/>
        <v>13.331668000000001</v>
      </c>
      <c r="I52" s="316">
        <f t="shared" si="1"/>
        <v>591.17791699999998</v>
      </c>
      <c r="J52" s="316">
        <f t="shared" si="2"/>
        <v>604.50958500000002</v>
      </c>
    </row>
    <row r="53" spans="1:10" ht="14.25" customHeight="1" x14ac:dyDescent="0.2">
      <c r="A53" s="773" t="s">
        <v>765</v>
      </c>
      <c r="B53" s="774">
        <v>24.420694000000001</v>
      </c>
      <c r="C53" s="774">
        <v>65.068760999999995</v>
      </c>
      <c r="D53" s="774">
        <v>120.352417</v>
      </c>
      <c r="E53" s="774">
        <v>228.83355</v>
      </c>
      <c r="F53" s="774">
        <v>196.05475100000001</v>
      </c>
      <c r="G53" s="774">
        <v>211.411204</v>
      </c>
      <c r="H53" s="775">
        <f t="shared" si="0"/>
        <v>89.489454999999992</v>
      </c>
      <c r="I53" s="775">
        <f t="shared" si="1"/>
        <v>756.65192200000001</v>
      </c>
      <c r="J53" s="775">
        <f t="shared" si="2"/>
        <v>846.14137700000003</v>
      </c>
    </row>
    <row r="54" spans="1:10" s="8" customFormat="1" ht="14.25" customHeight="1" x14ac:dyDescent="0.2">
      <c r="A54" s="771" t="s">
        <v>766</v>
      </c>
      <c r="B54" s="772">
        <v>8.1754339999999992</v>
      </c>
      <c r="C54" s="772">
        <v>16.899542</v>
      </c>
      <c r="D54" s="772">
        <v>13.000969</v>
      </c>
      <c r="E54" s="772">
        <v>9.0642800000000001</v>
      </c>
      <c r="F54" s="772">
        <v>10.263232</v>
      </c>
      <c r="G54" s="772">
        <v>37.149849000000003</v>
      </c>
      <c r="H54" s="316">
        <f t="shared" si="0"/>
        <v>25.074975999999999</v>
      </c>
      <c r="I54" s="316">
        <f t="shared" si="1"/>
        <v>69.47833</v>
      </c>
      <c r="J54" s="316">
        <f t="shared" si="2"/>
        <v>94.553305999999992</v>
      </c>
    </row>
    <row r="55" spans="1:10" s="68" customFormat="1" ht="14.25" customHeight="1" x14ac:dyDescent="0.2">
      <c r="A55" s="785" t="s">
        <v>767</v>
      </c>
      <c r="B55" s="786">
        <v>12.460788000000001</v>
      </c>
      <c r="C55" s="786">
        <v>33.451093999999998</v>
      </c>
      <c r="D55" s="786">
        <v>25.276838999999999</v>
      </c>
      <c r="E55" s="786">
        <v>43.930515999999997</v>
      </c>
      <c r="F55" s="786">
        <v>16.533636999999999</v>
      </c>
      <c r="G55" s="786">
        <v>218.297416</v>
      </c>
      <c r="H55" s="787">
        <f t="shared" si="0"/>
        <v>45.911881999999999</v>
      </c>
      <c r="I55" s="787">
        <f t="shared" si="1"/>
        <v>304.038408</v>
      </c>
      <c r="J55" s="787">
        <f t="shared" si="2"/>
        <v>349.95029</v>
      </c>
    </row>
    <row r="56" spans="1:10" s="68" customFormat="1" ht="14.25" customHeight="1" x14ac:dyDescent="0.2">
      <c r="A56" s="788" t="s">
        <v>768</v>
      </c>
      <c r="B56" s="789">
        <v>178.17424</v>
      </c>
      <c r="C56" s="789">
        <v>400.32208800000001</v>
      </c>
      <c r="D56" s="789">
        <v>371.02001200000001</v>
      </c>
      <c r="E56" s="789">
        <v>525.53171799999996</v>
      </c>
      <c r="F56" s="789">
        <v>327.18448599999999</v>
      </c>
      <c r="G56" s="789">
        <v>835.97238400000003</v>
      </c>
      <c r="H56" s="790">
        <f t="shared" si="0"/>
        <v>578.49632799999995</v>
      </c>
      <c r="I56" s="790">
        <f t="shared" si="1"/>
        <v>2059.7085999999999</v>
      </c>
      <c r="J56" s="790">
        <f t="shared" si="2"/>
        <v>2638.2049280000001</v>
      </c>
    </row>
    <row r="57" spans="1:10" ht="14.25" customHeight="1" x14ac:dyDescent="0.2">
      <c r="A57" s="785" t="s">
        <v>769</v>
      </c>
      <c r="B57" s="786">
        <v>43.811922000000003</v>
      </c>
      <c r="C57" s="786">
        <v>114.580467</v>
      </c>
      <c r="D57" s="786">
        <v>110.544254</v>
      </c>
      <c r="E57" s="786">
        <v>127.221416</v>
      </c>
      <c r="F57" s="786">
        <v>93.447121999999993</v>
      </c>
      <c r="G57" s="786">
        <v>65.899911000000003</v>
      </c>
      <c r="H57" s="787">
        <f t="shared" si="0"/>
        <v>158.39238900000001</v>
      </c>
      <c r="I57" s="787">
        <f t="shared" si="1"/>
        <v>397.11270300000001</v>
      </c>
      <c r="J57" s="787">
        <f t="shared" si="2"/>
        <v>555.50509199999999</v>
      </c>
    </row>
    <row r="58" spans="1:10" ht="14.25" customHeight="1" x14ac:dyDescent="0.2">
      <c r="A58" s="783" t="s">
        <v>538</v>
      </c>
      <c r="B58" s="784">
        <v>5.8471919999999997</v>
      </c>
      <c r="C58" s="784">
        <v>15.366147</v>
      </c>
      <c r="D58" s="784">
        <v>12.215317000000001</v>
      </c>
      <c r="E58" s="784">
        <v>18.322669999999999</v>
      </c>
      <c r="F58" s="784">
        <v>3.6844100000000002</v>
      </c>
      <c r="G58" s="784">
        <v>2.911743</v>
      </c>
      <c r="H58" s="385">
        <f t="shared" si="0"/>
        <v>21.213338999999998</v>
      </c>
      <c r="I58" s="385">
        <f t="shared" si="1"/>
        <v>37.134140000000002</v>
      </c>
      <c r="J58" s="385">
        <f t="shared" si="2"/>
        <v>58.347479</v>
      </c>
    </row>
    <row r="59" spans="1:10" ht="14.25" customHeight="1" x14ac:dyDescent="0.2">
      <c r="A59" s="794" t="s">
        <v>770</v>
      </c>
      <c r="B59" s="774">
        <v>9.7203239999999997</v>
      </c>
      <c r="C59" s="774">
        <v>13.136801999999999</v>
      </c>
      <c r="D59" s="774">
        <v>11.077358</v>
      </c>
      <c r="E59" s="774">
        <v>13.244118</v>
      </c>
      <c r="F59" s="774">
        <v>7.3997109999999999</v>
      </c>
      <c r="G59" s="774">
        <v>478.55950200000001</v>
      </c>
      <c r="H59" s="775">
        <f t="shared" si="0"/>
        <v>22.857126000000001</v>
      </c>
      <c r="I59" s="775">
        <f t="shared" si="1"/>
        <v>510.280689</v>
      </c>
      <c r="J59" s="775">
        <f t="shared" si="2"/>
        <v>533.13781500000005</v>
      </c>
    </row>
    <row r="60" spans="1:10" s="8" customFormat="1" ht="14.25" customHeight="1" x14ac:dyDescent="0.2">
      <c r="A60" s="771" t="s">
        <v>771</v>
      </c>
      <c r="B60" s="772">
        <v>103.443135</v>
      </c>
      <c r="C60" s="772">
        <v>233.36165800000001</v>
      </c>
      <c r="D60" s="772">
        <v>211.235195</v>
      </c>
      <c r="E60" s="772">
        <v>307.302142</v>
      </c>
      <c r="F60" s="772">
        <v>182.29925700000001</v>
      </c>
      <c r="G60" s="772">
        <v>239.00133600000001</v>
      </c>
      <c r="H60" s="316">
        <f t="shared" si="0"/>
        <v>336.80479300000002</v>
      </c>
      <c r="I60" s="316">
        <f t="shared" si="1"/>
        <v>939.83793000000003</v>
      </c>
      <c r="J60" s="316">
        <f t="shared" si="2"/>
        <v>1276.6427229999999</v>
      </c>
    </row>
    <row r="61" spans="1:10" s="8" customFormat="1" ht="14.25" customHeight="1" x14ac:dyDescent="0.2">
      <c r="A61" s="773" t="s">
        <v>772</v>
      </c>
      <c r="B61" s="774">
        <v>15.351665000000001</v>
      </c>
      <c r="C61" s="774">
        <v>23.877013000000002</v>
      </c>
      <c r="D61" s="774">
        <v>25.947886</v>
      </c>
      <c r="E61" s="774">
        <v>59.441369000000002</v>
      </c>
      <c r="F61" s="774">
        <v>40.353983999999997</v>
      </c>
      <c r="G61" s="774">
        <v>49.599891</v>
      </c>
      <c r="H61" s="775">
        <f t="shared" si="0"/>
        <v>39.228678000000002</v>
      </c>
      <c r="I61" s="775">
        <f t="shared" si="1"/>
        <v>175.34313</v>
      </c>
      <c r="J61" s="775">
        <f t="shared" si="2"/>
        <v>214.571808</v>
      </c>
    </row>
    <row r="62" spans="1:10" s="68" customFormat="1" ht="14.25" customHeight="1" x14ac:dyDescent="0.2">
      <c r="A62" s="780" t="s">
        <v>773</v>
      </c>
      <c r="B62" s="781">
        <v>42.906694000000002</v>
      </c>
      <c r="C62" s="781">
        <v>67.395571000000004</v>
      </c>
      <c r="D62" s="781">
        <v>84.576795000000004</v>
      </c>
      <c r="E62" s="781">
        <v>124.75953800000001</v>
      </c>
      <c r="F62" s="781">
        <v>87.522251999999995</v>
      </c>
      <c r="G62" s="781">
        <v>164.16447400000001</v>
      </c>
      <c r="H62" s="782">
        <f t="shared" si="0"/>
        <v>110.30226500000001</v>
      </c>
      <c r="I62" s="782">
        <f t="shared" si="1"/>
        <v>461.02305899999999</v>
      </c>
      <c r="J62" s="782">
        <f t="shared" si="2"/>
        <v>571.32532400000002</v>
      </c>
    </row>
    <row r="63" spans="1:10" s="8" customFormat="1" ht="14.25" customHeight="1" x14ac:dyDescent="0.2">
      <c r="A63" s="785" t="s">
        <v>774</v>
      </c>
      <c r="B63" s="786">
        <v>9.4490400000000001</v>
      </c>
      <c r="C63" s="786">
        <v>17.812377000000001</v>
      </c>
      <c r="D63" s="786">
        <v>31.866254000000001</v>
      </c>
      <c r="E63" s="786">
        <v>48.845274000000003</v>
      </c>
      <c r="F63" s="786">
        <v>44.355634999999999</v>
      </c>
      <c r="G63" s="786">
        <v>87.101866999999999</v>
      </c>
      <c r="H63" s="787">
        <f t="shared" si="0"/>
        <v>27.261417000000002</v>
      </c>
      <c r="I63" s="787">
        <f t="shared" si="1"/>
        <v>212.16902999999999</v>
      </c>
      <c r="J63" s="787">
        <f t="shared" si="2"/>
        <v>239.43044699999999</v>
      </c>
    </row>
    <row r="64" spans="1:10" s="68" customFormat="1" ht="14.25" customHeight="1" x14ac:dyDescent="0.2">
      <c r="A64" s="783" t="s">
        <v>539</v>
      </c>
      <c r="B64" s="784">
        <v>3.0309200000000001</v>
      </c>
      <c r="C64" s="784">
        <v>7.8762819999999998</v>
      </c>
      <c r="D64" s="784">
        <v>13.098592</v>
      </c>
      <c r="E64" s="784">
        <v>24.020932999999999</v>
      </c>
      <c r="F64" s="784">
        <v>16.301093999999999</v>
      </c>
      <c r="G64" s="784">
        <v>21.619419000000001</v>
      </c>
      <c r="H64" s="385">
        <f t="shared" si="0"/>
        <v>10.907202</v>
      </c>
      <c r="I64" s="385">
        <f t="shared" si="1"/>
        <v>75.040037999999996</v>
      </c>
      <c r="J64" s="385">
        <f t="shared" si="2"/>
        <v>85.947239999999994</v>
      </c>
    </row>
    <row r="65" spans="1:11" ht="14.25" customHeight="1" x14ac:dyDescent="0.2">
      <c r="A65" s="785" t="s">
        <v>775</v>
      </c>
      <c r="B65" s="786">
        <v>1.878579</v>
      </c>
      <c r="C65" s="786">
        <v>2.069096</v>
      </c>
      <c r="D65" s="786">
        <v>1.035987</v>
      </c>
      <c r="E65" s="786">
        <v>3.5394209999999999</v>
      </c>
      <c r="F65" s="786">
        <v>1.419422</v>
      </c>
      <c r="G65" s="786">
        <v>6.4013260000000001</v>
      </c>
      <c r="H65" s="787">
        <f t="shared" si="0"/>
        <v>3.9476750000000003</v>
      </c>
      <c r="I65" s="787">
        <f t="shared" si="1"/>
        <v>12.396156</v>
      </c>
      <c r="J65" s="787">
        <f t="shared" si="2"/>
        <v>16.343831000000002</v>
      </c>
    </row>
    <row r="66" spans="1:11" ht="14.25" customHeight="1" x14ac:dyDescent="0.2">
      <c r="A66" s="783" t="s">
        <v>776</v>
      </c>
      <c r="B66" s="784">
        <v>1.5858760000000001</v>
      </c>
      <c r="C66" s="784">
        <v>6.7880609999999999</v>
      </c>
      <c r="D66" s="784">
        <v>10.527646000000001</v>
      </c>
      <c r="E66" s="784">
        <v>21.547478000000002</v>
      </c>
      <c r="F66" s="784">
        <v>12.821650999999999</v>
      </c>
      <c r="G66" s="784">
        <v>23.474236999999999</v>
      </c>
      <c r="H66" s="385">
        <f t="shared" si="0"/>
        <v>8.3739369999999997</v>
      </c>
      <c r="I66" s="385">
        <f t="shared" si="1"/>
        <v>68.371012000000007</v>
      </c>
      <c r="J66" s="385">
        <f t="shared" si="2"/>
        <v>76.744949000000005</v>
      </c>
    </row>
    <row r="67" spans="1:11" s="8" customFormat="1" ht="14.25" customHeight="1" x14ac:dyDescent="0.2">
      <c r="A67" s="794" t="s">
        <v>777</v>
      </c>
      <c r="B67" s="774">
        <v>26.962277</v>
      </c>
      <c r="C67" s="774">
        <v>32.849753</v>
      </c>
      <c r="D67" s="774">
        <v>28.048314000000001</v>
      </c>
      <c r="E67" s="774">
        <v>26.806431</v>
      </c>
      <c r="F67" s="774">
        <v>12.624447999999999</v>
      </c>
      <c r="G67" s="774">
        <v>25.567622</v>
      </c>
      <c r="H67" s="775">
        <f t="shared" si="0"/>
        <v>59.81203</v>
      </c>
      <c r="I67" s="775">
        <f t="shared" si="1"/>
        <v>93.046814999999995</v>
      </c>
      <c r="J67" s="775">
        <f t="shared" si="2"/>
        <v>152.858845</v>
      </c>
    </row>
    <row r="68" spans="1:11" ht="14.25" customHeight="1" x14ac:dyDescent="0.2">
      <c r="A68" s="936" t="s">
        <v>778</v>
      </c>
      <c r="B68" s="937">
        <v>0.306755</v>
      </c>
      <c r="C68" s="937">
        <v>0.96099400000000001</v>
      </c>
      <c r="D68" s="937">
        <v>0.19669500000000001</v>
      </c>
      <c r="E68" s="937">
        <v>0.29680499999999999</v>
      </c>
      <c r="F68" s="937">
        <v>1.2069399999999999</v>
      </c>
      <c r="G68" s="937">
        <v>0.100134</v>
      </c>
      <c r="H68" s="937">
        <f t="shared" si="0"/>
        <v>1.267749</v>
      </c>
      <c r="I68" s="937">
        <f t="shared" si="1"/>
        <v>1.8005739999999999</v>
      </c>
      <c r="J68" s="937">
        <f t="shared" si="2"/>
        <v>3.0683229999999999</v>
      </c>
    </row>
    <row r="69" spans="1:11" ht="14.25" customHeight="1" x14ac:dyDescent="0.2">
      <c r="A69" s="971" t="s">
        <v>828</v>
      </c>
      <c r="B69" s="972">
        <v>3737.2631070000002</v>
      </c>
      <c r="C69" s="972">
        <v>8401.3467419999997</v>
      </c>
      <c r="D69" s="972">
        <v>8734.4575409999998</v>
      </c>
      <c r="E69" s="972">
        <v>13755.864917999999</v>
      </c>
      <c r="F69" s="972">
        <v>8320.3211589999992</v>
      </c>
      <c r="G69" s="972">
        <v>16484.191836000002</v>
      </c>
      <c r="H69" s="973">
        <f t="shared" si="0"/>
        <v>12138.609849</v>
      </c>
      <c r="I69" s="973">
        <f t="shared" si="1"/>
        <v>47294.835454</v>
      </c>
      <c r="J69" s="973">
        <f t="shared" si="2"/>
        <v>59433.445303</v>
      </c>
    </row>
    <row r="70" spans="1:11" ht="14.25" customHeight="1" x14ac:dyDescent="0.2">
      <c r="A70" s="969" t="s">
        <v>163</v>
      </c>
      <c r="B70" s="970">
        <v>67.628414000000006</v>
      </c>
      <c r="C70" s="970">
        <v>150.75183200000001</v>
      </c>
      <c r="D70" s="970">
        <v>133.60214500000001</v>
      </c>
      <c r="E70" s="970">
        <v>231.321946</v>
      </c>
      <c r="F70" s="970">
        <v>173.117794</v>
      </c>
      <c r="G70" s="970">
        <v>302.00942500000002</v>
      </c>
      <c r="H70" s="382">
        <f t="shared" si="0"/>
        <v>218.380246</v>
      </c>
      <c r="I70" s="382">
        <f t="shared" si="1"/>
        <v>840.05131000000006</v>
      </c>
      <c r="J70" s="382">
        <f t="shared" si="2"/>
        <v>1058.431556</v>
      </c>
    </row>
    <row r="71" spans="1:11" ht="15" customHeight="1" x14ac:dyDescent="0.2">
      <c r="A71" s="795" t="s">
        <v>826</v>
      </c>
      <c r="B71" s="3"/>
      <c r="C71" s="3"/>
      <c r="D71" s="245"/>
      <c r="E71" s="3"/>
      <c r="F71" s="3"/>
      <c r="G71" s="245"/>
      <c r="H71" s="3"/>
      <c r="I71" s="3"/>
      <c r="J71" s="912"/>
      <c r="K71" s="14"/>
    </row>
    <row r="72" spans="1:11" ht="15" customHeight="1" x14ac:dyDescent="0.2">
      <c r="A72" s="795" t="s">
        <v>316</v>
      </c>
      <c r="B72" s="3"/>
      <c r="C72" s="3"/>
      <c r="D72" s="245"/>
      <c r="E72" s="3"/>
      <c r="F72" s="3"/>
      <c r="G72" s="245"/>
      <c r="H72" s="3"/>
      <c r="I72" s="3"/>
      <c r="J72" s="912"/>
      <c r="K72" s="946"/>
    </row>
    <row r="73" spans="1:11" x14ac:dyDescent="0.2">
      <c r="A73" s="286" t="s">
        <v>991</v>
      </c>
      <c r="B73" s="3"/>
      <c r="C73" s="3"/>
      <c r="D73" s="245"/>
      <c r="E73" s="3"/>
      <c r="F73" s="3"/>
      <c r="G73" s="245"/>
      <c r="H73" s="3"/>
      <c r="I73" s="3"/>
      <c r="J73" s="912"/>
    </row>
    <row r="74" spans="1:11" x14ac:dyDescent="0.2">
      <c r="B74" s="3"/>
      <c r="C74" s="3"/>
      <c r="D74" s="3"/>
      <c r="E74" s="3"/>
      <c r="F74" s="3"/>
      <c r="G74" s="3"/>
      <c r="H74" s="3"/>
      <c r="I74" s="3"/>
      <c r="J74" s="3"/>
    </row>
    <row r="75" spans="1:11" ht="16.5" x14ac:dyDescent="0.25">
      <c r="A75" s="108" t="s">
        <v>780</v>
      </c>
    </row>
    <row r="76" spans="1:11" ht="13.5" thickBot="1" x14ac:dyDescent="0.25">
      <c r="A76" s="231"/>
      <c r="J76" s="652" t="s">
        <v>23</v>
      </c>
    </row>
    <row r="77" spans="1:11" x14ac:dyDescent="0.2">
      <c r="A77" s="230" t="s">
        <v>823</v>
      </c>
      <c r="B77" s="761" t="s">
        <v>38</v>
      </c>
      <c r="C77" s="761" t="s">
        <v>39</v>
      </c>
      <c r="D77" s="761" t="s">
        <v>125</v>
      </c>
      <c r="E77" s="761" t="s">
        <v>126</v>
      </c>
      <c r="F77" s="761" t="s">
        <v>127</v>
      </c>
      <c r="G77" s="762">
        <v>100000</v>
      </c>
      <c r="H77" s="763" t="s">
        <v>229</v>
      </c>
      <c r="I77" s="763" t="s">
        <v>228</v>
      </c>
      <c r="J77" s="763" t="s">
        <v>220</v>
      </c>
    </row>
    <row r="78" spans="1:11" x14ac:dyDescent="0.2">
      <c r="A78" s="229"/>
      <c r="B78" s="764" t="s">
        <v>40</v>
      </c>
      <c r="C78" s="764" t="s">
        <v>40</v>
      </c>
      <c r="D78" s="764" t="s">
        <v>40</v>
      </c>
      <c r="E78" s="764" t="s">
        <v>40</v>
      </c>
      <c r="F78" s="764" t="s">
        <v>40</v>
      </c>
      <c r="G78" s="764" t="s">
        <v>43</v>
      </c>
      <c r="H78" s="765" t="s">
        <v>526</v>
      </c>
      <c r="I78" s="765" t="s">
        <v>138</v>
      </c>
      <c r="J78" s="765" t="s">
        <v>142</v>
      </c>
    </row>
    <row r="79" spans="1:11" ht="13.5" thickBot="1" x14ac:dyDescent="0.25">
      <c r="A79" s="232"/>
      <c r="B79" s="766" t="s">
        <v>46</v>
      </c>
      <c r="C79" s="766" t="s">
        <v>42</v>
      </c>
      <c r="D79" s="766" t="s">
        <v>128</v>
      </c>
      <c r="E79" s="766" t="s">
        <v>129</v>
      </c>
      <c r="F79" s="766" t="s">
        <v>130</v>
      </c>
      <c r="G79" s="766" t="s">
        <v>131</v>
      </c>
      <c r="H79" s="767" t="s">
        <v>138</v>
      </c>
      <c r="I79" s="767" t="s">
        <v>131</v>
      </c>
      <c r="J79" s="767" t="s">
        <v>615</v>
      </c>
    </row>
    <row r="81" spans="1:10" x14ac:dyDescent="0.2">
      <c r="A81" s="768" t="s">
        <v>732</v>
      </c>
      <c r="B81" s="796">
        <f>IF(B9="-","-",B9/B$69)</f>
        <v>0.46858413707076468</v>
      </c>
      <c r="C81" s="796">
        <f t="shared" ref="C81:J81" si="3">IF(C9="-","-",C9/C$69)</f>
        <v>0.39836805381077084</v>
      </c>
      <c r="D81" s="796">
        <f t="shared" si="3"/>
        <v>0.35224930518670206</v>
      </c>
      <c r="E81" s="796">
        <f t="shared" si="3"/>
        <v>0.33540019609837818</v>
      </c>
      <c r="F81" s="796">
        <f t="shared" si="3"/>
        <v>0.31850705247518446</v>
      </c>
      <c r="G81" s="796">
        <f t="shared" si="3"/>
        <v>0.21390023145081286</v>
      </c>
      <c r="H81" s="797">
        <f t="shared" si="3"/>
        <v>0.41998634295178255</v>
      </c>
      <c r="I81" s="797">
        <f t="shared" si="3"/>
        <v>0.29319226242972857</v>
      </c>
      <c r="J81" s="797">
        <f t="shared" si="3"/>
        <v>0.31908852112335367</v>
      </c>
    </row>
    <row r="82" spans="1:10" x14ac:dyDescent="0.2">
      <c r="A82" s="771" t="s">
        <v>733</v>
      </c>
      <c r="B82" s="798">
        <f t="shared" ref="B82:J82" si="4">IF(B10="-","-",B10/B$69)</f>
        <v>5.7606503164509472E-2</v>
      </c>
      <c r="C82" s="798">
        <f t="shared" si="4"/>
        <v>2.340052458699008E-2</v>
      </c>
      <c r="D82" s="798">
        <f t="shared" si="4"/>
        <v>1.4301264436131054E-2</v>
      </c>
      <c r="E82" s="798">
        <f t="shared" si="4"/>
        <v>8.5919136095430511E-3</v>
      </c>
      <c r="F82" s="798">
        <f t="shared" si="4"/>
        <v>4.5801345010317053E-3</v>
      </c>
      <c r="G82" s="798">
        <f t="shared" si="4"/>
        <v>4.5579772273647533E-3</v>
      </c>
      <c r="H82" s="351">
        <f t="shared" si="4"/>
        <v>3.3931939911054303E-2</v>
      </c>
      <c r="I82" s="351">
        <f t="shared" si="4"/>
        <v>7.5345594837007042E-3</v>
      </c>
      <c r="J82" s="351">
        <f t="shared" si="4"/>
        <v>1.2925926253870094E-2</v>
      </c>
    </row>
    <row r="83" spans="1:10" x14ac:dyDescent="0.2">
      <c r="A83" s="773" t="s">
        <v>527</v>
      </c>
      <c r="B83" s="799">
        <f t="shared" ref="B83:J83" si="5">IF(B11="-","-",B11/B$69)</f>
        <v>0.39807263642035035</v>
      </c>
      <c r="C83" s="799">
        <f t="shared" si="5"/>
        <v>0.36317516592270177</v>
      </c>
      <c r="D83" s="799">
        <f t="shared" si="5"/>
        <v>0.32579224818971503</v>
      </c>
      <c r="E83" s="799">
        <f t="shared" si="5"/>
        <v>0.31720776607003898</v>
      </c>
      <c r="F83" s="799">
        <f t="shared" si="5"/>
        <v>0.30444063727756887</v>
      </c>
      <c r="G83" s="799">
        <f t="shared" si="5"/>
        <v>0.20035563556031885</v>
      </c>
      <c r="H83" s="800">
        <f t="shared" si="5"/>
        <v>0.37391947936887682</v>
      </c>
      <c r="I83" s="800">
        <f t="shared" si="5"/>
        <v>0.27581934100791383</v>
      </c>
      <c r="J83" s="800">
        <f t="shared" si="5"/>
        <v>0.29585518613898082</v>
      </c>
    </row>
    <row r="84" spans="1:10" x14ac:dyDescent="0.2">
      <c r="A84" s="771" t="s">
        <v>734</v>
      </c>
      <c r="B84" s="798">
        <f t="shared" ref="B84:J84" si="6">IF(B12="-","-",B12/B$69)</f>
        <v>1.2869074406325976E-2</v>
      </c>
      <c r="C84" s="798">
        <f t="shared" si="6"/>
        <v>1.1716585450271134E-2</v>
      </c>
      <c r="D84" s="798">
        <f t="shared" si="6"/>
        <v>1.2059377071279532E-2</v>
      </c>
      <c r="E84" s="798">
        <f t="shared" si="6"/>
        <v>9.3915833551804894E-3</v>
      </c>
      <c r="F84" s="798">
        <f t="shared" si="6"/>
        <v>9.2205651120828343E-3</v>
      </c>
      <c r="G84" s="798">
        <f t="shared" si="6"/>
        <v>8.1660187735757422E-3</v>
      </c>
      <c r="H84" s="351">
        <f t="shared" si="6"/>
        <v>1.2071416399635862E-2</v>
      </c>
      <c r="I84" s="351">
        <f t="shared" si="6"/>
        <v>9.4270282943185926E-3</v>
      </c>
      <c r="J84" s="351">
        <f t="shared" si="6"/>
        <v>9.9671146940912541E-3</v>
      </c>
    </row>
    <row r="85" spans="1:10" s="8" customFormat="1" x14ac:dyDescent="0.2">
      <c r="A85" s="773" t="s">
        <v>735</v>
      </c>
      <c r="B85" s="799">
        <f t="shared" ref="B85:J85" si="7">IF(B13="-","-",B13/B$69)</f>
        <v>3.5922812003399042E-5</v>
      </c>
      <c r="C85" s="799">
        <f t="shared" si="7"/>
        <v>7.5777731779279537E-5</v>
      </c>
      <c r="D85" s="799">
        <f t="shared" si="7"/>
        <v>9.641537508734453E-5</v>
      </c>
      <c r="E85" s="799">
        <f t="shared" si="7"/>
        <v>2.0893299091932825E-4</v>
      </c>
      <c r="F85" s="799">
        <f t="shared" si="7"/>
        <v>2.6571534412569666E-4</v>
      </c>
      <c r="G85" s="799">
        <f t="shared" si="7"/>
        <v>8.2059982888930017E-4</v>
      </c>
      <c r="H85" s="800">
        <f t="shared" si="7"/>
        <v>6.3507107452136056E-5</v>
      </c>
      <c r="I85" s="800">
        <f t="shared" si="7"/>
        <v>4.1133353807566036E-4</v>
      </c>
      <c r="J85" s="800">
        <f t="shared" si="7"/>
        <v>3.4029391863269821E-4</v>
      </c>
    </row>
    <row r="86" spans="1:10" s="8" customFormat="1" x14ac:dyDescent="0.2">
      <c r="A86" s="780" t="s">
        <v>528</v>
      </c>
      <c r="B86" s="803">
        <f t="shared" ref="B86:J86" si="8">IF(B14="-","-",B14/B$69)</f>
        <v>3.4686764160969198E-2</v>
      </c>
      <c r="C86" s="803">
        <f t="shared" si="8"/>
        <v>3.9095166297327427E-2</v>
      </c>
      <c r="D86" s="803">
        <f t="shared" si="8"/>
        <v>4.3828555832234488E-2</v>
      </c>
      <c r="E86" s="803">
        <f t="shared" si="8"/>
        <v>4.5910165355986965E-2</v>
      </c>
      <c r="F86" s="803">
        <f t="shared" si="8"/>
        <v>5.1976543060746054E-2</v>
      </c>
      <c r="G86" s="803">
        <f t="shared" si="8"/>
        <v>6.3585457778459212E-2</v>
      </c>
      <c r="H86" s="804">
        <f t="shared" si="8"/>
        <v>3.7737897312659557E-2</v>
      </c>
      <c r="I86" s="804">
        <f t="shared" si="8"/>
        <v>5.2753521268229429E-2</v>
      </c>
      <c r="J86" s="804">
        <f t="shared" si="8"/>
        <v>4.968674969026135E-2</v>
      </c>
    </row>
    <row r="87" spans="1:10" x14ac:dyDescent="0.2">
      <c r="A87" s="773" t="s">
        <v>736</v>
      </c>
      <c r="B87" s="799">
        <f t="shared" ref="B87:J87" si="9">IF(B15="-","-",B15/B$69)</f>
        <v>4.1010433467455623E-3</v>
      </c>
      <c r="C87" s="799">
        <f t="shared" si="9"/>
        <v>2.4263084986238031E-3</v>
      </c>
      <c r="D87" s="799">
        <f t="shared" si="9"/>
        <v>1.897590997746428E-3</v>
      </c>
      <c r="E87" s="799">
        <f t="shared" si="9"/>
        <v>2.932719479326309E-3</v>
      </c>
      <c r="F87" s="799">
        <f t="shared" si="9"/>
        <v>3.4013613728585165E-3</v>
      </c>
      <c r="G87" s="799">
        <f t="shared" si="9"/>
        <v>4.7308071742826318E-3</v>
      </c>
      <c r="H87" s="800">
        <f t="shared" si="9"/>
        <v>2.9419297138825111E-3</v>
      </c>
      <c r="I87" s="800">
        <f t="shared" si="9"/>
        <v>3.4507038968077681E-3</v>
      </c>
      <c r="J87" s="800">
        <f t="shared" si="9"/>
        <v>3.346792517006575E-3</v>
      </c>
    </row>
    <row r="88" spans="1:10" x14ac:dyDescent="0.2">
      <c r="A88" s="771" t="s">
        <v>737</v>
      </c>
      <c r="B88" s="798">
        <f t="shared" ref="B88:J88" si="10">IF(B16="-","-",B16/B$69)</f>
        <v>1.9055357613600308E-2</v>
      </c>
      <c r="C88" s="798">
        <f t="shared" si="10"/>
        <v>2.4944307315913902E-2</v>
      </c>
      <c r="D88" s="798">
        <f t="shared" si="10"/>
        <v>3.0566767855560863E-2</v>
      </c>
      <c r="E88" s="798">
        <f t="shared" si="10"/>
        <v>3.0844343814746378E-2</v>
      </c>
      <c r="F88" s="798">
        <f t="shared" si="10"/>
        <v>3.0673635322830933E-2</v>
      </c>
      <c r="G88" s="798">
        <f t="shared" si="10"/>
        <v>2.867882785539793E-2</v>
      </c>
      <c r="H88" s="351">
        <f t="shared" si="10"/>
        <v>2.3131203942857691E-2</v>
      </c>
      <c r="I88" s="351">
        <f t="shared" si="10"/>
        <v>3.0008277782896203E-2</v>
      </c>
      <c r="J88" s="351">
        <f t="shared" si="10"/>
        <v>2.8603713133793181E-2</v>
      </c>
    </row>
    <row r="89" spans="1:10" x14ac:dyDescent="0.2">
      <c r="A89" s="779" t="s">
        <v>738</v>
      </c>
      <c r="B89" s="799">
        <f t="shared" ref="B89:J89" si="11">IF(B17="-","-",B17/B$69)</f>
        <v>8.9933055387636102E-3</v>
      </c>
      <c r="C89" s="799">
        <f t="shared" si="11"/>
        <v>8.0529937732214119E-3</v>
      </c>
      <c r="D89" s="799">
        <f t="shared" si="11"/>
        <v>9.0217837375826566E-3</v>
      </c>
      <c r="E89" s="799">
        <f t="shared" si="11"/>
        <v>9.0337266860910301E-3</v>
      </c>
      <c r="F89" s="799">
        <f t="shared" si="11"/>
        <v>1.3292994811908558E-2</v>
      </c>
      <c r="G89" s="799">
        <f t="shared" si="11"/>
        <v>1.8171281915430871E-2</v>
      </c>
      <c r="H89" s="800">
        <f t="shared" si="11"/>
        <v>8.3424991213752932E-3</v>
      </c>
      <c r="I89" s="800">
        <f t="shared" si="11"/>
        <v>1.2965643882965186E-2</v>
      </c>
      <c r="J89" s="800">
        <f t="shared" si="11"/>
        <v>1.2021418787982258E-2</v>
      </c>
    </row>
    <row r="90" spans="1:10" s="8" customFormat="1" x14ac:dyDescent="0.2">
      <c r="A90" s="771" t="s">
        <v>529</v>
      </c>
      <c r="B90" s="798">
        <f t="shared" ref="B90:J90" si="12">IF(B18="-","-",B18/B$69)</f>
        <v>1.492976234279349E-3</v>
      </c>
      <c r="C90" s="798">
        <f t="shared" si="12"/>
        <v>2.2243188590917937E-3</v>
      </c>
      <c r="D90" s="798">
        <f t="shared" si="12"/>
        <v>1.2405436684691305E-3</v>
      </c>
      <c r="E90" s="798">
        <f t="shared" si="12"/>
        <v>1.7437372453848925E-3</v>
      </c>
      <c r="F90" s="798">
        <f t="shared" si="12"/>
        <v>2.7000809909482008E-3</v>
      </c>
      <c r="G90" s="798">
        <f t="shared" si="12"/>
        <v>2.0207687663069004E-3</v>
      </c>
      <c r="H90" s="351">
        <f t="shared" si="12"/>
        <v>1.9991514104062869E-3</v>
      </c>
      <c r="I90" s="351">
        <f t="shared" si="12"/>
        <v>1.9156081235998377E-3</v>
      </c>
      <c r="J90" s="351">
        <f t="shared" si="12"/>
        <v>1.932670896233606E-3</v>
      </c>
    </row>
    <row r="91" spans="1:10" x14ac:dyDescent="0.2">
      <c r="A91" s="773" t="s">
        <v>739</v>
      </c>
      <c r="B91" s="799">
        <f t="shared" ref="B91:J91" si="13">IF(B19="-","-",B19/B$69)</f>
        <v>1.0440806248539032E-3</v>
      </c>
      <c r="C91" s="799">
        <f t="shared" si="13"/>
        <v>1.4472376124194494E-3</v>
      </c>
      <c r="D91" s="799">
        <f t="shared" si="13"/>
        <v>1.1018694583863225E-3</v>
      </c>
      <c r="E91" s="799">
        <f t="shared" si="13"/>
        <v>1.3556379850458199E-3</v>
      </c>
      <c r="F91" s="799">
        <f t="shared" si="13"/>
        <v>1.9084704420121773E-3</v>
      </c>
      <c r="G91" s="799">
        <f t="shared" si="13"/>
        <v>9.9837718850483287E-3</v>
      </c>
      <c r="H91" s="800">
        <f t="shared" si="13"/>
        <v>1.3231127122289967E-3</v>
      </c>
      <c r="I91" s="800">
        <f t="shared" si="13"/>
        <v>4.4132874339527246E-3</v>
      </c>
      <c r="J91" s="800">
        <f t="shared" si="13"/>
        <v>3.7821541533392062E-3</v>
      </c>
    </row>
    <row r="92" spans="1:10" s="8" customFormat="1" x14ac:dyDescent="0.2">
      <c r="A92" s="780" t="s">
        <v>530</v>
      </c>
      <c r="B92" s="803">
        <f t="shared" ref="B92:J92" si="14">IF(B20="-","-",B20/B$69)</f>
        <v>0.15607389051830006</v>
      </c>
      <c r="C92" s="803">
        <f t="shared" si="14"/>
        <v>0.16370624046789281</v>
      </c>
      <c r="D92" s="803">
        <f t="shared" si="14"/>
        <v>0.1695612249585037</v>
      </c>
      <c r="E92" s="803">
        <f t="shared" si="14"/>
        <v>0.16703352117055151</v>
      </c>
      <c r="F92" s="803">
        <f t="shared" si="14"/>
        <v>0.16460426584838755</v>
      </c>
      <c r="G92" s="803">
        <f t="shared" si="14"/>
        <v>0.15282732426701173</v>
      </c>
      <c r="H92" s="804">
        <f t="shared" si="14"/>
        <v>0.1613563750186234</v>
      </c>
      <c r="I92" s="804">
        <f t="shared" si="14"/>
        <v>0.16212153160903986</v>
      </c>
      <c r="J92" s="804">
        <f t="shared" si="14"/>
        <v>0.16196525701857811</v>
      </c>
    </row>
    <row r="93" spans="1:10" x14ac:dyDescent="0.2">
      <c r="A93" s="779" t="s">
        <v>740</v>
      </c>
      <c r="B93" s="799">
        <f t="shared" ref="B93:J93" si="15">IF(B21="-","-",B21/B$69)</f>
        <v>2.5136376356282051E-2</v>
      </c>
      <c r="C93" s="799">
        <f t="shared" si="15"/>
        <v>1.9509975844775103E-2</v>
      </c>
      <c r="D93" s="799">
        <f t="shared" si="15"/>
        <v>2.1494563013068978E-2</v>
      </c>
      <c r="E93" s="799">
        <f t="shared" si="15"/>
        <v>2.7438323962174868E-2</v>
      </c>
      <c r="F93" s="799">
        <f t="shared" si="15"/>
        <v>2.5156495043895218E-2</v>
      </c>
      <c r="G93" s="799">
        <f t="shared" si="15"/>
        <v>2.3229354936512157E-2</v>
      </c>
      <c r="H93" s="800">
        <f t="shared" si="15"/>
        <v>2.1242244969364617E-2</v>
      </c>
      <c r="I93" s="800">
        <f t="shared" si="15"/>
        <v>2.4472196084194462E-2</v>
      </c>
      <c r="J93" s="800">
        <f t="shared" si="15"/>
        <v>2.3812515054188899E-2</v>
      </c>
    </row>
    <row r="94" spans="1:10" x14ac:dyDescent="0.2">
      <c r="A94" s="771" t="s">
        <v>531</v>
      </c>
      <c r="B94" s="798">
        <f t="shared" ref="B94:J94" si="16">IF(B22="-","-",B22/B$69)</f>
        <v>7.4416001506312987E-2</v>
      </c>
      <c r="C94" s="798">
        <f t="shared" si="16"/>
        <v>8.2509296103041391E-2</v>
      </c>
      <c r="D94" s="798">
        <f t="shared" si="16"/>
        <v>8.5974490055626906E-2</v>
      </c>
      <c r="E94" s="798">
        <f t="shared" si="16"/>
        <v>8.1863376727875498E-2</v>
      </c>
      <c r="F94" s="798">
        <f t="shared" si="16"/>
        <v>8.8324247580885973E-2</v>
      </c>
      <c r="G94" s="798">
        <f t="shared" si="16"/>
        <v>8.3942885812457957E-2</v>
      </c>
      <c r="H94" s="351">
        <f t="shared" si="16"/>
        <v>8.0017513956099143E-2</v>
      </c>
      <c r="I94" s="351">
        <f t="shared" si="16"/>
        <v>8.4484041135659854E-2</v>
      </c>
      <c r="J94" s="351">
        <f t="shared" si="16"/>
        <v>8.3571803412670148E-2</v>
      </c>
    </row>
    <row r="95" spans="1:10" x14ac:dyDescent="0.2">
      <c r="A95" s="773" t="s">
        <v>532</v>
      </c>
      <c r="B95" s="799">
        <f t="shared" ref="B95:J95" si="17">IF(B23="-","-",B23/B$69)</f>
        <v>4.4914177887449438E-4</v>
      </c>
      <c r="C95" s="799">
        <f t="shared" si="17"/>
        <v>3.8023915666162848E-4</v>
      </c>
      <c r="D95" s="799">
        <f t="shared" si="17"/>
        <v>4.2085269551601109E-4</v>
      </c>
      <c r="E95" s="799">
        <f t="shared" si="17"/>
        <v>2.8047018657122294E-4</v>
      </c>
      <c r="F95" s="799">
        <f t="shared" si="17"/>
        <v>2.4256936258005809E-4</v>
      </c>
      <c r="G95" s="799">
        <f t="shared" si="17"/>
        <v>4.4959556851398436E-3</v>
      </c>
      <c r="H95" s="800">
        <f t="shared" si="17"/>
        <v>4.0145305439580076E-4</v>
      </c>
      <c r="I95" s="800">
        <f t="shared" si="17"/>
        <v>1.7689982467826517E-3</v>
      </c>
      <c r="J95" s="800">
        <f t="shared" si="17"/>
        <v>1.4896925888886828E-3</v>
      </c>
    </row>
    <row r="96" spans="1:10" x14ac:dyDescent="0.2">
      <c r="A96" s="771" t="s">
        <v>741</v>
      </c>
      <c r="B96" s="798">
        <f t="shared" ref="B96:J96" si="18">IF(B24="-","-",B24/B$69)</f>
        <v>7.2250198144799759E-4</v>
      </c>
      <c r="C96" s="798">
        <f t="shared" si="18"/>
        <v>6.0882976944983704E-4</v>
      </c>
      <c r="D96" s="798">
        <f t="shared" si="18"/>
        <v>4.3246715463082243E-4</v>
      </c>
      <c r="E96" s="798">
        <f t="shared" si="18"/>
        <v>5.2890458312655558E-4</v>
      </c>
      <c r="F96" s="798">
        <f t="shared" si="18"/>
        <v>1.1671998970250327E-3</v>
      </c>
      <c r="G96" s="798">
        <f t="shared" si="18"/>
        <v>5.3238494111880821E-3</v>
      </c>
      <c r="H96" s="351">
        <f t="shared" si="18"/>
        <v>6.4382743141248812E-4</v>
      </c>
      <c r="I96" s="351">
        <f t="shared" si="18"/>
        <v>2.2946213462472576E-3</v>
      </c>
      <c r="J96" s="351">
        <f t="shared" si="18"/>
        <v>1.9574653363419875E-3</v>
      </c>
    </row>
    <row r="97" spans="1:10" s="8" customFormat="1" x14ac:dyDescent="0.2">
      <c r="A97" s="773" t="s">
        <v>742</v>
      </c>
      <c r="B97" s="799">
        <f t="shared" ref="B97:J97" si="19">IF(B25="-","-",B25/B$69)</f>
        <v>5.1288281159809705E-2</v>
      </c>
      <c r="C97" s="799">
        <f t="shared" si="19"/>
        <v>5.3907304258243888E-2</v>
      </c>
      <c r="D97" s="799">
        <f t="shared" si="19"/>
        <v>5.3262125760672928E-2</v>
      </c>
      <c r="E97" s="799">
        <f t="shared" si="19"/>
        <v>4.8150450004295402E-2</v>
      </c>
      <c r="F97" s="799">
        <f t="shared" si="19"/>
        <v>4.3822612496826098E-2</v>
      </c>
      <c r="G97" s="799">
        <f t="shared" si="19"/>
        <v>2.7701740039371377E-2</v>
      </c>
      <c r="H97" s="800">
        <f t="shared" si="19"/>
        <v>5.3100953405558295E-2</v>
      </c>
      <c r="I97" s="800">
        <f t="shared" si="19"/>
        <v>4.1205891727765315E-2</v>
      </c>
      <c r="J97" s="800">
        <f t="shared" si="19"/>
        <v>4.3635323710050751E-2</v>
      </c>
    </row>
    <row r="98" spans="1:10" x14ac:dyDescent="0.2">
      <c r="A98" s="783" t="s">
        <v>533</v>
      </c>
      <c r="B98" s="805">
        <f t="shared" ref="B98:J98" si="20">IF(B26="-","-",B26/B$69)</f>
        <v>4.0615869328463634E-3</v>
      </c>
      <c r="C98" s="805">
        <f t="shared" si="20"/>
        <v>6.7905950976639273E-3</v>
      </c>
      <c r="D98" s="805">
        <f t="shared" si="20"/>
        <v>7.9767260500098868E-3</v>
      </c>
      <c r="E98" s="805">
        <f t="shared" si="20"/>
        <v>8.7719955611154695E-3</v>
      </c>
      <c r="F98" s="805">
        <f t="shared" si="20"/>
        <v>5.8911412267998496E-3</v>
      </c>
      <c r="G98" s="805">
        <f t="shared" si="20"/>
        <v>8.1335381396855991E-3</v>
      </c>
      <c r="H98" s="806">
        <f t="shared" si="20"/>
        <v>5.9503817898843162E-3</v>
      </c>
      <c r="I98" s="806">
        <f t="shared" si="20"/>
        <v>7.8957828569507556E-3</v>
      </c>
      <c r="J98" s="806">
        <f t="shared" si="20"/>
        <v>7.4984566640545177E-3</v>
      </c>
    </row>
    <row r="99" spans="1:10" s="8" customFormat="1" x14ac:dyDescent="0.2">
      <c r="A99" s="776" t="s">
        <v>743</v>
      </c>
      <c r="B99" s="801">
        <f t="shared" ref="B99:J99" si="21">IF(B27="-","-",B27/B$69)</f>
        <v>0.1235389052847865</v>
      </c>
      <c r="C99" s="801">
        <f t="shared" si="21"/>
        <v>0.15365132646491597</v>
      </c>
      <c r="D99" s="801">
        <f t="shared" si="21"/>
        <v>0.18369879382530049</v>
      </c>
      <c r="E99" s="801">
        <f t="shared" si="21"/>
        <v>0.19567881300417406</v>
      </c>
      <c r="F99" s="801">
        <f t="shared" si="21"/>
        <v>0.19855229400766936</v>
      </c>
      <c r="G99" s="801">
        <f t="shared" si="21"/>
        <v>0.16914034353270188</v>
      </c>
      <c r="H99" s="802">
        <f t="shared" si="21"/>
        <v>0.14438024500345731</v>
      </c>
      <c r="I99" s="802">
        <f t="shared" si="21"/>
        <v>0.18472210069315528</v>
      </c>
      <c r="J99" s="802">
        <f t="shared" si="21"/>
        <v>0.17648273236602272</v>
      </c>
    </row>
    <row r="100" spans="1:10" x14ac:dyDescent="0.2">
      <c r="A100" s="783" t="s">
        <v>744</v>
      </c>
      <c r="B100" s="805">
        <f t="shared" ref="B100:J100" si="22">IF(B28="-","-",B28/B$69)</f>
        <v>1.2434897054198757E-2</v>
      </c>
      <c r="C100" s="805">
        <f t="shared" si="22"/>
        <v>1.439931426651263E-2</v>
      </c>
      <c r="D100" s="805">
        <f t="shared" si="22"/>
        <v>2.034148430695314E-2</v>
      </c>
      <c r="E100" s="805">
        <f t="shared" si="22"/>
        <v>2.4987756862181774E-2</v>
      </c>
      <c r="F100" s="805">
        <f t="shared" si="22"/>
        <v>2.5029036502363697E-2</v>
      </c>
      <c r="G100" s="805">
        <f t="shared" si="22"/>
        <v>2.3449080236729172E-2</v>
      </c>
      <c r="H100" s="806">
        <f t="shared" si="22"/>
        <v>1.3794504978986082E-2</v>
      </c>
      <c r="I100" s="806">
        <f t="shared" si="22"/>
        <v>2.3600648723804733E-2</v>
      </c>
      <c r="J100" s="806">
        <f t="shared" si="22"/>
        <v>2.159785463312534E-2</v>
      </c>
    </row>
    <row r="101" spans="1:10" s="8" customFormat="1" x14ac:dyDescent="0.2">
      <c r="A101" s="773" t="s">
        <v>534</v>
      </c>
      <c r="B101" s="799">
        <f t="shared" ref="B101:J101" si="23">IF(B29="-","-",B29/B$69)</f>
        <v>4.211007988846957E-2</v>
      </c>
      <c r="C101" s="799">
        <f t="shared" si="23"/>
        <v>5.7900094108507161E-2</v>
      </c>
      <c r="D101" s="799">
        <f t="shared" si="23"/>
        <v>7.2679169029118765E-2</v>
      </c>
      <c r="E101" s="799">
        <f t="shared" si="23"/>
        <v>7.3226503677127783E-2</v>
      </c>
      <c r="F101" s="799">
        <f t="shared" si="23"/>
        <v>7.2426206691332359E-2</v>
      </c>
      <c r="G101" s="799">
        <f t="shared" si="23"/>
        <v>9.0200120138907602E-2</v>
      </c>
      <c r="H101" s="800">
        <f t="shared" si="23"/>
        <v>5.3038628229165677E-2</v>
      </c>
      <c r="I101" s="800">
        <f t="shared" si="23"/>
        <v>7.8900631690101322E-2</v>
      </c>
      <c r="J101" s="800">
        <f t="shared" si="23"/>
        <v>7.3618609617759179E-2</v>
      </c>
    </row>
    <row r="102" spans="1:10" x14ac:dyDescent="0.2">
      <c r="A102" s="771" t="s">
        <v>745</v>
      </c>
      <c r="B102" s="798">
        <f t="shared" ref="B102:J102" si="24">IF(B30="-","-",B30/B$69)</f>
        <v>2.5663229281437903E-2</v>
      </c>
      <c r="C102" s="798">
        <f t="shared" si="24"/>
        <v>3.8446502557172996E-2</v>
      </c>
      <c r="D102" s="798">
        <f t="shared" si="24"/>
        <v>5.0610596585416501E-2</v>
      </c>
      <c r="E102" s="798">
        <f t="shared" si="24"/>
        <v>5.0024373392876319E-2</v>
      </c>
      <c r="F102" s="798">
        <f t="shared" si="24"/>
        <v>4.6548839954460228E-2</v>
      </c>
      <c r="G102" s="798">
        <f t="shared" si="24"/>
        <v>5.4450542855232993E-2</v>
      </c>
      <c r="H102" s="351">
        <f t="shared" si="24"/>
        <v>3.4510758992267201E-2</v>
      </c>
      <c r="I102" s="351">
        <f t="shared" si="24"/>
        <v>5.1063907904890377E-2</v>
      </c>
      <c r="J102" s="351">
        <f t="shared" si="24"/>
        <v>4.7683114222169296E-2</v>
      </c>
    </row>
    <row r="103" spans="1:10" s="8" customFormat="1" x14ac:dyDescent="0.2">
      <c r="A103" s="773" t="s">
        <v>746</v>
      </c>
      <c r="B103" s="799">
        <f t="shared" ref="B103:J103" si="25">IF(B31="-","-",B31/B$69)</f>
        <v>1.6446850607031667E-2</v>
      </c>
      <c r="C103" s="799">
        <f t="shared" si="25"/>
        <v>1.9453591432305628E-2</v>
      </c>
      <c r="D103" s="799">
        <f t="shared" si="25"/>
        <v>2.2068572329213183E-2</v>
      </c>
      <c r="E103" s="799">
        <f t="shared" si="25"/>
        <v>2.3202130284251461E-2</v>
      </c>
      <c r="F103" s="799">
        <f t="shared" si="25"/>
        <v>2.5877366616684466E-2</v>
      </c>
      <c r="G103" s="799">
        <f t="shared" si="25"/>
        <v>3.5749577223010427E-2</v>
      </c>
      <c r="H103" s="800">
        <f t="shared" si="25"/>
        <v>1.8527869154516721E-2</v>
      </c>
      <c r="I103" s="800">
        <f t="shared" si="25"/>
        <v>2.7836723721779082E-2</v>
      </c>
      <c r="J103" s="800">
        <f t="shared" si="25"/>
        <v>2.5935495328287719E-2</v>
      </c>
    </row>
    <row r="104" spans="1:10" x14ac:dyDescent="0.2">
      <c r="A104" s="771" t="s">
        <v>535</v>
      </c>
      <c r="B104" s="798">
        <f t="shared" ref="B104:J104" si="26">IF(B32="-","-",B32/B$69)</f>
        <v>3.0256162267036233E-2</v>
      </c>
      <c r="C104" s="798">
        <f t="shared" si="26"/>
        <v>3.3746539299782177E-2</v>
      </c>
      <c r="D104" s="798">
        <f t="shared" si="26"/>
        <v>3.9763726638968384E-2</v>
      </c>
      <c r="E104" s="798">
        <f t="shared" si="26"/>
        <v>3.8744678955272081E-2</v>
      </c>
      <c r="F104" s="798">
        <f t="shared" si="26"/>
        <v>3.7918120102700237E-2</v>
      </c>
      <c r="G104" s="798">
        <f t="shared" si="26"/>
        <v>2.9774623583797025E-2</v>
      </c>
      <c r="H104" s="351">
        <f t="shared" si="26"/>
        <v>3.2671913994556129E-2</v>
      </c>
      <c r="I104" s="351">
        <f t="shared" si="26"/>
        <v>3.5661033172224639E-2</v>
      </c>
      <c r="J104" s="351">
        <f t="shared" si="26"/>
        <v>3.5050539344971279E-2</v>
      </c>
    </row>
    <row r="105" spans="1:10" s="8" customFormat="1" x14ac:dyDescent="0.2">
      <c r="A105" s="773" t="s">
        <v>536</v>
      </c>
      <c r="B105" s="799">
        <f t="shared" ref="B105:J105" si="27">IF(B33="-","-",B33/B$69)</f>
        <v>3.8737765539930982E-2</v>
      </c>
      <c r="C105" s="799">
        <f t="shared" si="27"/>
        <v>4.7605378552056911E-2</v>
      </c>
      <c r="D105" s="799">
        <f t="shared" si="27"/>
        <v>5.0914413735771116E-2</v>
      </c>
      <c r="E105" s="799">
        <f t="shared" si="27"/>
        <v>5.8719873364199905E-2</v>
      </c>
      <c r="F105" s="799">
        <f t="shared" si="27"/>
        <v>6.3178930470897704E-2</v>
      </c>
      <c r="G105" s="799">
        <f t="shared" si="27"/>
        <v>2.5716519512603904E-2</v>
      </c>
      <c r="H105" s="800">
        <f t="shared" si="27"/>
        <v>4.4875197471222393E-2</v>
      </c>
      <c r="I105" s="800">
        <f t="shared" si="27"/>
        <v>4.6559786980160875E-2</v>
      </c>
      <c r="J105" s="800">
        <f t="shared" si="27"/>
        <v>4.6215728601911504E-2</v>
      </c>
    </row>
    <row r="106" spans="1:10" x14ac:dyDescent="0.2">
      <c r="A106" s="780" t="s">
        <v>747</v>
      </c>
      <c r="B106" s="803">
        <f t="shared" ref="B106:J106" si="28">IF(B34="-","-",B34/B$69)</f>
        <v>4.5806626961680488E-2</v>
      </c>
      <c r="C106" s="803">
        <f t="shared" si="28"/>
        <v>7.9242068140317687E-2</v>
      </c>
      <c r="D106" s="803">
        <f t="shared" si="28"/>
        <v>9.8262668742876202E-2</v>
      </c>
      <c r="E106" s="803">
        <f t="shared" si="28"/>
        <v>0.11931320936805379</v>
      </c>
      <c r="F106" s="803">
        <f t="shared" si="28"/>
        <v>0.12958575677499279</v>
      </c>
      <c r="G106" s="803">
        <f t="shared" si="28"/>
        <v>0.22229950333368589</v>
      </c>
      <c r="H106" s="804">
        <f t="shared" si="28"/>
        <v>6.8947887642088423E-2</v>
      </c>
      <c r="I106" s="804">
        <f t="shared" si="28"/>
        <v>0.1531277189460544</v>
      </c>
      <c r="J106" s="804">
        <f t="shared" si="28"/>
        <v>0.13593493928900999</v>
      </c>
    </row>
    <row r="107" spans="1:10" x14ac:dyDescent="0.2">
      <c r="A107" s="773" t="s">
        <v>748</v>
      </c>
      <c r="B107" s="799">
        <f t="shared" ref="B107:J107" si="29">IF(B35="-","-",B35/B$69)</f>
        <v>9.0398719685325058E-4</v>
      </c>
      <c r="C107" s="799">
        <f t="shared" si="29"/>
        <v>1.6414158852723615E-3</v>
      </c>
      <c r="D107" s="799">
        <f t="shared" si="29"/>
        <v>2.9143824765888801E-4</v>
      </c>
      <c r="E107" s="799">
        <f t="shared" si="29"/>
        <v>1.9409684639358857E-5</v>
      </c>
      <c r="F107" s="799">
        <f t="shared" si="29"/>
        <v>3.5823256615231823E-5</v>
      </c>
      <c r="G107" s="799">
        <f t="shared" si="29"/>
        <v>3.478481157612754E-2</v>
      </c>
      <c r="H107" s="800">
        <f t="shared" si="29"/>
        <v>1.4143746453317613E-3</v>
      </c>
      <c r="I107" s="800">
        <f t="shared" si="29"/>
        <v>1.2189705587637076E-2</v>
      </c>
      <c r="J107" s="800">
        <f t="shared" si="29"/>
        <v>9.9889659597107855E-3</v>
      </c>
    </row>
    <row r="108" spans="1:10" s="8" customFormat="1" x14ac:dyDescent="0.2">
      <c r="A108" s="783" t="s">
        <v>537</v>
      </c>
      <c r="B108" s="805">
        <f t="shared" ref="B108:J108" si="30">IF(B36="-","-",B36/B$69)</f>
        <v>2.1433090929554397E-3</v>
      </c>
      <c r="C108" s="805">
        <f t="shared" si="30"/>
        <v>1.941940322310292E-3</v>
      </c>
      <c r="D108" s="805">
        <f t="shared" si="30"/>
        <v>2.6623921280562557E-3</v>
      </c>
      <c r="E108" s="805">
        <f t="shared" si="30"/>
        <v>7.4204274764600453E-3</v>
      </c>
      <c r="F108" s="805">
        <f t="shared" si="30"/>
        <v>1.1909172747835275E-2</v>
      </c>
      <c r="G108" s="805">
        <f t="shared" si="30"/>
        <v>1.0810610357665094E-2</v>
      </c>
      <c r="H108" s="806">
        <f t="shared" si="30"/>
        <v>2.0039382023637523E-3</v>
      </c>
      <c r="I108" s="806">
        <f t="shared" si="30"/>
        <v>8.5130070151443558E-3</v>
      </c>
      <c r="J108" s="806">
        <f t="shared" si="30"/>
        <v>7.1836032359115006E-3</v>
      </c>
    </row>
    <row r="109" spans="1:10" x14ac:dyDescent="0.2">
      <c r="A109" s="785" t="s">
        <v>749</v>
      </c>
      <c r="B109" s="799">
        <f t="shared" ref="B109:J109" si="31">IF(B37="-","-",B37/B$69)</f>
        <v>4.2759330404296303E-2</v>
      </c>
      <c r="C109" s="799">
        <f t="shared" si="31"/>
        <v>7.5658711813706508E-2</v>
      </c>
      <c r="D109" s="799">
        <f t="shared" si="31"/>
        <v>9.5308838252671974E-2</v>
      </c>
      <c r="E109" s="799">
        <f t="shared" si="31"/>
        <v>0.11187337213425813</v>
      </c>
      <c r="F109" s="799">
        <f t="shared" si="31"/>
        <v>0.11764076065035461</v>
      </c>
      <c r="G109" s="799">
        <f t="shared" si="31"/>
        <v>0.17670408133922905</v>
      </c>
      <c r="H109" s="800">
        <f t="shared" si="31"/>
        <v>6.5529574629629397E-2</v>
      </c>
      <c r="I109" s="800">
        <f t="shared" si="31"/>
        <v>0.1324250062586971</v>
      </c>
      <c r="J109" s="800">
        <f t="shared" si="31"/>
        <v>0.11876236999243442</v>
      </c>
    </row>
    <row r="110" spans="1:10" x14ac:dyDescent="0.2">
      <c r="A110" s="783" t="s">
        <v>750</v>
      </c>
      <c r="B110" s="798">
        <f t="shared" ref="B110:J110" si="32">IF(B38="-","-",B38/B$69)</f>
        <v>8.4884347426813379E-3</v>
      </c>
      <c r="C110" s="798">
        <f t="shared" si="32"/>
        <v>2.0739759868370875E-2</v>
      </c>
      <c r="D110" s="798">
        <f t="shared" si="32"/>
        <v>3.3375608345635667E-2</v>
      </c>
      <c r="E110" s="798">
        <f t="shared" si="32"/>
        <v>3.7369684862734127E-2</v>
      </c>
      <c r="F110" s="798">
        <f t="shared" si="32"/>
        <v>3.7744046653812591E-2</v>
      </c>
      <c r="G110" s="798">
        <f t="shared" si="32"/>
        <v>2.446845948001742E-2</v>
      </c>
      <c r="H110" s="351">
        <f t="shared" si="32"/>
        <v>1.6967793722851038E-2</v>
      </c>
      <c r="I110" s="351">
        <f t="shared" si="32"/>
        <v>3.2201307529259933E-2</v>
      </c>
      <c r="J110" s="351">
        <f t="shared" si="32"/>
        <v>2.9090034410519522E-2</v>
      </c>
    </row>
    <row r="111" spans="1:10" x14ac:dyDescent="0.2">
      <c r="A111" s="785" t="s">
        <v>751</v>
      </c>
      <c r="B111" s="807">
        <f t="shared" ref="B111:J111" si="33">IF(B39="-","-",B39/B$69)</f>
        <v>2.968939296571714E-2</v>
      </c>
      <c r="C111" s="807">
        <f t="shared" si="33"/>
        <v>4.8031784473632669E-2</v>
      </c>
      <c r="D111" s="807">
        <f t="shared" si="33"/>
        <v>5.3118348428868964E-2</v>
      </c>
      <c r="E111" s="807">
        <f t="shared" si="33"/>
        <v>6.4045775910984412E-2</v>
      </c>
      <c r="F111" s="807">
        <f t="shared" si="33"/>
        <v>6.6428410687265876E-2</v>
      </c>
      <c r="G111" s="807">
        <f t="shared" si="33"/>
        <v>9.1124157310492476E-2</v>
      </c>
      <c r="H111" s="808">
        <f t="shared" si="33"/>
        <v>4.2384486806978518E-2</v>
      </c>
      <c r="I111" s="808">
        <f t="shared" si="33"/>
        <v>7.1884779159591322E-2</v>
      </c>
      <c r="J111" s="808">
        <f t="shared" si="33"/>
        <v>6.5859677678864442E-2</v>
      </c>
    </row>
    <row r="112" spans="1:10" s="8" customFormat="1" x14ac:dyDescent="0.2">
      <c r="A112" s="783" t="s">
        <v>752</v>
      </c>
      <c r="B112" s="805">
        <f t="shared" ref="B112:J112" si="34">IF(B40="-","-",B40/B$69)</f>
        <v>2.1056526593646648E-3</v>
      </c>
      <c r="C112" s="805">
        <f t="shared" si="34"/>
        <v>3.1362152770434957E-3</v>
      </c>
      <c r="D112" s="805">
        <f t="shared" si="34"/>
        <v>4.0066936997203957E-3</v>
      </c>
      <c r="E112" s="805">
        <f t="shared" si="34"/>
        <v>5.0937180917146902E-3</v>
      </c>
      <c r="F112" s="805">
        <f t="shared" si="34"/>
        <v>5.6490955218907795E-3</v>
      </c>
      <c r="G112" s="805">
        <f t="shared" si="34"/>
        <v>9.2090518304011795E-3</v>
      </c>
      <c r="H112" s="806">
        <f t="shared" si="34"/>
        <v>2.8189232890468855E-3</v>
      </c>
      <c r="I112" s="806">
        <f t="shared" si="34"/>
        <v>6.4250326083817649E-3</v>
      </c>
      <c r="J112" s="806">
        <f t="shared" si="34"/>
        <v>5.6885255141507739E-3</v>
      </c>
    </row>
    <row r="113" spans="1:10" x14ac:dyDescent="0.2">
      <c r="A113" s="785" t="s">
        <v>753</v>
      </c>
      <c r="B113" s="807">
        <f t="shared" ref="B113:J113" si="35">IF(B41="-","-",B41/B$69)</f>
        <v>1.5183678102222519E-4</v>
      </c>
      <c r="C113" s="807">
        <f t="shared" si="35"/>
        <v>1.0409628680458528E-4</v>
      </c>
      <c r="D113" s="807">
        <f t="shared" si="35"/>
        <v>1.0543322188896539E-4</v>
      </c>
      <c r="E113" s="807">
        <f t="shared" si="35"/>
        <v>2.1114419320877488E-4</v>
      </c>
      <c r="F113" s="807">
        <f t="shared" si="35"/>
        <v>6.9765672370964793E-4</v>
      </c>
      <c r="G113" s="807">
        <f t="shared" si="35"/>
        <v>1.6371997649930768E-2</v>
      </c>
      <c r="H113" s="808">
        <f t="shared" si="35"/>
        <v>1.1879473991981008E-4</v>
      </c>
      <c r="I113" s="808">
        <f t="shared" si="35"/>
        <v>5.9099317783197882E-3</v>
      </c>
      <c r="J113" s="808">
        <f t="shared" si="35"/>
        <v>4.7271574543200599E-3</v>
      </c>
    </row>
    <row r="114" spans="1:10" x14ac:dyDescent="0.2">
      <c r="A114" s="783" t="s">
        <v>754</v>
      </c>
      <c r="B114" s="805">
        <f t="shared" ref="B114:J114" si="36">IF(B42="-","-",B42/B$69)</f>
        <v>2.3240127203599634E-3</v>
      </c>
      <c r="C114" s="805">
        <f t="shared" si="36"/>
        <v>3.6468557888263389E-3</v>
      </c>
      <c r="D114" s="805">
        <f t="shared" si="36"/>
        <v>4.7027544420689057E-3</v>
      </c>
      <c r="E114" s="805">
        <f t="shared" si="36"/>
        <v>5.1530490029198473E-3</v>
      </c>
      <c r="F114" s="805">
        <f t="shared" si="36"/>
        <v>7.1215509434880463E-3</v>
      </c>
      <c r="G114" s="805">
        <f t="shared" si="36"/>
        <v>3.5530415007723033E-2</v>
      </c>
      <c r="H114" s="806">
        <f t="shared" si="36"/>
        <v>3.2395758236878811E-3</v>
      </c>
      <c r="I114" s="806">
        <f t="shared" si="36"/>
        <v>1.6003955098568466E-2</v>
      </c>
      <c r="J114" s="806">
        <f t="shared" si="36"/>
        <v>1.3396974816800819E-2</v>
      </c>
    </row>
    <row r="115" spans="1:10" s="8" customFormat="1" x14ac:dyDescent="0.2">
      <c r="A115" s="791" t="s">
        <v>755</v>
      </c>
      <c r="B115" s="811">
        <f t="shared" ref="B115:J115" si="37">IF(B43="-","-",B43/B$69)</f>
        <v>8.3995466739291577E-2</v>
      </c>
      <c r="C115" s="811">
        <f t="shared" si="37"/>
        <v>8.4797038008028458E-2</v>
      </c>
      <c r="D115" s="811">
        <f t="shared" si="37"/>
        <v>7.7495897692863955E-2</v>
      </c>
      <c r="E115" s="811">
        <f t="shared" si="37"/>
        <v>6.5101846255277401E-2</v>
      </c>
      <c r="F115" s="811">
        <f t="shared" si="37"/>
        <v>5.5418659711378097E-2</v>
      </c>
      <c r="G115" s="811">
        <f t="shared" si="37"/>
        <v>4.7824159645990662E-2</v>
      </c>
      <c r="H115" s="812">
        <f t="shared" si="37"/>
        <v>8.4550248402995687E-2</v>
      </c>
      <c r="I115" s="812">
        <f t="shared" si="37"/>
        <v>5.9665299031320319E-2</v>
      </c>
      <c r="J115" s="812">
        <f t="shared" si="37"/>
        <v>6.4747768842634418E-2</v>
      </c>
    </row>
    <row r="116" spans="1:10" s="68" customFormat="1" x14ac:dyDescent="0.2">
      <c r="A116" s="783" t="s">
        <v>756</v>
      </c>
      <c r="B116" s="805">
        <f t="shared" ref="B116:J116" si="38">IF(B44="-","-",B44/B$69)</f>
        <v>1.1907970813359167E-3</v>
      </c>
      <c r="C116" s="805">
        <f t="shared" si="38"/>
        <v>8.6336312769222455E-4</v>
      </c>
      <c r="D116" s="805">
        <f t="shared" si="38"/>
        <v>9.032327380340975E-4</v>
      </c>
      <c r="E116" s="805">
        <f t="shared" si="38"/>
        <v>1.532476520063484E-4</v>
      </c>
      <c r="F116" s="805">
        <f t="shared" si="38"/>
        <v>3.3060767095805324E-4</v>
      </c>
      <c r="G116" s="805">
        <f t="shared" si="38"/>
        <v>2.2530329281227369E-3</v>
      </c>
      <c r="H116" s="806">
        <f t="shared" si="38"/>
        <v>9.6417424611140083E-4</v>
      </c>
      <c r="I116" s="806">
        <f t="shared" si="38"/>
        <v>1.0548189991806118E-3</v>
      </c>
      <c r="J116" s="806">
        <f t="shared" si="38"/>
        <v>1.0363058322801133E-3</v>
      </c>
    </row>
    <row r="117" spans="1:10" s="8" customFormat="1" x14ac:dyDescent="0.2">
      <c r="A117" s="785" t="s">
        <v>757</v>
      </c>
      <c r="B117" s="807">
        <f t="shared" ref="B117:J117" si="39">IF(B45="-","-",B45/B$69)</f>
        <v>7.7260060834138097E-2</v>
      </c>
      <c r="C117" s="807">
        <f t="shared" si="39"/>
        <v>7.9863251167309093E-2</v>
      </c>
      <c r="D117" s="807">
        <f t="shared" si="39"/>
        <v>7.3627813631385763E-2</v>
      </c>
      <c r="E117" s="807">
        <f t="shared" si="39"/>
        <v>6.1396663462059742E-2</v>
      </c>
      <c r="F117" s="807">
        <f t="shared" si="39"/>
        <v>5.1904481539496797E-2</v>
      </c>
      <c r="G117" s="807">
        <f t="shared" si="39"/>
        <v>4.2132457017591329E-2</v>
      </c>
      <c r="H117" s="808">
        <f t="shared" si="39"/>
        <v>7.906177494279229E-2</v>
      </c>
      <c r="I117" s="808">
        <f t="shared" si="39"/>
        <v>5.5271250146170341E-2</v>
      </c>
      <c r="J117" s="808">
        <f t="shared" si="39"/>
        <v>6.0130196100538186E-2</v>
      </c>
    </row>
    <row r="118" spans="1:10" x14ac:dyDescent="0.2">
      <c r="A118" s="783" t="s">
        <v>758</v>
      </c>
      <c r="B118" s="805">
        <f t="shared" ref="B118:J118" si="40">IF(B46="-","-",B46/B$69)</f>
        <v>3.3071647208487535E-2</v>
      </c>
      <c r="C118" s="805">
        <f t="shared" si="40"/>
        <v>3.9011979039205329E-2</v>
      </c>
      <c r="D118" s="805">
        <f t="shared" si="40"/>
        <v>4.2320272583027493E-2</v>
      </c>
      <c r="E118" s="805">
        <f t="shared" si="40"/>
        <v>3.5170265183902413E-2</v>
      </c>
      <c r="F118" s="805">
        <f t="shared" si="40"/>
        <v>3.4197516725928585E-2</v>
      </c>
      <c r="G118" s="805">
        <f t="shared" si="40"/>
        <v>2.489604853443541E-2</v>
      </c>
      <c r="H118" s="806">
        <f t="shared" si="40"/>
        <v>3.7183056018328407E-2</v>
      </c>
      <c r="I118" s="806">
        <f t="shared" si="40"/>
        <v>3.2738619093113798E-2</v>
      </c>
      <c r="J118" s="806">
        <f t="shared" si="40"/>
        <v>3.3646345131182573E-2</v>
      </c>
    </row>
    <row r="119" spans="1:10" s="8" customFormat="1" x14ac:dyDescent="0.2">
      <c r="A119" s="785" t="s">
        <v>759</v>
      </c>
      <c r="B119" s="807">
        <f t="shared" ref="B119:J119" si="41">IF(B47="-","-",B47/B$69)</f>
        <v>1.169604942133393E-2</v>
      </c>
      <c r="C119" s="807">
        <f t="shared" si="41"/>
        <v>1.2815327745224018E-2</v>
      </c>
      <c r="D119" s="807">
        <f t="shared" si="41"/>
        <v>1.279643864262274E-2</v>
      </c>
      <c r="E119" s="807">
        <f t="shared" si="41"/>
        <v>1.0841545761681054E-2</v>
      </c>
      <c r="F119" s="807">
        <f t="shared" si="41"/>
        <v>9.9360318454265097E-3</v>
      </c>
      <c r="G119" s="807">
        <f t="shared" si="41"/>
        <v>7.4266222583409631E-3</v>
      </c>
      <c r="H119" s="808">
        <f t="shared" si="41"/>
        <v>1.2470721761641488E-2</v>
      </c>
      <c r="I119" s="808">
        <f t="shared" si="41"/>
        <v>9.8530341955252072E-3</v>
      </c>
      <c r="J119" s="808">
        <f t="shared" si="41"/>
        <v>1.0387667311772637E-2</v>
      </c>
    </row>
    <row r="120" spans="1:10" s="8" customFormat="1" x14ac:dyDescent="0.2">
      <c r="A120" s="771" t="s">
        <v>760</v>
      </c>
      <c r="B120" s="798">
        <f t="shared" ref="B120:J120" si="42">IF(B48="-","-",B48/B$69)</f>
        <v>3.2492363936741153E-2</v>
      </c>
      <c r="C120" s="798">
        <f t="shared" si="42"/>
        <v>2.8035944382879752E-2</v>
      </c>
      <c r="D120" s="798">
        <f t="shared" si="42"/>
        <v>1.8511102291246459E-2</v>
      </c>
      <c r="E120" s="798">
        <f t="shared" si="42"/>
        <v>1.5384852443780012E-2</v>
      </c>
      <c r="F120" s="798">
        <f t="shared" si="42"/>
        <v>7.7709327277663571E-3</v>
      </c>
      <c r="G120" s="798">
        <f t="shared" si="42"/>
        <v>9.8097861641507772E-3</v>
      </c>
      <c r="H120" s="351">
        <f t="shared" si="42"/>
        <v>2.9407997080440642E-2</v>
      </c>
      <c r="I120" s="351">
        <f t="shared" si="42"/>
        <v>1.2679596751811547E-2</v>
      </c>
      <c r="J120" s="351">
        <f t="shared" si="42"/>
        <v>1.6096183556629711E-2</v>
      </c>
    </row>
    <row r="121" spans="1:10" x14ac:dyDescent="0.2">
      <c r="A121" s="773" t="s">
        <v>761</v>
      </c>
      <c r="B121" s="799">
        <f t="shared" ref="B121:J121" si="43">IF(B49="-","-",B49/B$69)</f>
        <v>5.544608556242064E-3</v>
      </c>
      <c r="C121" s="799">
        <f t="shared" si="43"/>
        <v>4.0704234749700556E-3</v>
      </c>
      <c r="D121" s="799">
        <f t="shared" si="43"/>
        <v>2.964851208955004E-3</v>
      </c>
      <c r="E121" s="799">
        <f t="shared" si="43"/>
        <v>3.5519350685150426E-3</v>
      </c>
      <c r="F121" s="799">
        <f t="shared" si="43"/>
        <v>3.1835703807355882E-3</v>
      </c>
      <c r="G121" s="799">
        <f t="shared" si="43"/>
        <v>3.4386696396124126E-3</v>
      </c>
      <c r="H121" s="800">
        <f t="shared" si="43"/>
        <v>4.5242989669467219E-3</v>
      </c>
      <c r="I121" s="800">
        <f t="shared" si="43"/>
        <v>3.3392298013935275E-3</v>
      </c>
      <c r="J121" s="800">
        <f t="shared" si="43"/>
        <v>3.5812667920373138E-3</v>
      </c>
    </row>
    <row r="122" spans="1:10" s="8" customFormat="1" x14ac:dyDescent="0.2">
      <c r="A122" s="780" t="s">
        <v>762</v>
      </c>
      <c r="B122" s="803">
        <f t="shared" ref="B122:J122" si="44">IF(B50="-","-",B50/B$69)</f>
        <v>2.8076289518783402E-2</v>
      </c>
      <c r="C122" s="803">
        <f t="shared" si="44"/>
        <v>2.535397258812485E-2</v>
      </c>
      <c r="D122" s="803">
        <f t="shared" si="44"/>
        <v>2.2720174901357394E-2</v>
      </c>
      <c r="E122" s="803">
        <f t="shared" si="44"/>
        <v>2.4266926433916588E-2</v>
      </c>
      <c r="F122" s="803">
        <f t="shared" si="44"/>
        <v>3.1367732328179472E-2</v>
      </c>
      <c r="G122" s="803">
        <f t="shared" si="44"/>
        <v>6.9744421651851962E-2</v>
      </c>
      <c r="H122" s="804">
        <f t="shared" si="44"/>
        <v>2.6192125783348424E-2</v>
      </c>
      <c r="I122" s="804">
        <f t="shared" si="44"/>
        <v>4.108125082472773E-2</v>
      </c>
      <c r="J122" s="804">
        <f t="shared" si="44"/>
        <v>3.8040315221064241E-2</v>
      </c>
    </row>
    <row r="123" spans="1:10" x14ac:dyDescent="0.2">
      <c r="A123" s="773" t="s">
        <v>763</v>
      </c>
      <c r="B123" s="799">
        <f t="shared" ref="B123:J123" si="45">IF(B51="-","-",B51/B$69)</f>
        <v>1.5256644867524441E-2</v>
      </c>
      <c r="C123" s="799">
        <f t="shared" si="45"/>
        <v>1.0368565502066503E-2</v>
      </c>
      <c r="D123" s="799">
        <f t="shared" si="45"/>
        <v>3.3046925770155279E-3</v>
      </c>
      <c r="E123" s="799">
        <f t="shared" si="45"/>
        <v>2.478260669410275E-3</v>
      </c>
      <c r="F123" s="799">
        <f t="shared" si="45"/>
        <v>2.5708054522466063E-3</v>
      </c>
      <c r="G123" s="799">
        <f t="shared" si="45"/>
        <v>8.3255018726657807E-3</v>
      </c>
      <c r="H123" s="800">
        <f t="shared" si="45"/>
        <v>1.187351861480856E-2</v>
      </c>
      <c r="I123" s="800">
        <f t="shared" si="45"/>
        <v>4.6851714541964705E-3</v>
      </c>
      <c r="J123" s="800">
        <f t="shared" si="45"/>
        <v>6.1533101629149553E-3</v>
      </c>
    </row>
    <row r="124" spans="1:10" x14ac:dyDescent="0.2">
      <c r="A124" s="771" t="s">
        <v>764</v>
      </c>
      <c r="B124" s="798">
        <f t="shared" ref="B124:J124" si="46">IF(B52="-","-",B52/B$69)</f>
        <v>7.6351782529182253E-4</v>
      </c>
      <c r="C124" s="798">
        <f t="shared" si="46"/>
        <v>1.2472049210416937E-3</v>
      </c>
      <c r="D124" s="798">
        <f t="shared" si="46"/>
        <v>1.2540537232660182E-3</v>
      </c>
      <c r="E124" s="798">
        <f t="shared" si="46"/>
        <v>1.3007975221235014E-3</v>
      </c>
      <c r="F124" s="798">
        <f t="shared" si="46"/>
        <v>2.0129100403635035E-3</v>
      </c>
      <c r="G124" s="798">
        <f t="shared" si="46"/>
        <v>3.3097332913130502E-2</v>
      </c>
      <c r="H124" s="351">
        <f t="shared" si="46"/>
        <v>1.0982862260045607E-3</v>
      </c>
      <c r="I124" s="351">
        <f t="shared" si="46"/>
        <v>1.2499840866874199E-2</v>
      </c>
      <c r="J124" s="351">
        <f t="shared" si="46"/>
        <v>1.0171202122275189E-2</v>
      </c>
    </row>
    <row r="125" spans="1:10" x14ac:dyDescent="0.2">
      <c r="A125" s="773" t="s">
        <v>765</v>
      </c>
      <c r="B125" s="799">
        <f t="shared" ref="B125:J125" si="47">IF(B53="-","-",B53/B$69)</f>
        <v>6.5343791167015632E-3</v>
      </c>
      <c r="C125" s="799">
        <f t="shared" si="47"/>
        <v>7.7450393369325353E-3</v>
      </c>
      <c r="D125" s="799">
        <f t="shared" si="47"/>
        <v>1.3779037385557085E-2</v>
      </c>
      <c r="E125" s="799">
        <f t="shared" si="47"/>
        <v>1.6635344368681887E-2</v>
      </c>
      <c r="F125" s="799">
        <f t="shared" si="47"/>
        <v>2.3563363391078933E-2</v>
      </c>
      <c r="G125" s="799">
        <f t="shared" si="47"/>
        <v>1.2825087581078547E-2</v>
      </c>
      <c r="H125" s="800">
        <f t="shared" si="47"/>
        <v>7.3722984850173997E-3</v>
      </c>
      <c r="I125" s="800">
        <f t="shared" si="47"/>
        <v>1.599861622810669E-2</v>
      </c>
      <c r="J125" s="800">
        <f t="shared" si="47"/>
        <v>1.4236788271086308E-2</v>
      </c>
    </row>
    <row r="126" spans="1:10" s="8" customFormat="1" x14ac:dyDescent="0.2">
      <c r="A126" s="771" t="s">
        <v>766</v>
      </c>
      <c r="B126" s="798">
        <f t="shared" ref="B126:J126" si="48">IF(B54="-","-",B54/B$69)</f>
        <v>2.1875457429494805E-3</v>
      </c>
      <c r="C126" s="798">
        <f t="shared" si="48"/>
        <v>2.0115277370371869E-3</v>
      </c>
      <c r="D126" s="798">
        <f t="shared" si="48"/>
        <v>1.4884689677604787E-3</v>
      </c>
      <c r="E126" s="798">
        <f t="shared" si="48"/>
        <v>6.5893930000280048E-4</v>
      </c>
      <c r="F126" s="798">
        <f t="shared" si="48"/>
        <v>1.2335139237862683E-3</v>
      </c>
      <c r="G126" s="798">
        <f t="shared" si="48"/>
        <v>2.2536651702189034E-3</v>
      </c>
      <c r="H126" s="351">
        <f t="shared" si="48"/>
        <v>2.0657205653632337E-3</v>
      </c>
      <c r="I126" s="351">
        <f t="shared" si="48"/>
        <v>1.469046870193177E-3</v>
      </c>
      <c r="J126" s="351">
        <f t="shared" si="48"/>
        <v>1.5909107324664428E-3</v>
      </c>
    </row>
    <row r="127" spans="1:10" s="8" customFormat="1" x14ac:dyDescent="0.2">
      <c r="A127" s="785" t="s">
        <v>767</v>
      </c>
      <c r="B127" s="807">
        <f t="shared" ref="B127:J127" si="49">IF(B55="-","-",B55/B$69)</f>
        <v>3.3342014311651194E-3</v>
      </c>
      <c r="C127" s="807">
        <f t="shared" si="49"/>
        <v>3.9816347339613235E-3</v>
      </c>
      <c r="D127" s="807">
        <f t="shared" si="49"/>
        <v>2.8939220187801243E-3</v>
      </c>
      <c r="E127" s="807">
        <f t="shared" si="49"/>
        <v>3.1935844283055934E-3</v>
      </c>
      <c r="F127" s="807">
        <f t="shared" si="49"/>
        <v>1.9871392803288306E-3</v>
      </c>
      <c r="G127" s="807">
        <f t="shared" si="49"/>
        <v>1.3242833993429872E-2</v>
      </c>
      <c r="H127" s="808">
        <f t="shared" si="49"/>
        <v>3.7823014802458865E-3</v>
      </c>
      <c r="I127" s="808">
        <f t="shared" si="49"/>
        <v>6.4285752362055358E-3</v>
      </c>
      <c r="J127" s="808">
        <f t="shared" si="49"/>
        <v>5.8881037135892862E-3</v>
      </c>
    </row>
    <row r="128" spans="1:10" x14ac:dyDescent="0.2">
      <c r="A128" s="788" t="s">
        <v>768</v>
      </c>
      <c r="B128" s="809">
        <f t="shared" ref="B128:J128" si="50">IF(B56="-","-",B56/B$69)</f>
        <v>4.7675059234195891E-2</v>
      </c>
      <c r="C128" s="809">
        <f t="shared" si="50"/>
        <v>4.7649751914024742E-2</v>
      </c>
      <c r="D128" s="809">
        <f t="shared" si="50"/>
        <v>4.2477739488504321E-2</v>
      </c>
      <c r="E128" s="809">
        <f t="shared" si="50"/>
        <v>3.8204192984791857E-2</v>
      </c>
      <c r="F128" s="809">
        <f t="shared" si="50"/>
        <v>3.9323540491713854E-2</v>
      </c>
      <c r="G128" s="809">
        <f t="shared" si="50"/>
        <v>5.0713580157100029E-2</v>
      </c>
      <c r="H128" s="810">
        <f t="shared" si="50"/>
        <v>4.7657543589940614E-2</v>
      </c>
      <c r="I128" s="810">
        <f t="shared" si="50"/>
        <v>4.3550391501061846E-2</v>
      </c>
      <c r="J128" s="810">
        <f t="shared" si="50"/>
        <v>4.4389230921244145E-2</v>
      </c>
    </row>
    <row r="129" spans="1:10" x14ac:dyDescent="0.2">
      <c r="A129" s="785" t="s">
        <v>769</v>
      </c>
      <c r="B129" s="807">
        <f t="shared" ref="B129:J129" si="51">IF(B57="-","-",B57/B$69)</f>
        <v>1.1722996413589138E-2</v>
      </c>
      <c r="C129" s="807">
        <f t="shared" si="51"/>
        <v>1.363834519853698E-2</v>
      </c>
      <c r="D129" s="807">
        <f t="shared" si="51"/>
        <v>1.2656109836369287E-2</v>
      </c>
      <c r="E129" s="807">
        <f t="shared" si="51"/>
        <v>9.2485217584193213E-3</v>
      </c>
      <c r="F129" s="807">
        <f t="shared" si="51"/>
        <v>1.1231191706935408E-2</v>
      </c>
      <c r="G129" s="807">
        <f t="shared" si="51"/>
        <v>3.9977641400702757E-3</v>
      </c>
      <c r="H129" s="808">
        <f t="shared" si="51"/>
        <v>1.3048643211236305E-2</v>
      </c>
      <c r="I129" s="808">
        <f t="shared" si="51"/>
        <v>8.3965341921157666E-3</v>
      </c>
      <c r="J129" s="808">
        <f t="shared" si="51"/>
        <v>9.3466749095220299E-3</v>
      </c>
    </row>
    <row r="130" spans="1:10" x14ac:dyDescent="0.2">
      <c r="A130" s="783" t="s">
        <v>538</v>
      </c>
      <c r="B130" s="805">
        <f t="shared" ref="B130:J130" si="52">IF(B58="-","-",B58/B$69)</f>
        <v>1.5645652533930626E-3</v>
      </c>
      <c r="C130" s="805">
        <f t="shared" si="52"/>
        <v>1.829009975648497E-3</v>
      </c>
      <c r="D130" s="805">
        <f t="shared" si="52"/>
        <v>1.3985203938150326E-3</v>
      </c>
      <c r="E130" s="805">
        <f t="shared" si="52"/>
        <v>1.3319896719852333E-3</v>
      </c>
      <c r="F130" s="805">
        <f t="shared" si="52"/>
        <v>4.4282064713507059E-4</v>
      </c>
      <c r="G130" s="805">
        <f t="shared" si="52"/>
        <v>1.7663850487598752E-4</v>
      </c>
      <c r="H130" s="806">
        <f t="shared" si="52"/>
        <v>1.7475921266015143E-3</v>
      </c>
      <c r="I130" s="806">
        <f t="shared" si="52"/>
        <v>7.8516268517558299E-4</v>
      </c>
      <c r="J130" s="806">
        <f t="shared" si="52"/>
        <v>9.8172802708199752E-4</v>
      </c>
    </row>
    <row r="131" spans="1:10" x14ac:dyDescent="0.2">
      <c r="A131" s="794" t="s">
        <v>770</v>
      </c>
      <c r="B131" s="799">
        <f t="shared" ref="B131:J131" si="53">IF(B59="-","-",B59/B$69)</f>
        <v>2.6009204387546481E-3</v>
      </c>
      <c r="C131" s="799">
        <f t="shared" si="53"/>
        <v>1.5636543048897767E-3</v>
      </c>
      <c r="D131" s="799">
        <f t="shared" si="53"/>
        <v>1.268236515891491E-3</v>
      </c>
      <c r="E131" s="799">
        <f t="shared" si="53"/>
        <v>9.6279791048759422E-4</v>
      </c>
      <c r="F131" s="799">
        <f t="shared" si="53"/>
        <v>8.8935401153305421E-4</v>
      </c>
      <c r="G131" s="799">
        <f t="shared" si="53"/>
        <v>2.9031420330529571E-2</v>
      </c>
      <c r="H131" s="800">
        <f t="shared" si="53"/>
        <v>1.8830101868611429E-3</v>
      </c>
      <c r="I131" s="800">
        <f t="shared" si="53"/>
        <v>1.0789353300453075E-2</v>
      </c>
      <c r="J131" s="800">
        <f t="shared" si="53"/>
        <v>8.9703333246455609E-3</v>
      </c>
    </row>
    <row r="132" spans="1:10" s="8" customFormat="1" x14ac:dyDescent="0.2">
      <c r="A132" s="771" t="s">
        <v>771</v>
      </c>
      <c r="B132" s="798">
        <f t="shared" ref="B132:J132" si="54">IF(B60="-","-",B60/B$69)</f>
        <v>2.7678847337841445E-2</v>
      </c>
      <c r="C132" s="798">
        <f t="shared" si="54"/>
        <v>2.7776696423369693E-2</v>
      </c>
      <c r="D132" s="798">
        <f t="shared" si="54"/>
        <v>2.4184122941631001E-2</v>
      </c>
      <c r="E132" s="798">
        <f t="shared" si="54"/>
        <v>2.233971791900087E-2</v>
      </c>
      <c r="F132" s="798">
        <f t="shared" si="54"/>
        <v>2.1910122640255169E-2</v>
      </c>
      <c r="G132" s="798">
        <f t="shared" si="54"/>
        <v>1.4498820347264005E-2</v>
      </c>
      <c r="H132" s="351">
        <f t="shared" si="54"/>
        <v>2.7746570421961998E-2</v>
      </c>
      <c r="I132" s="351">
        <f t="shared" si="54"/>
        <v>1.9871893431453146E-2</v>
      </c>
      <c r="J132" s="351">
        <f t="shared" si="54"/>
        <v>2.1480207255216269E-2</v>
      </c>
    </row>
    <row r="133" spans="1:10" s="8" customFormat="1" x14ac:dyDescent="0.2">
      <c r="A133" s="773" t="s">
        <v>772</v>
      </c>
      <c r="B133" s="799">
        <f t="shared" ref="B133:J133" si="55">IF(B61="-","-",B61/B$69)</f>
        <v>4.1077292554666262E-3</v>
      </c>
      <c r="C133" s="799">
        <f t="shared" si="55"/>
        <v>2.8420458925512591E-3</v>
      </c>
      <c r="D133" s="799">
        <f t="shared" si="55"/>
        <v>2.9707495718193453E-3</v>
      </c>
      <c r="E133" s="799">
        <f t="shared" si="55"/>
        <v>4.3211655068100463E-3</v>
      </c>
      <c r="F133" s="799">
        <f t="shared" si="55"/>
        <v>4.8500512454798137E-3</v>
      </c>
      <c r="G133" s="799">
        <f t="shared" si="55"/>
        <v>3.0089367736960129E-3</v>
      </c>
      <c r="H133" s="800">
        <f t="shared" si="55"/>
        <v>3.2317273961343877E-3</v>
      </c>
      <c r="I133" s="800">
        <f t="shared" si="55"/>
        <v>3.707447722712612E-3</v>
      </c>
      <c r="J133" s="800">
        <f t="shared" si="55"/>
        <v>3.6102872196973096E-3</v>
      </c>
    </row>
    <row r="134" spans="1:10" s="8" customFormat="1" x14ac:dyDescent="0.2">
      <c r="A134" s="780" t="s">
        <v>773</v>
      </c>
      <c r="B134" s="803">
        <f t="shared" ref="B134:J134" si="56">IF(B62="-","-",B62/B$69)</f>
        <v>1.1480779589650656E-2</v>
      </c>
      <c r="C134" s="803">
        <f t="shared" si="56"/>
        <v>8.0219961239162019E-3</v>
      </c>
      <c r="D134" s="803">
        <f t="shared" si="56"/>
        <v>9.6831193698054072E-3</v>
      </c>
      <c r="E134" s="803">
        <f t="shared" si="56"/>
        <v>9.0695524231811896E-3</v>
      </c>
      <c r="F134" s="803">
        <f t="shared" si="56"/>
        <v>1.0519095396375192E-2</v>
      </c>
      <c r="G134" s="803">
        <f t="shared" si="56"/>
        <v>9.958903392611549E-3</v>
      </c>
      <c r="H134" s="804">
        <f t="shared" si="56"/>
        <v>9.0868943290970759E-3</v>
      </c>
      <c r="I134" s="804">
        <f t="shared" si="56"/>
        <v>9.747852055609775E-3</v>
      </c>
      <c r="J134" s="804">
        <f t="shared" si="56"/>
        <v>9.6128589060806378E-3</v>
      </c>
    </row>
    <row r="135" spans="1:10" s="8" customFormat="1" x14ac:dyDescent="0.2">
      <c r="A135" s="785" t="s">
        <v>774</v>
      </c>
      <c r="B135" s="807">
        <f t="shared" ref="B135:J135" si="57">IF(B63="-","-",B63/B$69)</f>
        <v>2.5283314900419185E-3</v>
      </c>
      <c r="C135" s="807">
        <f t="shared" si="57"/>
        <v>2.1201811503568104E-3</v>
      </c>
      <c r="D135" s="807">
        <f t="shared" si="57"/>
        <v>3.6483380737061394E-3</v>
      </c>
      <c r="E135" s="807">
        <f t="shared" si="57"/>
        <v>3.5508689777902923E-3</v>
      </c>
      <c r="F135" s="807">
        <f t="shared" si="57"/>
        <v>5.3310003487090163E-3</v>
      </c>
      <c r="G135" s="807">
        <f t="shared" si="57"/>
        <v>5.2839634400381891E-3</v>
      </c>
      <c r="H135" s="808">
        <f t="shared" si="57"/>
        <v>2.245843415277561E-3</v>
      </c>
      <c r="I135" s="808">
        <f t="shared" si="57"/>
        <v>4.4860929943684926E-3</v>
      </c>
      <c r="J135" s="808">
        <f t="shared" si="57"/>
        <v>4.0285473234699777E-3</v>
      </c>
    </row>
    <row r="136" spans="1:10" s="8" customFormat="1" x14ac:dyDescent="0.2">
      <c r="A136" s="783" t="s">
        <v>539</v>
      </c>
      <c r="B136" s="805">
        <f t="shared" ref="B136:J136" si="58">IF(B64="-","-",B64/B$69)</f>
        <v>8.1099989838098383E-4</v>
      </c>
      <c r="C136" s="805">
        <f t="shared" si="58"/>
        <v>9.3750231265005439E-4</v>
      </c>
      <c r="D136" s="805">
        <f t="shared" si="58"/>
        <v>1.4996457351260253E-3</v>
      </c>
      <c r="E136" s="805">
        <f t="shared" si="58"/>
        <v>1.7462321084999767E-3</v>
      </c>
      <c r="F136" s="805">
        <f t="shared" si="58"/>
        <v>1.9591904793683701E-3</v>
      </c>
      <c r="G136" s="805">
        <f t="shared" si="58"/>
        <v>1.3115243510321885E-3</v>
      </c>
      <c r="H136" s="806">
        <f t="shared" si="58"/>
        <v>8.9855445851557325E-4</v>
      </c>
      <c r="I136" s="806">
        <f t="shared" si="58"/>
        <v>1.5866433888534319E-3</v>
      </c>
      <c r="J136" s="806">
        <f t="shared" si="58"/>
        <v>1.4461089974143174E-3</v>
      </c>
    </row>
    <row r="137" spans="1:10" s="8" customFormat="1" x14ac:dyDescent="0.2">
      <c r="A137" s="785" t="s">
        <v>775</v>
      </c>
      <c r="B137" s="807">
        <f t="shared" ref="B137:J137" si="59">IF(B65="-","-",B65/B$69)</f>
        <v>5.0266169285254981E-4</v>
      </c>
      <c r="C137" s="807">
        <f t="shared" si="59"/>
        <v>2.4628146695293248E-4</v>
      </c>
      <c r="D137" s="807">
        <f t="shared" si="59"/>
        <v>1.1860919755314202E-4</v>
      </c>
      <c r="E137" s="807">
        <f t="shared" si="59"/>
        <v>2.5730268660668161E-4</v>
      </c>
      <c r="F137" s="807">
        <f t="shared" si="59"/>
        <v>1.7059702058070522E-4</v>
      </c>
      <c r="G137" s="807">
        <f t="shared" si="59"/>
        <v>3.8833120019994403E-4</v>
      </c>
      <c r="H137" s="808">
        <f t="shared" si="59"/>
        <v>3.2521640032159171E-4</v>
      </c>
      <c r="I137" s="808">
        <f t="shared" si="59"/>
        <v>2.6210379803640028E-4</v>
      </c>
      <c r="J137" s="808">
        <f t="shared" si="59"/>
        <v>2.7499383413963081E-4</v>
      </c>
    </row>
    <row r="138" spans="1:10" s="8" customFormat="1" x14ac:dyDescent="0.2">
      <c r="A138" s="783" t="s">
        <v>776</v>
      </c>
      <c r="B138" s="805">
        <f t="shared" ref="B138:J138" si="60">IF(B66="-","-",B66/B$69)</f>
        <v>4.2434154476028436E-4</v>
      </c>
      <c r="C138" s="805">
        <f t="shared" si="60"/>
        <v>8.0797296058084784E-4</v>
      </c>
      <c r="D138" s="805">
        <f t="shared" si="60"/>
        <v>1.2053004952606021E-3</v>
      </c>
      <c r="E138" s="805">
        <f t="shared" si="60"/>
        <v>1.5664211686031041E-3</v>
      </c>
      <c r="F138" s="805">
        <f t="shared" si="60"/>
        <v>1.5410043380514179E-3</v>
      </c>
      <c r="G138" s="805">
        <f t="shared" si="60"/>
        <v>1.4240453662238001E-3</v>
      </c>
      <c r="H138" s="806">
        <f t="shared" si="60"/>
        <v>6.8985963830857117E-4</v>
      </c>
      <c r="I138" s="806">
        <f t="shared" si="60"/>
        <v>1.4456337852469994E-3</v>
      </c>
      <c r="J138" s="806">
        <f t="shared" si="60"/>
        <v>1.2912754528825233E-3</v>
      </c>
    </row>
    <row r="139" spans="1:10" s="8" customFormat="1" x14ac:dyDescent="0.2">
      <c r="A139" s="794" t="s">
        <v>777</v>
      </c>
      <c r="B139" s="799">
        <f t="shared" ref="B139:J139" si="61">IF(B67="-","-",B67/B$69)</f>
        <v>7.2144444284639444E-3</v>
      </c>
      <c r="C139" s="799">
        <f t="shared" si="61"/>
        <v>3.9100579953184845E-3</v>
      </c>
      <c r="D139" s="799">
        <f t="shared" si="61"/>
        <v>3.2112256391813401E-3</v>
      </c>
      <c r="E139" s="799">
        <f t="shared" si="61"/>
        <v>1.9487274089848693E-3</v>
      </c>
      <c r="F139" s="799">
        <f t="shared" si="61"/>
        <v>1.5173029692903469E-3</v>
      </c>
      <c r="G139" s="799">
        <f t="shared" si="61"/>
        <v>1.5510388531248828E-3</v>
      </c>
      <c r="H139" s="800">
        <f t="shared" si="61"/>
        <v>4.9274200871467517E-3</v>
      </c>
      <c r="I139" s="800">
        <f t="shared" si="61"/>
        <v>1.9673779199527903E-3</v>
      </c>
      <c r="J139" s="800">
        <f t="shared" si="61"/>
        <v>2.5719330962676703E-3</v>
      </c>
    </row>
    <row r="140" spans="1:10" s="8" customFormat="1" x14ac:dyDescent="0.2">
      <c r="A140" s="936" t="s">
        <v>778</v>
      </c>
      <c r="B140" s="938">
        <f t="shared" ref="B140:J140" si="62">IF(B68="-","-",B68/B$69)</f>
        <v>8.2080118850995303E-5</v>
      </c>
      <c r="C140" s="938">
        <f t="shared" si="62"/>
        <v>1.1438570856691347E-4</v>
      </c>
      <c r="D140" s="938">
        <f t="shared" si="62"/>
        <v>2.2519429406657874E-5</v>
      </c>
      <c r="E140" s="938">
        <f t="shared" si="62"/>
        <v>2.1576614903481711E-5</v>
      </c>
      <c r="F140" s="938">
        <f t="shared" si="62"/>
        <v>1.4505930443495758E-4</v>
      </c>
      <c r="G140" s="938">
        <f t="shared" si="62"/>
        <v>6.0745471173974268E-6</v>
      </c>
      <c r="H140" s="938">
        <f t="shared" si="62"/>
        <v>1.0443938933455707E-4</v>
      </c>
      <c r="I140" s="938">
        <f t="shared" si="62"/>
        <v>3.8071260481522929E-5</v>
      </c>
      <c r="J140" s="938">
        <f t="shared" si="62"/>
        <v>5.1626201112139146E-5</v>
      </c>
    </row>
    <row r="141" spans="1:10" s="8" customFormat="1" x14ac:dyDescent="0.2">
      <c r="A141" s="971" t="s">
        <v>828</v>
      </c>
      <c r="B141" s="974">
        <f t="shared" ref="B141:J141" si="63">IF(B69="-","-",B69/B$69)</f>
        <v>1</v>
      </c>
      <c r="C141" s="974">
        <f t="shared" si="63"/>
        <v>1</v>
      </c>
      <c r="D141" s="974">
        <f t="shared" si="63"/>
        <v>1</v>
      </c>
      <c r="E141" s="974">
        <f t="shared" si="63"/>
        <v>1</v>
      </c>
      <c r="F141" s="974">
        <f t="shared" si="63"/>
        <v>1</v>
      </c>
      <c r="G141" s="974">
        <f t="shared" si="63"/>
        <v>1</v>
      </c>
      <c r="H141" s="975">
        <f t="shared" si="63"/>
        <v>1</v>
      </c>
      <c r="I141" s="975">
        <f t="shared" si="63"/>
        <v>1</v>
      </c>
      <c r="J141" s="975">
        <f t="shared" si="63"/>
        <v>1</v>
      </c>
    </row>
    <row r="142" spans="1:10" ht="15" customHeight="1" x14ac:dyDescent="0.2">
      <c r="A142" s="795" t="s">
        <v>826</v>
      </c>
      <c r="B142" s="3"/>
      <c r="C142" s="3"/>
      <c r="D142" s="245"/>
      <c r="E142" s="3"/>
      <c r="F142" s="3"/>
      <c r="G142" s="245"/>
      <c r="H142" s="3"/>
      <c r="I142" s="3"/>
      <c r="J142" s="3"/>
    </row>
    <row r="143" spans="1:10" ht="15" customHeight="1" x14ac:dyDescent="0.2">
      <c r="A143" s="795" t="s">
        <v>316</v>
      </c>
      <c r="B143" s="3"/>
      <c r="C143" s="3"/>
      <c r="D143" s="245"/>
      <c r="E143" s="3"/>
      <c r="F143" s="3"/>
      <c r="G143" s="245"/>
      <c r="H143" s="3"/>
      <c r="I143" s="3"/>
      <c r="J143" s="3"/>
    </row>
    <row r="144" spans="1:10" x14ac:dyDescent="0.2">
      <c r="A144" s="286" t="s">
        <v>991</v>
      </c>
      <c r="B144" s="3"/>
      <c r="C144" s="3"/>
      <c r="D144" s="245"/>
      <c r="E144" s="3"/>
      <c r="F144" s="3"/>
      <c r="G144" s="245"/>
      <c r="H144" s="3"/>
      <c r="I144" s="3"/>
      <c r="J144" s="3"/>
    </row>
    <row r="147" spans="1:11" ht="16.5" x14ac:dyDescent="0.25">
      <c r="A147" s="108" t="s">
        <v>781</v>
      </c>
    </row>
    <row r="148" spans="1:11" ht="13.5" thickBot="1" x14ac:dyDescent="0.25">
      <c r="A148" s="231"/>
      <c r="J148" s="652" t="s">
        <v>540</v>
      </c>
    </row>
    <row r="149" spans="1:11" x14ac:dyDescent="0.2">
      <c r="A149" s="230" t="s">
        <v>823</v>
      </c>
      <c r="B149" s="761" t="s">
        <v>38</v>
      </c>
      <c r="C149" s="761" t="s">
        <v>39</v>
      </c>
      <c r="D149" s="761" t="s">
        <v>125</v>
      </c>
      <c r="E149" s="761" t="s">
        <v>126</v>
      </c>
      <c r="F149" s="761" t="s">
        <v>127</v>
      </c>
      <c r="G149" s="762">
        <v>100000</v>
      </c>
      <c r="H149" s="763" t="s">
        <v>229</v>
      </c>
      <c r="I149" s="763" t="s">
        <v>228</v>
      </c>
      <c r="J149" s="763" t="s">
        <v>220</v>
      </c>
    </row>
    <row r="150" spans="1:11" x14ac:dyDescent="0.2">
      <c r="A150" s="229"/>
      <c r="B150" s="764" t="s">
        <v>40</v>
      </c>
      <c r="C150" s="764" t="s">
        <v>40</v>
      </c>
      <c r="D150" s="764" t="s">
        <v>40</v>
      </c>
      <c r="E150" s="764" t="s">
        <v>40</v>
      </c>
      <c r="F150" s="764" t="s">
        <v>40</v>
      </c>
      <c r="G150" s="764" t="s">
        <v>43</v>
      </c>
      <c r="H150" s="765" t="s">
        <v>526</v>
      </c>
      <c r="I150" s="765" t="s">
        <v>138</v>
      </c>
      <c r="J150" s="765" t="s">
        <v>142</v>
      </c>
    </row>
    <row r="151" spans="1:11" ht="13.5" thickBot="1" x14ac:dyDescent="0.25">
      <c r="A151" s="232"/>
      <c r="B151" s="766" t="s">
        <v>46</v>
      </c>
      <c r="C151" s="766" t="s">
        <v>42</v>
      </c>
      <c r="D151" s="766" t="s">
        <v>128</v>
      </c>
      <c r="E151" s="766" t="s">
        <v>129</v>
      </c>
      <c r="F151" s="766" t="s">
        <v>130</v>
      </c>
      <c r="G151" s="766" t="s">
        <v>131</v>
      </c>
      <c r="H151" s="767" t="s">
        <v>138</v>
      </c>
      <c r="I151" s="767" t="s">
        <v>131</v>
      </c>
      <c r="J151" s="767" t="s">
        <v>615</v>
      </c>
    </row>
    <row r="153" spans="1:11" s="8" customFormat="1" ht="14.25" customHeight="1" x14ac:dyDescent="0.2">
      <c r="A153" s="768" t="s">
        <v>732</v>
      </c>
      <c r="B153" s="769">
        <v>424.11080214338892</v>
      </c>
      <c r="C153" s="769">
        <v>397.84666188084981</v>
      </c>
      <c r="D153" s="769">
        <v>404.67540017624856</v>
      </c>
      <c r="E153" s="769">
        <v>431.36477846942034</v>
      </c>
      <c r="F153" s="769">
        <v>437.58032540451001</v>
      </c>
      <c r="G153" s="769">
        <v>341.05109645011976</v>
      </c>
      <c r="H153" s="770">
        <v>406.49385126315241</v>
      </c>
      <c r="I153" s="770">
        <v>399.68758828795052</v>
      </c>
      <c r="J153" s="770">
        <v>401.49474846043114</v>
      </c>
      <c r="K153" s="814"/>
    </row>
    <row r="154" spans="1:11" ht="14.25" customHeight="1" x14ac:dyDescent="0.2">
      <c r="A154" s="771" t="s">
        <v>733</v>
      </c>
      <c r="B154" s="772">
        <v>52.139068169279867</v>
      </c>
      <c r="C154" s="772">
        <v>23.369897520992037</v>
      </c>
      <c r="D154" s="772">
        <v>16.4297553565087</v>
      </c>
      <c r="E154" s="772">
        <v>11.050228812990422</v>
      </c>
      <c r="F154" s="772">
        <v>6.2924093196147561</v>
      </c>
      <c r="G154" s="772">
        <v>7.2674214536550883</v>
      </c>
      <c r="H154" s="316">
        <v>32.841841566400369</v>
      </c>
      <c r="I154" s="316">
        <v>10.271314406103127</v>
      </c>
      <c r="J154" s="316">
        <v>16.264112201984911</v>
      </c>
    </row>
    <row r="155" spans="1:11" ht="14.25" customHeight="1" x14ac:dyDescent="0.2">
      <c r="A155" s="773" t="s">
        <v>527</v>
      </c>
      <c r="B155" s="774">
        <v>360.29155019832109</v>
      </c>
      <c r="C155" s="774">
        <v>362.69983513538477</v>
      </c>
      <c r="D155" s="774">
        <v>374.28067697852134</v>
      </c>
      <c r="E155" s="774">
        <v>407.96713696448478</v>
      </c>
      <c r="F155" s="774">
        <v>418.25520688165682</v>
      </c>
      <c r="G155" s="774">
        <v>319.45505025561624</v>
      </c>
      <c r="H155" s="775">
        <v>361.90693288428616</v>
      </c>
      <c r="I155" s="775">
        <v>376.00435392474674</v>
      </c>
      <c r="J155" s="775">
        <v>372.26128699773676</v>
      </c>
    </row>
    <row r="156" spans="1:11" ht="14.25" customHeight="1" x14ac:dyDescent="0.2">
      <c r="A156" s="771" t="s">
        <v>734</v>
      </c>
      <c r="B156" s="772">
        <v>11.647670156801793</v>
      </c>
      <c r="C156" s="772">
        <v>11.701250553204055</v>
      </c>
      <c r="D156" s="772">
        <v>13.854202606899999</v>
      </c>
      <c r="E156" s="772">
        <v>12.078699776002059</v>
      </c>
      <c r="F156" s="772">
        <v>12.667656338545388</v>
      </c>
      <c r="G156" s="772">
        <v>13.020227409154053</v>
      </c>
      <c r="H156" s="316">
        <v>11.683609776455308</v>
      </c>
      <c r="I156" s="316">
        <v>12.851178855995697</v>
      </c>
      <c r="J156" s="316">
        <v>12.541172565193705</v>
      </c>
    </row>
    <row r="157" spans="1:11" s="8" customFormat="1" ht="14.25" customHeight="1" x14ac:dyDescent="0.2">
      <c r="A157" s="773" t="s">
        <v>735</v>
      </c>
      <c r="B157" s="774">
        <v>3.2513376806238163E-2</v>
      </c>
      <c r="C157" s="774">
        <v>7.5678552396195267E-2</v>
      </c>
      <c r="D157" s="774">
        <v>0.11076510278972497</v>
      </c>
      <c r="E157" s="774">
        <v>0.26871282244699096</v>
      </c>
      <c r="F157" s="774">
        <v>0.36505253445385699</v>
      </c>
      <c r="G157" s="774">
        <v>1.3083972349690178</v>
      </c>
      <c r="H157" s="775">
        <v>6.1466876540234083E-2</v>
      </c>
      <c r="I157" s="775">
        <v>0.56074095698488835</v>
      </c>
      <c r="J157" s="775">
        <v>0.4281765473200223</v>
      </c>
    </row>
    <row r="158" spans="1:11" s="68" customFormat="1" ht="14.25" customHeight="1" x14ac:dyDescent="0.2">
      <c r="A158" s="780" t="s">
        <v>528</v>
      </c>
      <c r="B158" s="781">
        <v>31.394642302723895</v>
      </c>
      <c r="C158" s="781">
        <v>39.043997776128613</v>
      </c>
      <c r="D158" s="781">
        <v>50.351663181154557</v>
      </c>
      <c r="E158" s="781">
        <v>59.045965204119739</v>
      </c>
      <c r="F158" s="781">
        <v>71.407877625236623</v>
      </c>
      <c r="G158" s="781">
        <v>101.38320069379195</v>
      </c>
      <c r="H158" s="782">
        <v>36.52552868595901</v>
      </c>
      <c r="I158" s="782">
        <v>71.915020930844975</v>
      </c>
      <c r="J158" s="782">
        <v>62.518604550478287</v>
      </c>
    </row>
    <row r="159" spans="1:11" ht="14.25" customHeight="1" x14ac:dyDescent="0.2">
      <c r="A159" s="773" t="s">
        <v>736</v>
      </c>
      <c r="B159" s="774">
        <v>3.7118131959947323</v>
      </c>
      <c r="C159" s="774">
        <v>2.4231328984254947</v>
      </c>
      <c r="D159" s="774">
        <v>2.1800139420484292</v>
      </c>
      <c r="E159" s="774">
        <v>3.7718281122932966</v>
      </c>
      <c r="F159" s="774">
        <v>4.6729540359855068</v>
      </c>
      <c r="G159" s="774">
        <v>7.5429884434426269</v>
      </c>
      <c r="H159" s="775">
        <v>2.847417206799272</v>
      </c>
      <c r="I159" s="775">
        <v>4.7040924851879167</v>
      </c>
      <c r="J159" s="775">
        <v>4.211118642044009</v>
      </c>
    </row>
    <row r="160" spans="1:11" ht="14.25" customHeight="1" x14ac:dyDescent="0.2">
      <c r="A160" s="771" t="s">
        <v>737</v>
      </c>
      <c r="B160" s="772">
        <v>17.246813033734206</v>
      </c>
      <c r="C160" s="772">
        <v>24.91165971677141</v>
      </c>
      <c r="D160" s="772">
        <v>35.116092017519627</v>
      </c>
      <c r="E160" s="772">
        <v>39.669516271779685</v>
      </c>
      <c r="F160" s="772">
        <v>42.140917199782834</v>
      </c>
      <c r="G160" s="772">
        <v>45.726671816326977</v>
      </c>
      <c r="H160" s="316">
        <v>22.388090310272624</v>
      </c>
      <c r="I160" s="316">
        <v>40.908092445295473</v>
      </c>
      <c r="J160" s="316">
        <v>35.990766979821977</v>
      </c>
    </row>
    <row r="161" spans="1:12" ht="14.25" customHeight="1" x14ac:dyDescent="0.2">
      <c r="A161" s="779" t="s">
        <v>738</v>
      </c>
      <c r="B161" s="774">
        <v>8.1397506322106032</v>
      </c>
      <c r="C161" s="774">
        <v>8.0424538568679385</v>
      </c>
      <c r="D161" s="774">
        <v>10.364517092162201</v>
      </c>
      <c r="E161" s="774">
        <v>11.618453286640138</v>
      </c>
      <c r="F161" s="774">
        <v>18.262556355321539</v>
      </c>
      <c r="G161" s="774">
        <v>28.973019707026502</v>
      </c>
      <c r="H161" s="775">
        <v>8.0744877873246459</v>
      </c>
      <c r="I161" s="775">
        <v>17.675114927102921</v>
      </c>
      <c r="J161" s="775">
        <v>15.126011100075234</v>
      </c>
    </row>
    <row r="162" spans="1:12" s="8" customFormat="1" ht="14.25" customHeight="1" x14ac:dyDescent="0.2">
      <c r="A162" s="771" t="s">
        <v>529</v>
      </c>
      <c r="B162" s="772">
        <v>1.3512778137549459</v>
      </c>
      <c r="C162" s="772">
        <v>2.2214076268993339</v>
      </c>
      <c r="D162" s="772">
        <v>1.4251767088873983</v>
      </c>
      <c r="E162" s="772">
        <v>2.24265471312874</v>
      </c>
      <c r="F162" s="772">
        <v>3.7095012793467075</v>
      </c>
      <c r="G162" s="772">
        <v>3.2219946595972009</v>
      </c>
      <c r="H162" s="316">
        <v>1.9349266225247512</v>
      </c>
      <c r="I162" s="316">
        <v>2.6114085845288386</v>
      </c>
      <c r="J162" s="316">
        <v>2.4317929476383049</v>
      </c>
    </row>
    <row r="163" spans="1:12" s="8" customFormat="1" ht="14.25" customHeight="1" x14ac:dyDescent="0.2">
      <c r="A163" s="773" t="s">
        <v>739</v>
      </c>
      <c r="B163" s="774">
        <v>0.94498690048973621</v>
      </c>
      <c r="C163" s="774">
        <v>1.4453434394189404</v>
      </c>
      <c r="D163" s="774">
        <v>1.2658632890081416</v>
      </c>
      <c r="E163" s="774">
        <v>1.7435126332856941</v>
      </c>
      <c r="F163" s="774">
        <v>2.6219485896804211</v>
      </c>
      <c r="G163" s="774">
        <v>15.918525777222445</v>
      </c>
      <c r="H163" s="775">
        <v>1.2806063603619309</v>
      </c>
      <c r="I163" s="775">
        <v>6.0163122869617229</v>
      </c>
      <c r="J163" s="775">
        <v>4.7589146268488616</v>
      </c>
    </row>
    <row r="164" spans="1:12" s="68" customFormat="1" ht="14.25" customHeight="1" x14ac:dyDescent="0.2">
      <c r="A164" s="780" t="s">
        <v>530</v>
      </c>
      <c r="B164" s="781">
        <v>141.26091274694477</v>
      </c>
      <c r="C164" s="781">
        <v>163.49197852635118</v>
      </c>
      <c r="D164" s="781">
        <v>194.79742203632824</v>
      </c>
      <c r="E164" s="781">
        <v>214.82509162149714</v>
      </c>
      <c r="F164" s="781">
        <v>226.1412664277496</v>
      </c>
      <c r="G164" s="781">
        <v>243.67400706056731</v>
      </c>
      <c r="H164" s="782">
        <v>156.17263610572209</v>
      </c>
      <c r="I164" s="782">
        <v>221.00843808555979</v>
      </c>
      <c r="J164" s="782">
        <v>203.7936052888108</v>
      </c>
    </row>
    <row r="165" spans="1:12" ht="14.25" customHeight="1" x14ac:dyDescent="0.2">
      <c r="A165" s="779" t="s">
        <v>740</v>
      </c>
      <c r="B165" s="774">
        <v>22.750682099660899</v>
      </c>
      <c r="C165" s="774">
        <v>19.484440805353362</v>
      </c>
      <c r="D165" s="774">
        <v>24.6936495284694</v>
      </c>
      <c r="E165" s="774">
        <v>35.28896725523704</v>
      </c>
      <c r="F165" s="774">
        <v>34.561204223891615</v>
      </c>
      <c r="G165" s="774">
        <v>37.037813924704693</v>
      </c>
      <c r="H165" s="775">
        <v>20.559816079694976</v>
      </c>
      <c r="I165" s="775">
        <v>33.361156777955031</v>
      </c>
      <c r="J165" s="775">
        <v>29.962217720128685</v>
      </c>
    </row>
    <row r="166" spans="1:12" ht="14.25" customHeight="1" x14ac:dyDescent="0.2">
      <c r="A166" s="771" t="s">
        <v>531</v>
      </c>
      <c r="B166" s="772">
        <v>67.353176504094534</v>
      </c>
      <c r="C166" s="772">
        <v>82.401306316410484</v>
      </c>
      <c r="D166" s="772">
        <v>98.770276210393405</v>
      </c>
      <c r="E166" s="772">
        <v>105.28609636418</v>
      </c>
      <c r="F166" s="772">
        <v>121.34410430539465</v>
      </c>
      <c r="G166" s="772">
        <v>133.84189933478072</v>
      </c>
      <c r="H166" s="316">
        <v>77.446869314634057</v>
      </c>
      <c r="I166" s="316">
        <v>115.17092016855361</v>
      </c>
      <c r="J166" s="316">
        <v>105.15464508540998</v>
      </c>
    </row>
    <row r="167" spans="1:12" ht="14.25" customHeight="1" x14ac:dyDescent="0.2">
      <c r="A167" s="773" t="s">
        <v>532</v>
      </c>
      <c r="B167" s="774">
        <v>0.40651371876424319</v>
      </c>
      <c r="C167" s="774">
        <v>0.3797414921882179</v>
      </c>
      <c r="D167" s="774">
        <v>0.48348919491246761</v>
      </c>
      <c r="E167" s="774">
        <v>0.36071821455371417</v>
      </c>
      <c r="F167" s="774">
        <v>0.33325347048387971</v>
      </c>
      <c r="G167" s="774">
        <v>7.1685318225599612</v>
      </c>
      <c r="H167" s="775">
        <v>0.3885559635957973</v>
      </c>
      <c r="I167" s="775">
        <v>2.4115460520095873</v>
      </c>
      <c r="J167" s="775">
        <v>1.8744132479401048</v>
      </c>
      <c r="L167" s="944"/>
    </row>
    <row r="168" spans="1:12" ht="14.25" customHeight="1" x14ac:dyDescent="0.2">
      <c r="A168" s="771" t="s">
        <v>741</v>
      </c>
      <c r="B168" s="772">
        <v>0.65392929606540018</v>
      </c>
      <c r="C168" s="772">
        <v>0.608032921094528</v>
      </c>
      <c r="D168" s="772">
        <v>0.49683226137394942</v>
      </c>
      <c r="E168" s="772">
        <v>0.6802345704798799</v>
      </c>
      <c r="F168" s="772">
        <v>1.6035554214050489</v>
      </c>
      <c r="G168" s="772">
        <v>8.4885587393043469</v>
      </c>
      <c r="H168" s="316">
        <v>0.62314381535442398</v>
      </c>
      <c r="I168" s="316">
        <v>3.1280896170833699</v>
      </c>
      <c r="J168" s="316">
        <v>2.4629906775330865</v>
      </c>
    </row>
    <row r="169" spans="1:12" s="8" customFormat="1" ht="14.25" customHeight="1" x14ac:dyDescent="0.2">
      <c r="A169" s="773" t="s">
        <v>742</v>
      </c>
      <c r="B169" s="774">
        <v>46.420508810262227</v>
      </c>
      <c r="C169" s="774">
        <v>53.836749320077594</v>
      </c>
      <c r="D169" s="774">
        <v>61.189253574294021</v>
      </c>
      <c r="E169" s="774">
        <v>61.927239282869998</v>
      </c>
      <c r="F169" s="774">
        <v>60.205615189418609</v>
      </c>
      <c r="G169" s="774">
        <v>44.168763866795196</v>
      </c>
      <c r="H169" s="775">
        <v>51.3950308571075</v>
      </c>
      <c r="I169" s="775">
        <v>56.172981344868482</v>
      </c>
      <c r="J169" s="775">
        <v>54.904367149527324</v>
      </c>
    </row>
    <row r="170" spans="1:12" s="8" customFormat="1" ht="14.25" customHeight="1" x14ac:dyDescent="0.2">
      <c r="A170" s="783" t="s">
        <v>533</v>
      </c>
      <c r="B170" s="784">
        <v>3.6761015915578028</v>
      </c>
      <c r="C170" s="784">
        <v>6.7817074334814844</v>
      </c>
      <c r="D170" s="784">
        <v>9.1639210038274861</v>
      </c>
      <c r="E170" s="784">
        <v>11.281835747184319</v>
      </c>
      <c r="F170" s="784">
        <v>8.0935334869165825</v>
      </c>
      <c r="G170" s="784">
        <v>12.968438985520788</v>
      </c>
      <c r="H170" s="385">
        <v>5.7592196766595816</v>
      </c>
      <c r="I170" s="385">
        <v>10.763743836849633</v>
      </c>
      <c r="J170" s="385">
        <v>9.4349710907092597</v>
      </c>
    </row>
    <row r="171" spans="1:12" s="68" customFormat="1" ht="14.25" customHeight="1" x14ac:dyDescent="0.2">
      <c r="A171" s="776" t="s">
        <v>743</v>
      </c>
      <c r="B171" s="777">
        <v>111.81382396718753</v>
      </c>
      <c r="C171" s="777">
        <v>153.45022459222784</v>
      </c>
      <c r="D171" s="777">
        <v>211.03911862578752</v>
      </c>
      <c r="E171" s="777">
        <v>251.66636395748023</v>
      </c>
      <c r="F171" s="777">
        <v>272.78070217442706</v>
      </c>
      <c r="G171" s="777">
        <v>269.68413836916721</v>
      </c>
      <c r="H171" s="778">
        <v>139.74188166521137</v>
      </c>
      <c r="I171" s="778">
        <v>251.81814253105264</v>
      </c>
      <c r="J171" s="778">
        <v>222.06029220184303</v>
      </c>
    </row>
    <row r="172" spans="1:12" ht="14.25" customHeight="1" x14ac:dyDescent="0.2">
      <c r="A172" s="783" t="s">
        <v>744</v>
      </c>
      <c r="B172" s="784">
        <v>11.25470059057988</v>
      </c>
      <c r="C172" s="784">
        <v>14.380468161301286</v>
      </c>
      <c r="D172" s="784">
        <v>23.368955398597905</v>
      </c>
      <c r="E172" s="784">
        <v>32.137244786050083</v>
      </c>
      <c r="F172" s="784">
        <v>34.386095542166927</v>
      </c>
      <c r="G172" s="784">
        <v>37.388152744109277</v>
      </c>
      <c r="H172" s="385">
        <v>13.351342369293544</v>
      </c>
      <c r="I172" s="385">
        <v>32.173039944086028</v>
      </c>
      <c r="J172" s="385">
        <v>27.175610024089224</v>
      </c>
    </row>
    <row r="173" spans="1:12" s="8" customFormat="1" ht="14.25" customHeight="1" x14ac:dyDescent="0.2">
      <c r="A173" s="773" t="s">
        <v>534</v>
      </c>
      <c r="B173" s="774">
        <v>38.113410905166717</v>
      </c>
      <c r="C173" s="774">
        <v>57.824313328595068</v>
      </c>
      <c r="D173" s="774">
        <v>83.496181194018078</v>
      </c>
      <c r="E173" s="774">
        <v>94.178044330985898</v>
      </c>
      <c r="F173" s="774">
        <v>99.502610210732243</v>
      </c>
      <c r="G173" s="774">
        <v>143.81868436818871</v>
      </c>
      <c r="H173" s="775">
        <v>51.334707940880207</v>
      </c>
      <c r="I173" s="775">
        <v>107.55946604208491</v>
      </c>
      <c r="J173" s="775">
        <v>92.630988562144253</v>
      </c>
    </row>
    <row r="174" spans="1:12" s="8" customFormat="1" ht="14.25" customHeight="1" x14ac:dyDescent="0.2">
      <c r="A174" s="771" t="s">
        <v>745</v>
      </c>
      <c r="B174" s="772">
        <v>23.227531397411873</v>
      </c>
      <c r="C174" s="772">
        <v>38.396183019812405</v>
      </c>
      <c r="D174" s="772">
        <v>58.14309105735969</v>
      </c>
      <c r="E174" s="772">
        <v>64.337328951233744</v>
      </c>
      <c r="F174" s="772">
        <v>63.951037743700027</v>
      </c>
      <c r="G174" s="772">
        <v>86.818126456079995</v>
      </c>
      <c r="H174" s="316">
        <v>33.402065491428907</v>
      </c>
      <c r="I174" s="316">
        <v>69.611694489909524</v>
      </c>
      <c r="J174" s="316">
        <v>59.997520070735973</v>
      </c>
    </row>
    <row r="175" spans="1:12" s="68" customFormat="1" ht="14.25" customHeight="1" x14ac:dyDescent="0.2">
      <c r="A175" s="773" t="s">
        <v>746</v>
      </c>
      <c r="B175" s="774">
        <v>14.885879507754842</v>
      </c>
      <c r="C175" s="774">
        <v>19.428130189909915</v>
      </c>
      <c r="D175" s="774">
        <v>25.353090005129623</v>
      </c>
      <c r="E175" s="774">
        <v>29.840715379752151</v>
      </c>
      <c r="F175" s="774">
        <v>35.551572301912614</v>
      </c>
      <c r="G175" s="774">
        <v>57.000557815383324</v>
      </c>
      <c r="H175" s="775">
        <v>17.932642369716138</v>
      </c>
      <c r="I175" s="775">
        <v>37.947771465703354</v>
      </c>
      <c r="J175" s="775">
        <v>32.633468406725001</v>
      </c>
    </row>
    <row r="176" spans="1:12" s="68" customFormat="1" ht="14.25" customHeight="1" x14ac:dyDescent="0.2">
      <c r="A176" s="771" t="s">
        <v>535</v>
      </c>
      <c r="B176" s="772">
        <v>27.384548971437788</v>
      </c>
      <c r="C176" s="772">
        <v>33.702371166606454</v>
      </c>
      <c r="D176" s="772">
        <v>45.681855870786144</v>
      </c>
      <c r="E176" s="772">
        <v>49.830292435212357</v>
      </c>
      <c r="F176" s="772">
        <v>52.093739225945704</v>
      </c>
      <c r="G176" s="772">
        <v>47.473852415997378</v>
      </c>
      <c r="H176" s="316">
        <v>31.622295273802159</v>
      </c>
      <c r="I176" s="316">
        <v>48.614080829910193</v>
      </c>
      <c r="J176" s="316">
        <v>44.102518724800767</v>
      </c>
    </row>
    <row r="177" spans="1:10" s="8" customFormat="1" ht="14.25" customHeight="1" x14ac:dyDescent="0.2">
      <c r="A177" s="773" t="s">
        <v>536</v>
      </c>
      <c r="B177" s="774">
        <v>35.061163015643366</v>
      </c>
      <c r="C177" s="774">
        <v>47.543071697979535</v>
      </c>
      <c r="D177" s="774">
        <v>58.492126030856646</v>
      </c>
      <c r="E177" s="774">
        <v>75.520782218239702</v>
      </c>
      <c r="F177" s="774">
        <v>86.798256865342978</v>
      </c>
      <c r="G177" s="774">
        <v>41.003448744146418</v>
      </c>
      <c r="H177" s="775">
        <v>43.433535762294824</v>
      </c>
      <c r="I177" s="775">
        <v>63.471555542027488</v>
      </c>
      <c r="J177" s="775">
        <v>58.151174679100578</v>
      </c>
    </row>
    <row r="178" spans="1:10" ht="14.25" customHeight="1" x14ac:dyDescent="0.2">
      <c r="A178" s="780" t="s">
        <v>747</v>
      </c>
      <c r="B178" s="781">
        <v>41.459118581445821</v>
      </c>
      <c r="C178" s="781">
        <v>79.138354565789356</v>
      </c>
      <c r="D178" s="781">
        <v>112.88733351747359</v>
      </c>
      <c r="E178" s="781">
        <v>153.45106152660048</v>
      </c>
      <c r="F178" s="781">
        <v>178.03115245559275</v>
      </c>
      <c r="G178" s="781">
        <v>354.44323195931031</v>
      </c>
      <c r="H178" s="782">
        <v>66.732866090622679</v>
      </c>
      <c r="I178" s="782">
        <v>208.74783044539785</v>
      </c>
      <c r="J178" s="782">
        <v>171.04082611522878</v>
      </c>
    </row>
    <row r="179" spans="1:10" s="8" customFormat="1" ht="14.25" customHeight="1" x14ac:dyDescent="0.2">
      <c r="A179" s="773" t="s">
        <v>748</v>
      </c>
      <c r="B179" s="774">
        <v>0.81818974406913558</v>
      </c>
      <c r="C179" s="774">
        <v>1.6392675679360731</v>
      </c>
      <c r="D179" s="774">
        <v>0.33481368951321205</v>
      </c>
      <c r="E179" s="774">
        <v>2.4963176563446356E-2</v>
      </c>
      <c r="F179" s="774">
        <v>4.921571489524152E-2</v>
      </c>
      <c r="G179" s="774">
        <v>55.46229682587861</v>
      </c>
      <c r="H179" s="775">
        <v>1.3689364103343462</v>
      </c>
      <c r="I179" s="775">
        <v>16.617334945633296</v>
      </c>
      <c r="J179" s="775">
        <v>12.568667030875423</v>
      </c>
    </row>
    <row r="180" spans="1:10" s="68" customFormat="1" ht="14.25" customHeight="1" x14ac:dyDescent="0.2">
      <c r="A180" s="783" t="s">
        <v>537</v>
      </c>
      <c r="B180" s="784">
        <v>1.9398875607205528</v>
      </c>
      <c r="C180" s="784">
        <v>1.9393986726906622</v>
      </c>
      <c r="D180" s="784">
        <v>3.0586422286232886</v>
      </c>
      <c r="E180" s="784">
        <v>9.5435574927115123</v>
      </c>
      <c r="F180" s="784">
        <v>16.361394970060513</v>
      </c>
      <c r="G180" s="784">
        <v>17.236870155629234</v>
      </c>
      <c r="H180" s="385">
        <v>1.9395596338848589</v>
      </c>
      <c r="I180" s="385">
        <v>11.605160432148043</v>
      </c>
      <c r="J180" s="385">
        <v>9.0388051694496951</v>
      </c>
    </row>
    <row r="181" spans="1:10" ht="14.25" customHeight="1" x14ac:dyDescent="0.2">
      <c r="A181" s="785" t="s">
        <v>749</v>
      </c>
      <c r="B181" s="774">
        <v>38.701041034476248</v>
      </c>
      <c r="C181" s="774">
        <v>75.559688206289863</v>
      </c>
      <c r="D181" s="774">
        <v>109.49387746780833</v>
      </c>
      <c r="E181" s="774">
        <v>143.88254076382944</v>
      </c>
      <c r="F181" s="774">
        <v>161.62054160551736</v>
      </c>
      <c r="G181" s="774">
        <v>281.74406488107707</v>
      </c>
      <c r="H181" s="775">
        <v>63.424369886933157</v>
      </c>
      <c r="I181" s="775">
        <v>180.52533495232046</v>
      </c>
      <c r="J181" s="775">
        <v>149.4333537878787</v>
      </c>
    </row>
    <row r="182" spans="1:10" ht="14.25" customHeight="1" x14ac:dyDescent="0.2">
      <c r="A182" s="783" t="s">
        <v>750</v>
      </c>
      <c r="B182" s="772">
        <v>7.6827971389836485</v>
      </c>
      <c r="C182" s="772">
        <v>20.712615263474909</v>
      </c>
      <c r="D182" s="772">
        <v>38.342978863328469</v>
      </c>
      <c r="E182" s="772">
        <v>48.061885531984352</v>
      </c>
      <c r="F182" s="772">
        <v>51.854588739899633</v>
      </c>
      <c r="G182" s="772">
        <v>39.013491839181256</v>
      </c>
      <c r="H182" s="316">
        <v>16.422685960129709</v>
      </c>
      <c r="I182" s="316">
        <v>43.897689657390863</v>
      </c>
      <c r="J182" s="316">
        <v>36.602683190354398</v>
      </c>
    </row>
    <row r="183" spans="1:10" ht="14.25" customHeight="1" x14ac:dyDescent="0.2">
      <c r="A183" s="785" t="s">
        <v>751</v>
      </c>
      <c r="B183" s="786">
        <v>26.87157176201854</v>
      </c>
      <c r="C183" s="786">
        <v>47.968919531113578</v>
      </c>
      <c r="D183" s="786">
        <v>61.024077523050416</v>
      </c>
      <c r="E183" s="786">
        <v>82.370530068624262</v>
      </c>
      <c r="F183" s="786">
        <v>91.262549255178484</v>
      </c>
      <c r="G183" s="786">
        <v>145.29200624536566</v>
      </c>
      <c r="H183" s="787">
        <v>41.022841730734534</v>
      </c>
      <c r="I183" s="787">
        <v>97.995266924191924</v>
      </c>
      <c r="J183" s="787">
        <v>82.868273137091776</v>
      </c>
    </row>
    <row r="184" spans="1:10" s="8" customFormat="1" ht="14.25" customHeight="1" x14ac:dyDescent="0.2">
      <c r="A184" s="783" t="s">
        <v>752</v>
      </c>
      <c r="B184" s="784">
        <v>1.9058051004053607</v>
      </c>
      <c r="C184" s="784">
        <v>3.1321105369161106</v>
      </c>
      <c r="D184" s="784">
        <v>4.6030193741861662</v>
      </c>
      <c r="E184" s="784">
        <v>6.551130863303662</v>
      </c>
      <c r="F184" s="784">
        <v>7.7609994425562103</v>
      </c>
      <c r="G184" s="784">
        <v>14.68328109194465</v>
      </c>
      <c r="H184" s="385">
        <v>2.7283624894241281</v>
      </c>
      <c r="I184" s="385">
        <v>8.7587774883078282</v>
      </c>
      <c r="J184" s="385">
        <v>7.1576160507879623</v>
      </c>
    </row>
    <row r="185" spans="1:10" ht="14.25" customHeight="1" x14ac:dyDescent="0.2">
      <c r="A185" s="785" t="s">
        <v>753</v>
      </c>
      <c r="B185" s="786">
        <v>0.13742594744405764</v>
      </c>
      <c r="C185" s="786">
        <v>0.10396004354071041</v>
      </c>
      <c r="D185" s="786">
        <v>0.12112509700245959</v>
      </c>
      <c r="E185" s="786">
        <v>0.27155669313291758</v>
      </c>
      <c r="F185" s="786">
        <v>0.95847440051675836</v>
      </c>
      <c r="G185" s="786">
        <v>26.104168806716146</v>
      </c>
      <c r="H185" s="787">
        <v>0.11497833715357766</v>
      </c>
      <c r="I185" s="787">
        <v>8.0565781642655114</v>
      </c>
      <c r="J185" s="787">
        <v>5.9479698184485317</v>
      </c>
    </row>
    <row r="186" spans="1:10" ht="14.25" customHeight="1" x14ac:dyDescent="0.2">
      <c r="A186" s="783" t="s">
        <v>754</v>
      </c>
      <c r="B186" s="784">
        <v>2.103440601264857</v>
      </c>
      <c r="C186" s="784">
        <v>3.642082712371812</v>
      </c>
      <c r="D186" s="784">
        <v>5.4026764787120705</v>
      </c>
      <c r="E186" s="784">
        <v>6.6274375132881325</v>
      </c>
      <c r="F186" s="784">
        <v>9.7839296022466833</v>
      </c>
      <c r="G186" s="784">
        <v>56.651116801143992</v>
      </c>
      <c r="H186" s="385">
        <v>3.1355011302857339</v>
      </c>
      <c r="I186" s="385">
        <v>21.817022602868288</v>
      </c>
      <c r="J186" s="385">
        <v>16.85681144300025</v>
      </c>
    </row>
    <row r="187" spans="1:10" s="8" customFormat="1" ht="14.25" customHeight="1" x14ac:dyDescent="0.2">
      <c r="A187" s="791" t="s">
        <v>755</v>
      </c>
      <c r="B187" s="792">
        <v>76.023454395831408</v>
      </c>
      <c r="C187" s="792">
        <v>84.686053979877457</v>
      </c>
      <c r="D187" s="792">
        <v>89.029794946665092</v>
      </c>
      <c r="E187" s="792">
        <v>83.728762876515788</v>
      </c>
      <c r="F187" s="792">
        <v>76.136823224270728</v>
      </c>
      <c r="G187" s="792">
        <v>76.252755658290823</v>
      </c>
      <c r="H187" s="793">
        <v>81.833985022069498</v>
      </c>
      <c r="I187" s="793">
        <v>81.337342522889728</v>
      </c>
      <c r="J187" s="793">
        <v>81.469208210088269</v>
      </c>
    </row>
    <row r="188" spans="1:10" s="8" customFormat="1" ht="14.25" customHeight="1" x14ac:dyDescent="0.2">
      <c r="A188" s="783" t="s">
        <v>756</v>
      </c>
      <c r="B188" s="784">
        <v>1.0777784935538979</v>
      </c>
      <c r="C188" s="784">
        <v>0.8622331410804368</v>
      </c>
      <c r="D188" s="784">
        <v>1.0376629970142972</v>
      </c>
      <c r="E188" s="784">
        <v>0.19709481457574185</v>
      </c>
      <c r="F188" s="784">
        <v>0.45420473774383213</v>
      </c>
      <c r="G188" s="784">
        <v>3.5923259421585976</v>
      </c>
      <c r="H188" s="385">
        <v>0.93319916032499728</v>
      </c>
      <c r="I188" s="385">
        <v>1.4379576676715871</v>
      </c>
      <c r="J188" s="385">
        <v>1.303937064218416</v>
      </c>
    </row>
    <row r="189" spans="1:10" s="68" customFormat="1" ht="14.25" customHeight="1" x14ac:dyDescent="0.2">
      <c r="A189" s="785" t="s">
        <v>757</v>
      </c>
      <c r="B189" s="786">
        <v>69.927306073241979</v>
      </c>
      <c r="C189" s="786">
        <v>79.758724576239459</v>
      </c>
      <c r="D189" s="786">
        <v>84.586014810138238</v>
      </c>
      <c r="E189" s="786">
        <v>78.963454527333298</v>
      </c>
      <c r="F189" s="786">
        <v>71.308876037446481</v>
      </c>
      <c r="G189" s="786">
        <v>67.177677015704148</v>
      </c>
      <c r="H189" s="787">
        <v>76.521834396614949</v>
      </c>
      <c r="I189" s="787">
        <v>75.347256743781273</v>
      </c>
      <c r="J189" s="787">
        <v>75.659123911038918</v>
      </c>
    </row>
    <row r="190" spans="1:10" s="68" customFormat="1" ht="14.25" customHeight="1" x14ac:dyDescent="0.2">
      <c r="A190" s="783" t="s">
        <v>758</v>
      </c>
      <c r="B190" s="784">
        <v>29.932816150105033</v>
      </c>
      <c r="C190" s="784">
        <v>38.960919395123149</v>
      </c>
      <c r="D190" s="784">
        <v>48.618898578174118</v>
      </c>
      <c r="E190" s="784">
        <v>45.233168692945178</v>
      </c>
      <c r="F190" s="784">
        <v>46.982195152880941</v>
      </c>
      <c r="G190" s="784">
        <v>39.695256953927561</v>
      </c>
      <c r="H190" s="385">
        <v>35.988512236835106</v>
      </c>
      <c r="I190" s="385">
        <v>44.63016725190942</v>
      </c>
      <c r="J190" s="385">
        <v>42.335684240533169</v>
      </c>
    </row>
    <row r="191" spans="1:10" s="8" customFormat="1" ht="14.25" customHeight="1" x14ac:dyDescent="0.2">
      <c r="A191" s="785" t="s">
        <v>759</v>
      </c>
      <c r="B191" s="786">
        <v>10.585977009378658</v>
      </c>
      <c r="C191" s="786">
        <v>12.798554792669878</v>
      </c>
      <c r="D191" s="786">
        <v>14.700962790514145</v>
      </c>
      <c r="E191" s="786">
        <v>13.943524899973204</v>
      </c>
      <c r="F191" s="786">
        <v>13.650598987882862</v>
      </c>
      <c r="G191" s="786">
        <v>11.841303989942107</v>
      </c>
      <c r="H191" s="787">
        <v>12.070087044480019</v>
      </c>
      <c r="I191" s="787">
        <v>13.43192157355127</v>
      </c>
      <c r="J191" s="787">
        <v>13.070335027246323</v>
      </c>
    </row>
    <row r="192" spans="1:10" s="68" customFormat="1" ht="14.25" customHeight="1" x14ac:dyDescent="0.2">
      <c r="A192" s="771" t="s">
        <v>760</v>
      </c>
      <c r="B192" s="772">
        <v>29.408512671578396</v>
      </c>
      <c r="C192" s="772">
        <v>27.999250388446423</v>
      </c>
      <c r="D192" s="772">
        <v>21.266153309921215</v>
      </c>
      <c r="E192" s="772">
        <v>19.786760840918827</v>
      </c>
      <c r="F192" s="772">
        <v>10.67608156644347</v>
      </c>
      <c r="G192" s="772">
        <v>15.641115975109072</v>
      </c>
      <c r="H192" s="316">
        <v>28.463235035564676</v>
      </c>
      <c r="I192" s="316">
        <v>17.285167774200527</v>
      </c>
      <c r="J192" s="316">
        <v>20.253104516234476</v>
      </c>
    </row>
    <row r="193" spans="1:10" ht="14.25" customHeight="1" x14ac:dyDescent="0.2">
      <c r="A193" s="773" t="s">
        <v>761</v>
      </c>
      <c r="B193" s="774">
        <v>5.0183695868556377</v>
      </c>
      <c r="C193" s="774">
        <v>4.0650960248120711</v>
      </c>
      <c r="D193" s="774">
        <v>3.4061170079837955</v>
      </c>
      <c r="E193" s="774">
        <v>4.5682134411106441</v>
      </c>
      <c r="F193" s="774">
        <v>4.3737422839608096</v>
      </c>
      <c r="G193" s="774">
        <v>5.4827526037026866</v>
      </c>
      <c r="H193" s="775">
        <v>4.3789512259240686</v>
      </c>
      <c r="I193" s="775">
        <v>4.5521279961408094</v>
      </c>
      <c r="J193" s="775">
        <v>4.506147086635143</v>
      </c>
    </row>
    <row r="194" spans="1:10" s="8" customFormat="1" ht="14.25" customHeight="1" x14ac:dyDescent="0.2">
      <c r="A194" s="780" t="s">
        <v>762</v>
      </c>
      <c r="B194" s="781">
        <v>25.41156801307384</v>
      </c>
      <c r="C194" s="781">
        <v>25.3207888110312</v>
      </c>
      <c r="D194" s="781">
        <v>26.101672125110156</v>
      </c>
      <c r="E194" s="781">
        <v>31.210170617281779</v>
      </c>
      <c r="F194" s="781">
        <v>43.094501087807963</v>
      </c>
      <c r="G194" s="781">
        <v>111.20329938078333</v>
      </c>
      <c r="H194" s="782">
        <v>25.350676899664233</v>
      </c>
      <c r="I194" s="782">
        <v>56.003067509065723</v>
      </c>
      <c r="J194" s="782">
        <v>47.864419369484139</v>
      </c>
    </row>
    <row r="195" spans="1:10" ht="14.25" customHeight="1" x14ac:dyDescent="0.2">
      <c r="A195" s="773" t="s">
        <v>763</v>
      </c>
      <c r="B195" s="774">
        <v>13.808636231758404</v>
      </c>
      <c r="C195" s="774">
        <v>10.354994919973082</v>
      </c>
      <c r="D195" s="774">
        <v>3.7965377684830788</v>
      </c>
      <c r="E195" s="774">
        <v>3.1873397126341461</v>
      </c>
      <c r="F195" s="774">
        <v>3.5318963194179336</v>
      </c>
      <c r="G195" s="774">
        <v>13.274513650178662</v>
      </c>
      <c r="H195" s="775">
        <v>11.492069660780327</v>
      </c>
      <c r="I195" s="775">
        <v>6.3869519056361774</v>
      </c>
      <c r="J195" s="775">
        <v>7.7424336900652619</v>
      </c>
    </row>
    <row r="196" spans="1:10" ht="14.25" customHeight="1" x14ac:dyDescent="0.2">
      <c r="A196" s="771" t="s">
        <v>764</v>
      </c>
      <c r="B196" s="772">
        <v>0.6910523249027285</v>
      </c>
      <c r="C196" s="772">
        <v>1.2455725547548684</v>
      </c>
      <c r="D196" s="772">
        <v>1.4406974970077207</v>
      </c>
      <c r="E196" s="772">
        <v>1.6729812370168986</v>
      </c>
      <c r="F196" s="772">
        <v>2.7654327388587197</v>
      </c>
      <c r="G196" s="772">
        <v>52.771713256390214</v>
      </c>
      <c r="H196" s="316">
        <v>1.0630026554199694</v>
      </c>
      <c r="I196" s="316">
        <v>17.040119710736047</v>
      </c>
      <c r="J196" s="316">
        <v>12.797966605775846</v>
      </c>
    </row>
    <row r="197" spans="1:10" ht="14.25" customHeight="1" x14ac:dyDescent="0.2">
      <c r="A197" s="773" t="s">
        <v>765</v>
      </c>
      <c r="B197" s="774">
        <v>5.9142009928406782</v>
      </c>
      <c r="C197" s="774">
        <v>7.7349024773912936</v>
      </c>
      <c r="D197" s="774">
        <v>15.829804022149442</v>
      </c>
      <c r="E197" s="774">
        <v>21.395043061495933</v>
      </c>
      <c r="F197" s="774">
        <v>32.372483246964769</v>
      </c>
      <c r="G197" s="774">
        <v>20.448833327239633</v>
      </c>
      <c r="H197" s="775">
        <v>7.1354558407159443</v>
      </c>
      <c r="I197" s="775">
        <v>21.809744510870342</v>
      </c>
      <c r="J197" s="775">
        <v>17.913510977019811</v>
      </c>
    </row>
    <row r="198" spans="1:10" s="8" customFormat="1" ht="14.25" customHeight="1" x14ac:dyDescent="0.2">
      <c r="A198" s="771" t="s">
        <v>766</v>
      </c>
      <c r="B198" s="772">
        <v>1.9799257088968656</v>
      </c>
      <c r="C198" s="772">
        <v>2.0088950100429641</v>
      </c>
      <c r="D198" s="772">
        <v>1.7100013152875877</v>
      </c>
      <c r="E198" s="772">
        <v>0.84747477335144417</v>
      </c>
      <c r="F198" s="772">
        <v>1.6946608245148456</v>
      </c>
      <c r="G198" s="772">
        <v>3.5933340142801513</v>
      </c>
      <c r="H198" s="316">
        <v>1.9993571751555772</v>
      </c>
      <c r="I198" s="316">
        <v>2.0026442572651502</v>
      </c>
      <c r="J198" s="316">
        <v>2.0017714899486743</v>
      </c>
    </row>
    <row r="199" spans="1:10" s="68" customFormat="1" ht="14.25" customHeight="1" x14ac:dyDescent="0.2">
      <c r="A199" s="785" t="s">
        <v>767</v>
      </c>
      <c r="B199" s="786">
        <v>3.0177522703153814</v>
      </c>
      <c r="C199" s="786">
        <v>3.9764234922507447</v>
      </c>
      <c r="D199" s="786">
        <v>3.3246312591248075</v>
      </c>
      <c r="E199" s="786">
        <v>4.1073316457911702</v>
      </c>
      <c r="F199" s="786">
        <v>2.7300276278124818</v>
      </c>
      <c r="G199" s="786">
        <v>21.114904939243875</v>
      </c>
      <c r="H199" s="787">
        <v>3.6607911689166199</v>
      </c>
      <c r="I199" s="787">
        <v>8.7636068939659122</v>
      </c>
      <c r="J199" s="787">
        <v>7.4087363314538228</v>
      </c>
    </row>
    <row r="200" spans="1:10" s="68" customFormat="1" ht="14.25" customHeight="1" x14ac:dyDescent="0.2">
      <c r="A200" s="788" t="s">
        <v>768</v>
      </c>
      <c r="B200" s="789">
        <v>43.150217889247259</v>
      </c>
      <c r="C200" s="789">
        <v>47.587386983220043</v>
      </c>
      <c r="D200" s="789">
        <v>48.799801654631786</v>
      </c>
      <c r="E200" s="789">
        <v>49.135162815032743</v>
      </c>
      <c r="F200" s="789">
        <v>54.02457343000976</v>
      </c>
      <c r="G200" s="789">
        <v>80.859763452230126</v>
      </c>
      <c r="H200" s="790">
        <v>46.126496160473067</v>
      </c>
      <c r="I200" s="790">
        <v>59.369066577012461</v>
      </c>
      <c r="J200" s="790">
        <v>55.852974717906697</v>
      </c>
    </row>
    <row r="201" spans="1:10" ht="14.25" customHeight="1" x14ac:dyDescent="0.2">
      <c r="A201" s="785" t="s">
        <v>769</v>
      </c>
      <c r="B201" s="786">
        <v>10.610366461766334</v>
      </c>
      <c r="C201" s="786">
        <v>13.620495064581782</v>
      </c>
      <c r="D201" s="786">
        <v>14.539748517013244</v>
      </c>
      <c r="E201" s="786">
        <v>11.894705447101126</v>
      </c>
      <c r="F201" s="786">
        <v>15.429951970008995</v>
      </c>
      <c r="G201" s="786">
        <v>6.3741952688511514</v>
      </c>
      <c r="H201" s="787">
        <v>12.629442175226142</v>
      </c>
      <c r="I201" s="787">
        <v>11.446381542993205</v>
      </c>
      <c r="J201" s="787">
        <v>11.760501062616632</v>
      </c>
    </row>
    <row r="202" spans="1:10" ht="14.25" customHeight="1" x14ac:dyDescent="0.2">
      <c r="A202" s="783" t="s">
        <v>538</v>
      </c>
      <c r="B202" s="784">
        <v>1.416072316852669</v>
      </c>
      <c r="C202" s="784">
        <v>1.8266161314837208</v>
      </c>
      <c r="D202" s="784">
        <v>1.6066654829078377</v>
      </c>
      <c r="E202" s="784">
        <v>1.7130980734755883</v>
      </c>
      <c r="F202" s="784">
        <v>0.60836832768183957</v>
      </c>
      <c r="G202" s="784">
        <v>0.28163950714152647</v>
      </c>
      <c r="H202" s="385">
        <v>1.6914489385217211</v>
      </c>
      <c r="I202" s="385">
        <v>1.0703549181374983</v>
      </c>
      <c r="J202" s="385">
        <v>1.2352642642931915</v>
      </c>
    </row>
    <row r="203" spans="1:10" ht="14.25" customHeight="1" x14ac:dyDescent="0.2">
      <c r="A203" s="794" t="s">
        <v>770</v>
      </c>
      <c r="B203" s="774">
        <v>2.3540669995509984</v>
      </c>
      <c r="C203" s="774">
        <v>1.561607763436573</v>
      </c>
      <c r="D203" s="774">
        <v>1.4569911481145352</v>
      </c>
      <c r="E203" s="774">
        <v>1.2382732991798335</v>
      </c>
      <c r="F203" s="774">
        <v>1.2218373651137939</v>
      </c>
      <c r="G203" s="774">
        <v>46.288859381193447</v>
      </c>
      <c r="H203" s="775">
        <v>1.8225165548128579</v>
      </c>
      <c r="I203" s="775">
        <v>14.708336993982929</v>
      </c>
      <c r="J203" s="775">
        <v>11.286967356599154</v>
      </c>
    </row>
    <row r="204" spans="1:10" s="8" customFormat="1" ht="14.25" customHeight="1" x14ac:dyDescent="0.2">
      <c r="A204" s="771" t="s">
        <v>771</v>
      </c>
      <c r="B204" s="772">
        <v>25.051847081804976</v>
      </c>
      <c r="C204" s="772">
        <v>27.740341737755543</v>
      </c>
      <c r="D204" s="772">
        <v>27.783503005432138</v>
      </c>
      <c r="E204" s="772">
        <v>28.731549901576663</v>
      </c>
      <c r="F204" s="772">
        <v>30.101181496829042</v>
      </c>
      <c r="G204" s="772">
        <v>23.117499888282161</v>
      </c>
      <c r="H204" s="316">
        <v>26.855183411196045</v>
      </c>
      <c r="I204" s="316">
        <v>27.089900308117166</v>
      </c>
      <c r="J204" s="316">
        <v>27.027579614739679</v>
      </c>
    </row>
    <row r="205" spans="1:10" s="8" customFormat="1" ht="14.25" customHeight="1" x14ac:dyDescent="0.2">
      <c r="A205" s="773" t="s">
        <v>772</v>
      </c>
      <c r="B205" s="774">
        <v>3.7178645449125027</v>
      </c>
      <c r="C205" s="774">
        <v>2.8383261670896753</v>
      </c>
      <c r="D205" s="774">
        <v>3.4128932381065118</v>
      </c>
      <c r="E205" s="774">
        <v>5.5575358132112598</v>
      </c>
      <c r="F205" s="774">
        <v>6.6632339401368776</v>
      </c>
      <c r="G205" s="774">
        <v>4.7975693100364403</v>
      </c>
      <c r="H205" s="775">
        <v>3.127904841510825</v>
      </c>
      <c r="I205" s="775">
        <v>5.0540925831895596</v>
      </c>
      <c r="J205" s="775">
        <v>4.5426621867789683</v>
      </c>
    </row>
    <row r="206" spans="1:10" s="68" customFormat="1" ht="14.25" customHeight="1" x14ac:dyDescent="0.2">
      <c r="A206" s="780" t="s">
        <v>773</v>
      </c>
      <c r="B206" s="781">
        <v>10.391138444071702</v>
      </c>
      <c r="C206" s="781">
        <v>8.0114967778947097</v>
      </c>
      <c r="D206" s="781">
        <v>11.124280866511462</v>
      </c>
      <c r="E206" s="781">
        <v>11.664529470623247</v>
      </c>
      <c r="F206" s="781">
        <v>14.45163976978364</v>
      </c>
      <c r="G206" s="781">
        <v>15.878874456814334</v>
      </c>
      <c r="H206" s="782">
        <v>8.7949685361079464</v>
      </c>
      <c r="I206" s="782">
        <v>13.288534447692719</v>
      </c>
      <c r="J206" s="782">
        <v>12.095428424986951</v>
      </c>
    </row>
    <row r="207" spans="1:10" s="8" customFormat="1" ht="14.25" customHeight="1" x14ac:dyDescent="0.2">
      <c r="A207" s="785" t="s">
        <v>774</v>
      </c>
      <c r="B207" s="786">
        <v>2.2883674702033971</v>
      </c>
      <c r="C207" s="786">
        <v>2.117406215642061</v>
      </c>
      <c r="D207" s="786">
        <v>4.1913288350497835</v>
      </c>
      <c r="E207" s="786">
        <v>4.5668423208946756</v>
      </c>
      <c r="F207" s="786">
        <v>7.3239849767577638</v>
      </c>
      <c r="G207" s="786">
        <v>8.4249629493354288</v>
      </c>
      <c r="H207" s="787">
        <v>2.1736933939182328</v>
      </c>
      <c r="I207" s="787">
        <v>6.1155627876924692</v>
      </c>
      <c r="J207" s="787">
        <v>5.0689400815902426</v>
      </c>
    </row>
    <row r="208" spans="1:10" s="68" customFormat="1" ht="14.25" customHeight="1" x14ac:dyDescent="0.2">
      <c r="A208" s="783" t="s">
        <v>539</v>
      </c>
      <c r="B208" s="784">
        <v>0.73402787296792904</v>
      </c>
      <c r="C208" s="784">
        <v>0.93627529121743169</v>
      </c>
      <c r="D208" s="784">
        <v>1.7228415473043182</v>
      </c>
      <c r="E208" s="784">
        <v>2.2458634055727784</v>
      </c>
      <c r="F208" s="784">
        <v>2.6916302192656274</v>
      </c>
      <c r="G208" s="784">
        <v>2.0911469562547769</v>
      </c>
      <c r="H208" s="385">
        <v>0.86968747565585958</v>
      </c>
      <c r="I208" s="385">
        <v>2.162954998568023</v>
      </c>
      <c r="J208" s="385">
        <v>1.8195739731382456</v>
      </c>
    </row>
    <row r="209" spans="1:10" ht="14.25" customHeight="1" x14ac:dyDescent="0.2">
      <c r="A209" s="785" t="s">
        <v>775</v>
      </c>
      <c r="B209" s="786">
        <v>0.45495405605301997</v>
      </c>
      <c r="C209" s="786">
        <v>0.24595912893378158</v>
      </c>
      <c r="D209" s="786">
        <v>0.13626208420471136</v>
      </c>
      <c r="E209" s="786">
        <v>0.33092203790817826</v>
      </c>
      <c r="F209" s="786">
        <v>0.23437440144142813</v>
      </c>
      <c r="G209" s="786">
        <v>0.61917081957172704</v>
      </c>
      <c r="H209" s="787">
        <v>0.31476849016454866</v>
      </c>
      <c r="I209" s="787">
        <v>0.35730695636413445</v>
      </c>
      <c r="J209" s="787">
        <v>0.34601238514430516</v>
      </c>
    </row>
    <row r="210" spans="1:10" ht="14.25" customHeight="1" x14ac:dyDescent="0.2">
      <c r="A210" s="783" t="s">
        <v>776</v>
      </c>
      <c r="B210" s="784">
        <v>0.38406727563607335</v>
      </c>
      <c r="C210" s="784">
        <v>0.80691546970724137</v>
      </c>
      <c r="D210" s="784">
        <v>1.384688211077352</v>
      </c>
      <c r="E210" s="784">
        <v>2.0146050248166683</v>
      </c>
      <c r="F210" s="784">
        <v>2.1171059618745436</v>
      </c>
      <c r="G210" s="784">
        <v>2.2705549697220477</v>
      </c>
      <c r="H210" s="385">
        <v>0.66769719042804943</v>
      </c>
      <c r="I210" s="385">
        <v>1.9707269093141222</v>
      </c>
      <c r="J210" s="385">
        <v>1.6247538812208748</v>
      </c>
    </row>
    <row r="211" spans="1:10" s="8" customFormat="1" ht="14.25" customHeight="1" x14ac:dyDescent="0.2">
      <c r="A211" s="794" t="s">
        <v>777</v>
      </c>
      <c r="B211" s="774">
        <v>6.5297212848515027</v>
      </c>
      <c r="C211" s="774">
        <v>3.904940434648696</v>
      </c>
      <c r="D211" s="774">
        <v>3.6891599258177799</v>
      </c>
      <c r="E211" s="774">
        <v>2.5062965879348527</v>
      </c>
      <c r="F211" s="774">
        <v>2.0845438802050653</v>
      </c>
      <c r="G211" s="774">
        <v>2.473038471754152</v>
      </c>
      <c r="H211" s="775">
        <v>4.7691216670006238</v>
      </c>
      <c r="I211" s="775">
        <v>2.6819825651618689</v>
      </c>
      <c r="J211" s="775">
        <v>3.2361478498433836</v>
      </c>
    </row>
    <row r="212" spans="1:10" ht="14.25" customHeight="1" x14ac:dyDescent="0.2">
      <c r="A212" s="936" t="s">
        <v>778</v>
      </c>
      <c r="B212" s="937">
        <v>7.4289892234792432E-2</v>
      </c>
      <c r="C212" s="937">
        <v>0.11423599830582558</v>
      </c>
      <c r="D212" s="937">
        <v>2.5871049204908653E-2</v>
      </c>
      <c r="E212" s="937">
        <v>2.775010812823251E-2</v>
      </c>
      <c r="F212" s="937">
        <v>0.19928945731129802</v>
      </c>
      <c r="G212" s="937">
        <v>9.6855012300569154E-3</v>
      </c>
      <c r="H212" s="937">
        <v>0.10108416691789886</v>
      </c>
      <c r="I212" s="937">
        <v>5.1899767609281056E-2</v>
      </c>
      <c r="J212" s="937">
        <v>6.495892912886396E-2</v>
      </c>
    </row>
    <row r="213" spans="1:10" ht="14.25" customHeight="1" x14ac:dyDescent="0.2">
      <c r="A213" s="971" t="s">
        <v>828</v>
      </c>
      <c r="B213" s="972">
        <v>905.08996910268957</v>
      </c>
      <c r="C213" s="972">
        <v>998.69118036716702</v>
      </c>
      <c r="D213" s="972">
        <v>1148.8323588367596</v>
      </c>
      <c r="E213" s="972">
        <v>1286.119637040684</v>
      </c>
      <c r="F213" s="972">
        <v>1373.8481518822973</v>
      </c>
      <c r="G213" s="972">
        <v>1594.4400533692071</v>
      </c>
      <c r="H213" s="973">
        <v>967.87397515404632</v>
      </c>
      <c r="I213" s="973">
        <v>1363.2269316239081</v>
      </c>
      <c r="J213" s="973">
        <v>1258.2550667976577</v>
      </c>
    </row>
    <row r="214" spans="1:10" ht="14.25" customHeight="1" x14ac:dyDescent="0.2">
      <c r="A214" s="969" t="s">
        <v>163</v>
      </c>
      <c r="B214" s="970">
        <v>16.378241880555908</v>
      </c>
      <c r="C214" s="970">
        <v>17.920284647929229</v>
      </c>
      <c r="D214" s="970">
        <v>17.572524299938181</v>
      </c>
      <c r="E214" s="970">
        <v>21.627698367389907</v>
      </c>
      <c r="F214" s="970">
        <v>28.585141943418133</v>
      </c>
      <c r="G214" s="970">
        <v>29.211982516690451</v>
      </c>
      <c r="H214" s="382">
        <v>17.412583435866104</v>
      </c>
      <c r="I214" s="382">
        <v>24.213649518915702</v>
      </c>
      <c r="J214" s="382">
        <v>22.407869195634618</v>
      </c>
    </row>
    <row r="215" spans="1:10" ht="15" customHeight="1" x14ac:dyDescent="0.2">
      <c r="A215" s="795" t="s">
        <v>826</v>
      </c>
      <c r="B215" s="3"/>
      <c r="C215" s="3"/>
      <c r="D215" s="245"/>
      <c r="E215" s="3"/>
      <c r="F215" s="3"/>
      <c r="G215" s="245"/>
      <c r="H215" s="3"/>
      <c r="I215" s="3"/>
      <c r="J215" s="3"/>
    </row>
    <row r="216" spans="1:10" ht="15" customHeight="1" x14ac:dyDescent="0.2">
      <c r="A216" s="795" t="s">
        <v>316</v>
      </c>
      <c r="B216" s="3"/>
      <c r="C216" s="3"/>
      <c r="D216" s="245"/>
      <c r="E216" s="3"/>
      <c r="F216" s="3"/>
      <c r="G216" s="245"/>
      <c r="H216" s="3"/>
      <c r="I216" s="3"/>
      <c r="J216" s="3"/>
    </row>
    <row r="217" spans="1:10" x14ac:dyDescent="0.2">
      <c r="A217" s="286" t="s">
        <v>991</v>
      </c>
      <c r="B217" s="3"/>
      <c r="C217" s="3"/>
      <c r="D217" s="245"/>
      <c r="E217" s="3"/>
      <c r="F217" s="3"/>
      <c r="G217" s="245"/>
      <c r="H217" s="3"/>
      <c r="I217" s="3"/>
      <c r="J217" s="3"/>
    </row>
    <row r="218" spans="1:10" ht="36.75" customHeight="1" x14ac:dyDescent="0.2">
      <c r="A218" s="1018" t="s">
        <v>541</v>
      </c>
      <c r="B218" s="1019"/>
      <c r="C218" s="1019"/>
      <c r="D218" s="1019"/>
      <c r="E218" s="1019"/>
      <c r="F218" s="1019"/>
      <c r="G218" s="1019"/>
      <c r="H218" s="1019"/>
      <c r="I218" s="1019"/>
      <c r="J218" s="1020"/>
    </row>
  </sheetData>
  <mergeCells count="1">
    <mergeCell ref="A218:J218"/>
  </mergeCells>
  <pageMargins left="0.70866141732283472" right="0.70866141732283472" top="0.31496062992125984" bottom="0.39370078740157483" header="0.31496062992125984" footer="0.19685039370078741"/>
  <pageSetup paperSize="9" scale="52" firstPageNumber="99" fitToHeight="0" orientation="landscape" useFirstPageNumber="1" r:id="rId1"/>
  <headerFooter>
    <oddHeader>&amp;RLes finances des communes en 2022</oddHeader>
    <oddFooter>&amp;LDirection Générale des Collectivités / DESL&amp;C&amp;P&amp;RMise en ligne : janvier 2024</oddFooter>
  </headerFooter>
  <rowBreaks count="1" manualBreakCount="1">
    <brk id="144" max="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18"/>
  <sheetViews>
    <sheetView zoomScaleNormal="100" workbookViewId="0"/>
  </sheetViews>
  <sheetFormatPr baseColWidth="10" defaultRowHeight="12.75" x14ac:dyDescent="0.2"/>
  <cols>
    <col min="1" max="1" width="78.5703125" customWidth="1"/>
    <col min="2" max="10" width="17.28515625" customWidth="1"/>
    <col min="12" max="12" width="12" bestFit="1" customWidth="1"/>
  </cols>
  <sheetData>
    <row r="1" spans="1:11" ht="18" x14ac:dyDescent="0.25">
      <c r="A1" s="10" t="s">
        <v>999</v>
      </c>
    </row>
    <row r="2" spans="1:11" ht="18" x14ac:dyDescent="0.25">
      <c r="A2" s="10"/>
    </row>
    <row r="3" spans="1:11" ht="16.5" x14ac:dyDescent="0.25">
      <c r="A3" s="108" t="s">
        <v>783</v>
      </c>
    </row>
    <row r="4" spans="1:11" ht="13.5" thickBot="1" x14ac:dyDescent="0.25">
      <c r="A4" s="231"/>
      <c r="J4" s="652" t="s">
        <v>525</v>
      </c>
    </row>
    <row r="5" spans="1:11" x14ac:dyDescent="0.2">
      <c r="A5" s="230" t="s">
        <v>782</v>
      </c>
      <c r="B5" s="761" t="s">
        <v>38</v>
      </c>
      <c r="C5" s="761" t="s">
        <v>39</v>
      </c>
      <c r="D5" s="761" t="s">
        <v>125</v>
      </c>
      <c r="E5" s="761" t="s">
        <v>126</v>
      </c>
      <c r="F5" s="761" t="s">
        <v>127</v>
      </c>
      <c r="G5" s="762">
        <v>100000</v>
      </c>
      <c r="H5" s="763" t="s">
        <v>229</v>
      </c>
      <c r="I5" s="763" t="s">
        <v>228</v>
      </c>
      <c r="J5" s="763" t="s">
        <v>220</v>
      </c>
    </row>
    <row r="6" spans="1:11" x14ac:dyDescent="0.2">
      <c r="A6" s="229"/>
      <c r="B6" s="764" t="s">
        <v>40</v>
      </c>
      <c r="C6" s="764" t="s">
        <v>40</v>
      </c>
      <c r="D6" s="764" t="s">
        <v>40</v>
      </c>
      <c r="E6" s="764" t="s">
        <v>40</v>
      </c>
      <c r="F6" s="764" t="s">
        <v>40</v>
      </c>
      <c r="G6" s="764" t="s">
        <v>43</v>
      </c>
      <c r="H6" s="765" t="s">
        <v>526</v>
      </c>
      <c r="I6" s="765" t="s">
        <v>138</v>
      </c>
      <c r="J6" s="765" t="s">
        <v>142</v>
      </c>
    </row>
    <row r="7" spans="1:11" ht="13.5" thickBot="1" x14ac:dyDescent="0.25">
      <c r="A7" s="232"/>
      <c r="B7" s="766" t="s">
        <v>46</v>
      </c>
      <c r="C7" s="766" t="s">
        <v>42</v>
      </c>
      <c r="D7" s="766" t="s">
        <v>128</v>
      </c>
      <c r="E7" s="766" t="s">
        <v>129</v>
      </c>
      <c r="F7" s="766" t="s">
        <v>130</v>
      </c>
      <c r="G7" s="766" t="s">
        <v>131</v>
      </c>
      <c r="H7" s="767" t="s">
        <v>138</v>
      </c>
      <c r="I7" s="767" t="s">
        <v>131</v>
      </c>
      <c r="J7" s="767" t="s">
        <v>616</v>
      </c>
    </row>
    <row r="9" spans="1:11" s="8" customFormat="1" ht="14.25" customHeight="1" x14ac:dyDescent="0.2">
      <c r="A9" s="768" t="s">
        <v>732</v>
      </c>
      <c r="B9" s="769">
        <v>426.00310300000001</v>
      </c>
      <c r="C9" s="769">
        <v>695.93109400000003</v>
      </c>
      <c r="D9" s="769">
        <v>497.87791900000002</v>
      </c>
      <c r="E9" s="769">
        <v>765.61384599999997</v>
      </c>
      <c r="F9" s="769">
        <v>451.17781500000001</v>
      </c>
      <c r="G9" s="769">
        <v>691.06134299999997</v>
      </c>
      <c r="H9" s="770">
        <f>SUM(B9:C9)</f>
        <v>1121.934197</v>
      </c>
      <c r="I9" s="770">
        <f>SUM(D9:G9)</f>
        <v>2405.7309230000001</v>
      </c>
      <c r="J9" s="770">
        <f>SUM(H9:I9)</f>
        <v>3527.6651200000001</v>
      </c>
      <c r="K9" s="814"/>
    </row>
    <row r="10" spans="1:11" ht="14.25" customHeight="1" x14ac:dyDescent="0.2">
      <c r="A10" s="771" t="s">
        <v>733</v>
      </c>
      <c r="B10" s="772">
        <v>94.174943999999996</v>
      </c>
      <c r="C10" s="772">
        <v>115.351637</v>
      </c>
      <c r="D10" s="772">
        <v>74.239791999999994</v>
      </c>
      <c r="E10" s="772">
        <v>145.69137900000001</v>
      </c>
      <c r="F10" s="772">
        <v>69.280366000000001</v>
      </c>
      <c r="G10" s="772">
        <v>183.36844300000001</v>
      </c>
      <c r="H10" s="316">
        <f t="shared" ref="H10:H69" si="0">SUM(B10:C10)</f>
        <v>209.52658099999999</v>
      </c>
      <c r="I10" s="316">
        <f t="shared" ref="I10:I69" si="1">SUM(D10:G10)</f>
        <v>472.57998000000003</v>
      </c>
      <c r="J10" s="316">
        <f t="shared" ref="J10:J69" si="2">SUM(H10:I10)</f>
        <v>682.10656100000006</v>
      </c>
    </row>
    <row r="11" spans="1:11" ht="14.25" customHeight="1" x14ac:dyDescent="0.2">
      <c r="A11" s="773" t="s">
        <v>527</v>
      </c>
      <c r="B11" s="774">
        <v>331.10072500000001</v>
      </c>
      <c r="C11" s="774">
        <v>579.08421899999996</v>
      </c>
      <c r="D11" s="774">
        <v>422.71248700000001</v>
      </c>
      <c r="E11" s="774">
        <v>618.92184899999995</v>
      </c>
      <c r="F11" s="774">
        <v>381.116015</v>
      </c>
      <c r="G11" s="774">
        <v>461.50878999999998</v>
      </c>
      <c r="H11" s="775">
        <f t="shared" si="0"/>
        <v>910.18494399999997</v>
      </c>
      <c r="I11" s="775">
        <f t="shared" si="1"/>
        <v>1884.259141</v>
      </c>
      <c r="J11" s="775">
        <f t="shared" si="2"/>
        <v>2794.4440850000001</v>
      </c>
    </row>
    <row r="12" spans="1:11" ht="14.25" customHeight="1" x14ac:dyDescent="0.2">
      <c r="A12" s="771" t="s">
        <v>734</v>
      </c>
      <c r="B12" s="772">
        <v>0.69906999999999997</v>
      </c>
      <c r="C12" s="772">
        <v>1.268108</v>
      </c>
      <c r="D12" s="772">
        <v>0.82941799999999999</v>
      </c>
      <c r="E12" s="772">
        <v>0.99489399999999995</v>
      </c>
      <c r="F12" s="772">
        <v>0.55574800000000002</v>
      </c>
      <c r="G12" s="772">
        <v>44.562390000000001</v>
      </c>
      <c r="H12" s="316">
        <f t="shared" si="0"/>
        <v>1.9671780000000001</v>
      </c>
      <c r="I12" s="316">
        <f t="shared" si="1"/>
        <v>46.942450000000001</v>
      </c>
      <c r="J12" s="316">
        <f t="shared" si="2"/>
        <v>48.909627999999998</v>
      </c>
    </row>
    <row r="13" spans="1:11" s="8" customFormat="1" ht="14.25" customHeight="1" x14ac:dyDescent="0.2">
      <c r="A13" s="773" t="s">
        <v>735</v>
      </c>
      <c r="B13" s="774">
        <v>2.8362999999999999E-2</v>
      </c>
      <c r="C13" s="774">
        <v>0.227128</v>
      </c>
      <c r="D13" s="774">
        <v>9.622E-2</v>
      </c>
      <c r="E13" s="774">
        <v>5.7219999999999997E-3</v>
      </c>
      <c r="F13" s="774">
        <v>0.22568299999999999</v>
      </c>
      <c r="G13" s="774">
        <v>1.621718</v>
      </c>
      <c r="H13" s="775">
        <f t="shared" si="0"/>
        <v>0.25549100000000002</v>
      </c>
      <c r="I13" s="775">
        <f t="shared" si="1"/>
        <v>1.949343</v>
      </c>
      <c r="J13" s="775">
        <f t="shared" si="2"/>
        <v>2.204834</v>
      </c>
    </row>
    <row r="14" spans="1:11" s="68" customFormat="1" ht="14.25" customHeight="1" x14ac:dyDescent="0.2">
      <c r="A14" s="780" t="s">
        <v>528</v>
      </c>
      <c r="B14" s="781">
        <v>21.366243000000001</v>
      </c>
      <c r="C14" s="781">
        <v>48.593277999999998</v>
      </c>
      <c r="D14" s="781">
        <v>44.414749999999998</v>
      </c>
      <c r="E14" s="781">
        <v>73.759742000000003</v>
      </c>
      <c r="F14" s="781">
        <v>46.473149999999997</v>
      </c>
      <c r="G14" s="781">
        <v>101.00637399999999</v>
      </c>
      <c r="H14" s="782">
        <f t="shared" si="0"/>
        <v>69.959520999999995</v>
      </c>
      <c r="I14" s="782">
        <f t="shared" si="1"/>
        <v>265.65401599999996</v>
      </c>
      <c r="J14" s="782">
        <f t="shared" si="2"/>
        <v>335.61353699999995</v>
      </c>
    </row>
    <row r="15" spans="1:11" ht="14.25" customHeight="1" x14ac:dyDescent="0.2">
      <c r="A15" s="773" t="s">
        <v>736</v>
      </c>
      <c r="B15" s="774">
        <v>4.793431</v>
      </c>
      <c r="C15" s="774">
        <v>10.980414</v>
      </c>
      <c r="D15" s="774">
        <v>6.8401199999999998</v>
      </c>
      <c r="E15" s="774">
        <v>10.872318999999999</v>
      </c>
      <c r="F15" s="774">
        <v>3.329253</v>
      </c>
      <c r="G15" s="774">
        <v>8.2359939999999998</v>
      </c>
      <c r="H15" s="775">
        <f t="shared" si="0"/>
        <v>15.773845</v>
      </c>
      <c r="I15" s="775">
        <f t="shared" si="1"/>
        <v>29.277686000000003</v>
      </c>
      <c r="J15" s="775">
        <f t="shared" si="2"/>
        <v>45.051531000000004</v>
      </c>
    </row>
    <row r="16" spans="1:11" ht="14.25" customHeight="1" x14ac:dyDescent="0.2">
      <c r="A16" s="771" t="s">
        <v>737</v>
      </c>
      <c r="B16" s="772">
        <v>10.791207999999999</v>
      </c>
      <c r="C16" s="772">
        <v>25.889157999999998</v>
      </c>
      <c r="D16" s="772">
        <v>28.882638</v>
      </c>
      <c r="E16" s="772">
        <v>46.667980999999997</v>
      </c>
      <c r="F16" s="772">
        <v>27.115279999999998</v>
      </c>
      <c r="G16" s="772">
        <v>37.491753000000003</v>
      </c>
      <c r="H16" s="316">
        <f t="shared" si="0"/>
        <v>36.680365999999999</v>
      </c>
      <c r="I16" s="316">
        <f t="shared" si="1"/>
        <v>140.15765199999998</v>
      </c>
      <c r="J16" s="316">
        <f t="shared" si="2"/>
        <v>176.83801799999998</v>
      </c>
    </row>
    <row r="17" spans="1:12" ht="14.25" customHeight="1" x14ac:dyDescent="0.2">
      <c r="A17" s="779" t="s">
        <v>738</v>
      </c>
      <c r="B17" s="774">
        <v>3.6579609999999998</v>
      </c>
      <c r="C17" s="774">
        <v>4.8718409999999999</v>
      </c>
      <c r="D17" s="774">
        <v>2.8880859999999999</v>
      </c>
      <c r="E17" s="774">
        <v>7.8367839999999998</v>
      </c>
      <c r="F17" s="774">
        <v>6.8106530000000003</v>
      </c>
      <c r="G17" s="774">
        <v>36.000034999999997</v>
      </c>
      <c r="H17" s="775">
        <f t="shared" si="0"/>
        <v>8.5298020000000001</v>
      </c>
      <c r="I17" s="775">
        <f t="shared" si="1"/>
        <v>53.535557999999995</v>
      </c>
      <c r="J17" s="775">
        <f t="shared" si="2"/>
        <v>62.065359999999998</v>
      </c>
    </row>
    <row r="18" spans="1:12" s="8" customFormat="1" ht="14.25" customHeight="1" x14ac:dyDescent="0.2">
      <c r="A18" s="771" t="s">
        <v>529</v>
      </c>
      <c r="B18" s="772">
        <v>0.84673500000000002</v>
      </c>
      <c r="C18" s="772">
        <v>1.19434</v>
      </c>
      <c r="D18" s="772">
        <v>1.874136</v>
      </c>
      <c r="E18" s="772">
        <v>2.2253590000000001</v>
      </c>
      <c r="F18" s="772">
        <v>2.020705</v>
      </c>
      <c r="G18" s="772">
        <v>5.0524120000000003</v>
      </c>
      <c r="H18" s="316">
        <f t="shared" si="0"/>
        <v>2.0410750000000002</v>
      </c>
      <c r="I18" s="316">
        <f t="shared" si="1"/>
        <v>11.172612000000001</v>
      </c>
      <c r="J18" s="316">
        <f t="shared" si="2"/>
        <v>13.213687</v>
      </c>
    </row>
    <row r="19" spans="1:12" s="8" customFormat="1" ht="14.25" customHeight="1" x14ac:dyDescent="0.2">
      <c r="A19" s="773" t="s">
        <v>739</v>
      </c>
      <c r="B19" s="774">
        <v>1.276907</v>
      </c>
      <c r="C19" s="774">
        <v>5.6575230000000003</v>
      </c>
      <c r="D19" s="774">
        <v>3.9297680000000001</v>
      </c>
      <c r="E19" s="774">
        <v>6.1572959999999997</v>
      </c>
      <c r="F19" s="774">
        <v>7.1972569999999996</v>
      </c>
      <c r="G19" s="774">
        <v>14.226179</v>
      </c>
      <c r="H19" s="775">
        <f t="shared" si="0"/>
        <v>6.9344300000000008</v>
      </c>
      <c r="I19" s="775">
        <f t="shared" si="1"/>
        <v>31.5105</v>
      </c>
      <c r="J19" s="775">
        <f t="shared" si="2"/>
        <v>38.444929999999999</v>
      </c>
    </row>
    <row r="20" spans="1:12" s="68" customFormat="1" ht="14.25" customHeight="1" x14ac:dyDescent="0.2">
      <c r="A20" s="780" t="s">
        <v>530</v>
      </c>
      <c r="B20" s="781">
        <v>174.63553300000001</v>
      </c>
      <c r="C20" s="781">
        <v>347.84790099999998</v>
      </c>
      <c r="D20" s="781">
        <v>431.165211</v>
      </c>
      <c r="E20" s="781">
        <v>664.09157700000003</v>
      </c>
      <c r="F20" s="781">
        <v>402.08344299999999</v>
      </c>
      <c r="G20" s="781">
        <v>631.12451199999998</v>
      </c>
      <c r="H20" s="782">
        <f t="shared" si="0"/>
        <v>522.48343399999999</v>
      </c>
      <c r="I20" s="782">
        <f t="shared" si="1"/>
        <v>2128.464743</v>
      </c>
      <c r="J20" s="782">
        <f t="shared" si="2"/>
        <v>2650.9481770000002</v>
      </c>
    </row>
    <row r="21" spans="1:12" ht="14.25" customHeight="1" x14ac:dyDescent="0.2">
      <c r="A21" s="779" t="s">
        <v>740</v>
      </c>
      <c r="B21" s="774">
        <v>35.764574000000003</v>
      </c>
      <c r="C21" s="774">
        <v>41.376342999999999</v>
      </c>
      <c r="D21" s="774">
        <v>58.908034999999998</v>
      </c>
      <c r="E21" s="774">
        <v>57.350997999999997</v>
      </c>
      <c r="F21" s="774">
        <v>32.374153999999997</v>
      </c>
      <c r="G21" s="774">
        <v>28.462337999999999</v>
      </c>
      <c r="H21" s="775">
        <f t="shared" si="0"/>
        <v>77.140917000000002</v>
      </c>
      <c r="I21" s="775">
        <f t="shared" si="1"/>
        <v>177.09552499999998</v>
      </c>
      <c r="J21" s="775">
        <f t="shared" si="2"/>
        <v>254.23644199999998</v>
      </c>
    </row>
    <row r="22" spans="1:12" ht="14.25" customHeight="1" x14ac:dyDescent="0.2">
      <c r="A22" s="771" t="s">
        <v>531</v>
      </c>
      <c r="B22" s="772">
        <v>119.16092</v>
      </c>
      <c r="C22" s="772">
        <v>255.712593</v>
      </c>
      <c r="D22" s="772">
        <v>336.73538000000002</v>
      </c>
      <c r="E22" s="772">
        <v>560.90208099999995</v>
      </c>
      <c r="F22" s="772">
        <v>348.96301999999997</v>
      </c>
      <c r="G22" s="772">
        <v>517.49758599999996</v>
      </c>
      <c r="H22" s="316">
        <f t="shared" si="0"/>
        <v>374.873513</v>
      </c>
      <c r="I22" s="316">
        <f t="shared" si="1"/>
        <v>1764.0980669999999</v>
      </c>
      <c r="J22" s="316">
        <f t="shared" si="2"/>
        <v>2138.9715799999999</v>
      </c>
    </row>
    <row r="23" spans="1:12" ht="14.25" customHeight="1" x14ac:dyDescent="0.2">
      <c r="A23" s="773" t="s">
        <v>532</v>
      </c>
      <c r="B23" s="774">
        <v>0.12774199999999999</v>
      </c>
      <c r="C23" s="774">
        <v>1.2419249999999999</v>
      </c>
      <c r="D23" s="774">
        <v>0.14804400000000001</v>
      </c>
      <c r="E23" s="774">
        <v>0.168739</v>
      </c>
      <c r="F23" s="774">
        <v>0.40975200000000001</v>
      </c>
      <c r="G23" s="774">
        <v>15.057178</v>
      </c>
      <c r="H23" s="775">
        <f t="shared" si="0"/>
        <v>1.369667</v>
      </c>
      <c r="I23" s="775">
        <f t="shared" si="1"/>
        <v>15.783713000000001</v>
      </c>
      <c r="J23" s="775">
        <f t="shared" si="2"/>
        <v>17.153380000000002</v>
      </c>
      <c r="L23" s="944"/>
    </row>
    <row r="24" spans="1:12" ht="14.25" customHeight="1" x14ac:dyDescent="0.2">
      <c r="A24" s="771" t="s">
        <v>741</v>
      </c>
      <c r="B24" s="772">
        <v>7.4115E-2</v>
      </c>
      <c r="C24" s="772">
        <v>3.4912320000000001</v>
      </c>
      <c r="D24" s="772">
        <v>1.051237</v>
      </c>
      <c r="E24" s="772">
        <v>6.0358929999999997</v>
      </c>
      <c r="F24" s="772">
        <v>2.357612</v>
      </c>
      <c r="G24" s="772">
        <v>30.837382999999999</v>
      </c>
      <c r="H24" s="316">
        <f t="shared" si="0"/>
        <v>3.565347</v>
      </c>
      <c r="I24" s="316">
        <f t="shared" si="1"/>
        <v>40.282125000000001</v>
      </c>
      <c r="J24" s="316">
        <f t="shared" si="2"/>
        <v>43.847472000000003</v>
      </c>
    </row>
    <row r="25" spans="1:12" s="8" customFormat="1" ht="14.25" customHeight="1" x14ac:dyDescent="0.2">
      <c r="A25" s="773" t="s">
        <v>742</v>
      </c>
      <c r="B25" s="774">
        <v>16.371656000000002</v>
      </c>
      <c r="C25" s="774">
        <v>44.388491000000002</v>
      </c>
      <c r="D25" s="774">
        <v>32.930425999999997</v>
      </c>
      <c r="E25" s="774">
        <v>36.289580000000001</v>
      </c>
      <c r="F25" s="774">
        <v>17.374199999999998</v>
      </c>
      <c r="G25" s="774">
        <v>35.640045999999998</v>
      </c>
      <c r="H25" s="775">
        <f t="shared" si="0"/>
        <v>60.760147000000003</v>
      </c>
      <c r="I25" s="775">
        <f t="shared" si="1"/>
        <v>122.234252</v>
      </c>
      <c r="J25" s="775">
        <f t="shared" si="2"/>
        <v>182.99439899999999</v>
      </c>
    </row>
    <row r="26" spans="1:12" s="8" customFormat="1" ht="14.25" customHeight="1" x14ac:dyDescent="0.2">
      <c r="A26" s="783" t="s">
        <v>533</v>
      </c>
      <c r="B26" s="784">
        <v>3.1365240000000001</v>
      </c>
      <c r="C26" s="784">
        <v>1.6373139999999999</v>
      </c>
      <c r="D26" s="784">
        <v>1.3920870000000001</v>
      </c>
      <c r="E26" s="784">
        <v>3.344284</v>
      </c>
      <c r="F26" s="784">
        <v>0.60470199999999996</v>
      </c>
      <c r="G26" s="784">
        <v>3.6299790000000001</v>
      </c>
      <c r="H26" s="385">
        <f t="shared" si="0"/>
        <v>4.7738379999999996</v>
      </c>
      <c r="I26" s="385">
        <f t="shared" si="1"/>
        <v>8.9710520000000002</v>
      </c>
      <c r="J26" s="385">
        <f t="shared" si="2"/>
        <v>13.74489</v>
      </c>
    </row>
    <row r="27" spans="1:12" s="68" customFormat="1" ht="14.25" customHeight="1" x14ac:dyDescent="0.2">
      <c r="A27" s="776" t="s">
        <v>743</v>
      </c>
      <c r="B27" s="777">
        <v>271.27978999999999</v>
      </c>
      <c r="C27" s="777">
        <v>572.990905</v>
      </c>
      <c r="D27" s="777">
        <v>579.03614400000004</v>
      </c>
      <c r="E27" s="777">
        <v>765.46909100000005</v>
      </c>
      <c r="F27" s="777">
        <v>479.629659</v>
      </c>
      <c r="G27" s="777">
        <v>744.74356499999999</v>
      </c>
      <c r="H27" s="778">
        <f t="shared" si="0"/>
        <v>844.27069499999993</v>
      </c>
      <c r="I27" s="778">
        <f t="shared" si="1"/>
        <v>2568.878459</v>
      </c>
      <c r="J27" s="778">
        <f t="shared" si="2"/>
        <v>3413.1491539999997</v>
      </c>
    </row>
    <row r="28" spans="1:12" ht="14.25" customHeight="1" x14ac:dyDescent="0.2">
      <c r="A28" s="783" t="s">
        <v>744</v>
      </c>
      <c r="B28" s="784">
        <v>31.36975</v>
      </c>
      <c r="C28" s="784">
        <v>47.127419000000003</v>
      </c>
      <c r="D28" s="784">
        <v>14.236478</v>
      </c>
      <c r="E28" s="784">
        <v>17.728513</v>
      </c>
      <c r="F28" s="784">
        <v>12.540286</v>
      </c>
      <c r="G28" s="784">
        <v>31.303668999999999</v>
      </c>
      <c r="H28" s="385">
        <f t="shared" si="0"/>
        <v>78.497169</v>
      </c>
      <c r="I28" s="385">
        <f t="shared" si="1"/>
        <v>75.808945999999992</v>
      </c>
      <c r="J28" s="385">
        <f t="shared" si="2"/>
        <v>154.30611499999998</v>
      </c>
    </row>
    <row r="29" spans="1:12" s="8" customFormat="1" ht="14.25" customHeight="1" x14ac:dyDescent="0.2">
      <c r="A29" s="773" t="s">
        <v>534</v>
      </c>
      <c r="B29" s="774">
        <v>84.247435999999993</v>
      </c>
      <c r="C29" s="774">
        <v>178.31659099999999</v>
      </c>
      <c r="D29" s="774">
        <v>200.081886</v>
      </c>
      <c r="E29" s="774">
        <v>252.23887099999999</v>
      </c>
      <c r="F29" s="774">
        <v>167.58869799999999</v>
      </c>
      <c r="G29" s="774">
        <v>316.32210900000001</v>
      </c>
      <c r="H29" s="775">
        <f t="shared" si="0"/>
        <v>262.56402700000001</v>
      </c>
      <c r="I29" s="775">
        <f t="shared" si="1"/>
        <v>936.23156399999993</v>
      </c>
      <c r="J29" s="775">
        <f t="shared" si="2"/>
        <v>1198.7955910000001</v>
      </c>
    </row>
    <row r="30" spans="1:12" s="8" customFormat="1" ht="14.25" customHeight="1" x14ac:dyDescent="0.2">
      <c r="A30" s="771" t="s">
        <v>745</v>
      </c>
      <c r="B30" s="772">
        <v>37.388936999999999</v>
      </c>
      <c r="C30" s="772">
        <v>86.788883999999996</v>
      </c>
      <c r="D30" s="772">
        <v>107.509547</v>
      </c>
      <c r="E30" s="772">
        <v>131.413073</v>
      </c>
      <c r="F30" s="772">
        <v>94.983870999999994</v>
      </c>
      <c r="G30" s="772">
        <v>121.109319</v>
      </c>
      <c r="H30" s="316">
        <f t="shared" si="0"/>
        <v>124.17782099999999</v>
      </c>
      <c r="I30" s="316">
        <f t="shared" si="1"/>
        <v>455.01580999999999</v>
      </c>
      <c r="J30" s="316">
        <f t="shared" si="2"/>
        <v>579.19363099999998</v>
      </c>
    </row>
    <row r="31" spans="1:12" s="68" customFormat="1" ht="14.25" customHeight="1" x14ac:dyDescent="0.2">
      <c r="A31" s="773" t="s">
        <v>992</v>
      </c>
      <c r="B31" s="774">
        <v>46.858497999999997</v>
      </c>
      <c r="C31" s="774">
        <v>91.527707000000007</v>
      </c>
      <c r="D31" s="774">
        <v>92.572338999999999</v>
      </c>
      <c r="E31" s="774">
        <v>120.82579800000001</v>
      </c>
      <c r="F31" s="774">
        <v>72.604827</v>
      </c>
      <c r="G31" s="774">
        <v>195.21278899999999</v>
      </c>
      <c r="H31" s="775">
        <f t="shared" si="0"/>
        <v>138.38620500000002</v>
      </c>
      <c r="I31" s="775">
        <f t="shared" si="1"/>
        <v>481.21575300000001</v>
      </c>
      <c r="J31" s="775">
        <f t="shared" si="2"/>
        <v>619.60195799999997</v>
      </c>
    </row>
    <row r="32" spans="1:12" s="68" customFormat="1" ht="14.25" customHeight="1" x14ac:dyDescent="0.2">
      <c r="A32" s="771" t="s">
        <v>535</v>
      </c>
      <c r="B32" s="772">
        <v>136.19480300000001</v>
      </c>
      <c r="C32" s="772">
        <v>311.524789</v>
      </c>
      <c r="D32" s="772">
        <v>330.23642100000001</v>
      </c>
      <c r="E32" s="772">
        <v>450.10254200000003</v>
      </c>
      <c r="F32" s="772">
        <v>276.723027</v>
      </c>
      <c r="G32" s="772">
        <v>352.532419</v>
      </c>
      <c r="H32" s="316">
        <f t="shared" si="0"/>
        <v>447.71959200000003</v>
      </c>
      <c r="I32" s="316">
        <f t="shared" si="1"/>
        <v>1409.5944090000003</v>
      </c>
      <c r="J32" s="316">
        <f t="shared" si="2"/>
        <v>1857.3140010000002</v>
      </c>
    </row>
    <row r="33" spans="1:10" s="8" customFormat="1" ht="14.25" customHeight="1" x14ac:dyDescent="0.2">
      <c r="A33" s="773" t="s">
        <v>536</v>
      </c>
      <c r="B33" s="774">
        <v>19.4678</v>
      </c>
      <c r="C33" s="774">
        <v>36.022103999999999</v>
      </c>
      <c r="D33" s="774">
        <v>34.481355999999998</v>
      </c>
      <c r="E33" s="774">
        <v>45.399163000000001</v>
      </c>
      <c r="F33" s="774">
        <v>22.777647000000002</v>
      </c>
      <c r="G33" s="774">
        <v>44.585366999999998</v>
      </c>
      <c r="H33" s="775">
        <f t="shared" si="0"/>
        <v>55.489903999999996</v>
      </c>
      <c r="I33" s="775">
        <f t="shared" si="1"/>
        <v>147.24353299999999</v>
      </c>
      <c r="J33" s="775">
        <f t="shared" si="2"/>
        <v>202.73343699999998</v>
      </c>
    </row>
    <row r="34" spans="1:10" ht="14.25" customHeight="1" x14ac:dyDescent="0.2">
      <c r="A34" s="780" t="s">
        <v>747</v>
      </c>
      <c r="B34" s="781">
        <v>30.974682000000001</v>
      </c>
      <c r="C34" s="781">
        <v>81.251949999999994</v>
      </c>
      <c r="D34" s="781">
        <v>77.712258000000006</v>
      </c>
      <c r="E34" s="781">
        <v>104.414506</v>
      </c>
      <c r="F34" s="781">
        <v>80.663595000000001</v>
      </c>
      <c r="G34" s="781">
        <v>137.118988</v>
      </c>
      <c r="H34" s="782">
        <f t="shared" si="0"/>
        <v>112.226632</v>
      </c>
      <c r="I34" s="782">
        <f t="shared" si="1"/>
        <v>399.90934700000003</v>
      </c>
      <c r="J34" s="782">
        <f t="shared" si="2"/>
        <v>512.13597900000002</v>
      </c>
    </row>
    <row r="35" spans="1:10" s="8" customFormat="1" ht="14.25" customHeight="1" x14ac:dyDescent="0.2">
      <c r="A35" s="773" t="s">
        <v>748</v>
      </c>
      <c r="B35" s="774">
        <v>1.6115930000000001</v>
      </c>
      <c r="C35" s="774">
        <v>2.5702850000000002</v>
      </c>
      <c r="D35" s="774">
        <v>9.9349999999999994E-3</v>
      </c>
      <c r="E35" s="774">
        <v>1.063404</v>
      </c>
      <c r="F35" s="774">
        <v>0</v>
      </c>
      <c r="G35" s="774">
        <v>0.26751900000000001</v>
      </c>
      <c r="H35" s="775">
        <f t="shared" si="0"/>
        <v>4.1818780000000002</v>
      </c>
      <c r="I35" s="775">
        <f t="shared" si="1"/>
        <v>1.3408580000000001</v>
      </c>
      <c r="J35" s="775">
        <f t="shared" si="2"/>
        <v>5.5227360000000001</v>
      </c>
    </row>
    <row r="36" spans="1:10" s="68" customFormat="1" ht="14.25" customHeight="1" x14ac:dyDescent="0.2">
      <c r="A36" s="783" t="s">
        <v>537</v>
      </c>
      <c r="B36" s="784">
        <v>8.1007010000000008</v>
      </c>
      <c r="C36" s="784">
        <v>17.734013999999998</v>
      </c>
      <c r="D36" s="784">
        <v>20.887270000000001</v>
      </c>
      <c r="E36" s="784">
        <v>10.154183</v>
      </c>
      <c r="F36" s="784">
        <v>7.1315559999999998</v>
      </c>
      <c r="G36" s="784">
        <v>10.864646</v>
      </c>
      <c r="H36" s="385">
        <f t="shared" si="0"/>
        <v>25.834714999999999</v>
      </c>
      <c r="I36" s="385">
        <f t="shared" si="1"/>
        <v>49.037655000000001</v>
      </c>
      <c r="J36" s="385">
        <f t="shared" si="2"/>
        <v>74.872370000000004</v>
      </c>
    </row>
    <row r="37" spans="1:10" ht="14.25" customHeight="1" x14ac:dyDescent="0.2">
      <c r="A37" s="785" t="s">
        <v>749</v>
      </c>
      <c r="B37" s="774">
        <v>21.262387</v>
      </c>
      <c r="C37" s="774">
        <v>60.947651</v>
      </c>
      <c r="D37" s="774">
        <v>56.815052000000001</v>
      </c>
      <c r="E37" s="774">
        <v>93.196917999999997</v>
      </c>
      <c r="F37" s="774">
        <v>73.532038999999997</v>
      </c>
      <c r="G37" s="774">
        <v>125.98682100000001</v>
      </c>
      <c r="H37" s="775">
        <f t="shared" si="0"/>
        <v>82.210037999999997</v>
      </c>
      <c r="I37" s="775">
        <f t="shared" si="1"/>
        <v>349.53082999999998</v>
      </c>
      <c r="J37" s="775">
        <f t="shared" si="2"/>
        <v>431.74086799999998</v>
      </c>
    </row>
    <row r="38" spans="1:10" ht="14.25" customHeight="1" x14ac:dyDescent="0.2">
      <c r="A38" s="783" t="s">
        <v>750</v>
      </c>
      <c r="B38" s="772">
        <v>1.5786439999999999</v>
      </c>
      <c r="C38" s="772">
        <v>8.7309070000000002</v>
      </c>
      <c r="D38" s="772">
        <v>9.0466619999999995</v>
      </c>
      <c r="E38" s="772">
        <v>12.271336</v>
      </c>
      <c r="F38" s="772">
        <v>5.7939080000000001</v>
      </c>
      <c r="G38" s="772">
        <v>10.008607</v>
      </c>
      <c r="H38" s="316">
        <f t="shared" si="0"/>
        <v>10.309551000000001</v>
      </c>
      <c r="I38" s="316">
        <f t="shared" si="1"/>
        <v>37.120512999999995</v>
      </c>
      <c r="J38" s="316">
        <f t="shared" si="2"/>
        <v>47.430063999999994</v>
      </c>
    </row>
    <row r="39" spans="1:10" ht="14.25" customHeight="1" x14ac:dyDescent="0.2">
      <c r="A39" s="785" t="s">
        <v>993</v>
      </c>
      <c r="B39" s="786">
        <v>16.131247999999999</v>
      </c>
      <c r="C39" s="786">
        <v>38.263050999999997</v>
      </c>
      <c r="D39" s="786">
        <v>37.170036000000003</v>
      </c>
      <c r="E39" s="786">
        <v>61.253660000000004</v>
      </c>
      <c r="F39" s="786">
        <v>50.926990000000004</v>
      </c>
      <c r="G39" s="786">
        <v>72.381067000000002</v>
      </c>
      <c r="H39" s="787">
        <f t="shared" si="0"/>
        <v>54.394298999999997</v>
      </c>
      <c r="I39" s="787">
        <f t="shared" si="1"/>
        <v>221.731753</v>
      </c>
      <c r="J39" s="787">
        <f t="shared" si="2"/>
        <v>276.12605200000002</v>
      </c>
    </row>
    <row r="40" spans="1:10" s="8" customFormat="1" ht="14.25" customHeight="1" x14ac:dyDescent="0.2">
      <c r="A40" s="783" t="s">
        <v>994</v>
      </c>
      <c r="B40" s="784">
        <v>1.534449</v>
      </c>
      <c r="C40" s="784">
        <v>6.965109</v>
      </c>
      <c r="D40" s="784">
        <v>7.1144270000000001</v>
      </c>
      <c r="E40" s="784">
        <v>9.6731719999999992</v>
      </c>
      <c r="F40" s="784">
        <v>4.2271650000000003</v>
      </c>
      <c r="G40" s="784">
        <v>8.3801609999999993</v>
      </c>
      <c r="H40" s="385">
        <f t="shared" si="0"/>
        <v>8.4995580000000004</v>
      </c>
      <c r="I40" s="385">
        <f t="shared" si="1"/>
        <v>29.394925000000001</v>
      </c>
      <c r="J40" s="385">
        <f t="shared" si="2"/>
        <v>37.894483000000001</v>
      </c>
    </row>
    <row r="41" spans="1:10" ht="14.25" customHeight="1" x14ac:dyDescent="0.2">
      <c r="A41" s="785" t="s">
        <v>995</v>
      </c>
      <c r="B41" s="786">
        <v>5.6953999999999998E-2</v>
      </c>
      <c r="C41" s="786">
        <v>0.51578599999999997</v>
      </c>
      <c r="D41" s="786">
        <v>0.46706300000000001</v>
      </c>
      <c r="E41" s="786">
        <v>2.9848699999999999</v>
      </c>
      <c r="F41" s="786">
        <v>2.934787</v>
      </c>
      <c r="G41" s="786">
        <v>22.915244000000001</v>
      </c>
      <c r="H41" s="787">
        <f t="shared" si="0"/>
        <v>0.57273999999999992</v>
      </c>
      <c r="I41" s="787">
        <f t="shared" si="1"/>
        <v>29.301964000000002</v>
      </c>
      <c r="J41" s="787">
        <f t="shared" si="2"/>
        <v>29.874704000000001</v>
      </c>
    </row>
    <row r="42" spans="1:10" ht="14.25" customHeight="1" x14ac:dyDescent="0.2">
      <c r="A42" s="783" t="s">
        <v>996</v>
      </c>
      <c r="B42" s="784">
        <v>1.96109</v>
      </c>
      <c r="C42" s="784">
        <v>6.4727959999999998</v>
      </c>
      <c r="D42" s="784">
        <v>3.0168620000000002</v>
      </c>
      <c r="E42" s="784">
        <v>7.0138780000000001</v>
      </c>
      <c r="F42" s="784">
        <v>9.6491880000000005</v>
      </c>
      <c r="G42" s="784">
        <v>12.301740000000001</v>
      </c>
      <c r="H42" s="385">
        <f t="shared" si="0"/>
        <v>8.4338859999999993</v>
      </c>
      <c r="I42" s="385">
        <f t="shared" si="1"/>
        <v>31.981667999999999</v>
      </c>
      <c r="J42" s="385">
        <f t="shared" si="2"/>
        <v>40.415554</v>
      </c>
    </row>
    <row r="43" spans="1:10" s="8" customFormat="1" ht="14.25" customHeight="1" x14ac:dyDescent="0.2">
      <c r="A43" s="791" t="s">
        <v>755</v>
      </c>
      <c r="B43" s="792">
        <v>134.57979700000001</v>
      </c>
      <c r="C43" s="792">
        <v>294.272019</v>
      </c>
      <c r="D43" s="792">
        <v>263.06214999999997</v>
      </c>
      <c r="E43" s="792">
        <v>399.36103500000002</v>
      </c>
      <c r="F43" s="792">
        <v>252.85521800000001</v>
      </c>
      <c r="G43" s="792">
        <v>1074.6938769999999</v>
      </c>
      <c r="H43" s="793">
        <f t="shared" si="0"/>
        <v>428.85181599999999</v>
      </c>
      <c r="I43" s="793">
        <f t="shared" si="1"/>
        <v>1989.97228</v>
      </c>
      <c r="J43" s="793">
        <f t="shared" si="2"/>
        <v>2418.8240959999998</v>
      </c>
    </row>
    <row r="44" spans="1:10" s="8" customFormat="1" ht="14.25" customHeight="1" x14ac:dyDescent="0.2">
      <c r="A44" s="783" t="s">
        <v>756</v>
      </c>
      <c r="B44" s="784">
        <v>1.601256</v>
      </c>
      <c r="C44" s="784">
        <v>3.797221</v>
      </c>
      <c r="D44" s="784">
        <v>1.3275140000000001</v>
      </c>
      <c r="E44" s="784">
        <v>0.50439999999999996</v>
      </c>
      <c r="F44" s="784">
        <v>0.57757899999999995</v>
      </c>
      <c r="G44" s="784">
        <v>4.8634120000000003</v>
      </c>
      <c r="H44" s="385">
        <f t="shared" si="0"/>
        <v>5.3984769999999997</v>
      </c>
      <c r="I44" s="385">
        <f t="shared" si="1"/>
        <v>7.2729049999999997</v>
      </c>
      <c r="J44" s="385">
        <f t="shared" si="2"/>
        <v>12.671381999999999</v>
      </c>
    </row>
    <row r="45" spans="1:10" s="68" customFormat="1" ht="14.25" customHeight="1" x14ac:dyDescent="0.2">
      <c r="A45" s="785" t="s">
        <v>757</v>
      </c>
      <c r="B45" s="786">
        <v>104.94914799999999</v>
      </c>
      <c r="C45" s="786">
        <v>231.82670100000001</v>
      </c>
      <c r="D45" s="786">
        <v>212.54248100000001</v>
      </c>
      <c r="E45" s="786">
        <v>339.56384700000001</v>
      </c>
      <c r="F45" s="786">
        <v>221.820875</v>
      </c>
      <c r="G45" s="786">
        <v>694.80621599999995</v>
      </c>
      <c r="H45" s="787">
        <f t="shared" si="0"/>
        <v>336.77584899999999</v>
      </c>
      <c r="I45" s="787">
        <f t="shared" si="1"/>
        <v>1468.7334190000001</v>
      </c>
      <c r="J45" s="787">
        <f t="shared" si="2"/>
        <v>1805.5092680000002</v>
      </c>
    </row>
    <row r="46" spans="1:10" s="68" customFormat="1" ht="14.25" customHeight="1" x14ac:dyDescent="0.2">
      <c r="A46" s="783" t="s">
        <v>758</v>
      </c>
      <c r="B46" s="784">
        <v>21.908214000000001</v>
      </c>
      <c r="C46" s="784">
        <v>57.411946</v>
      </c>
      <c r="D46" s="784">
        <v>63.464052000000002</v>
      </c>
      <c r="E46" s="784">
        <v>110.52946900000001</v>
      </c>
      <c r="F46" s="784">
        <v>92.556774000000004</v>
      </c>
      <c r="G46" s="784">
        <v>134.851406</v>
      </c>
      <c r="H46" s="385">
        <f t="shared" si="0"/>
        <v>79.320160000000001</v>
      </c>
      <c r="I46" s="385">
        <f t="shared" si="1"/>
        <v>401.401701</v>
      </c>
      <c r="J46" s="385">
        <f t="shared" si="2"/>
        <v>480.72186099999999</v>
      </c>
    </row>
    <row r="47" spans="1:10" s="8" customFormat="1" ht="14.25" customHeight="1" x14ac:dyDescent="0.2">
      <c r="A47" s="785" t="s">
        <v>997</v>
      </c>
      <c r="B47" s="786">
        <v>23.842786</v>
      </c>
      <c r="C47" s="786">
        <v>72.706785999999994</v>
      </c>
      <c r="D47" s="786">
        <v>70.651047000000005</v>
      </c>
      <c r="E47" s="786">
        <v>99.321003000000005</v>
      </c>
      <c r="F47" s="786">
        <v>53.409844999999997</v>
      </c>
      <c r="G47" s="786">
        <v>46.589438000000001</v>
      </c>
      <c r="H47" s="787">
        <f t="shared" si="0"/>
        <v>96.549571999999998</v>
      </c>
      <c r="I47" s="787">
        <f t="shared" si="1"/>
        <v>269.97133300000002</v>
      </c>
      <c r="J47" s="787">
        <f t="shared" si="2"/>
        <v>366.52090500000003</v>
      </c>
    </row>
    <row r="48" spans="1:10" s="68" customFormat="1" ht="14.25" customHeight="1" x14ac:dyDescent="0.2">
      <c r="A48" s="771" t="s">
        <v>998</v>
      </c>
      <c r="B48" s="772">
        <v>59.198146999999999</v>
      </c>
      <c r="C48" s="772">
        <v>101.707967</v>
      </c>
      <c r="D48" s="772">
        <v>78.427380999999997</v>
      </c>
      <c r="E48" s="772">
        <v>129.71337500000001</v>
      </c>
      <c r="F48" s="772">
        <v>75.854256000000007</v>
      </c>
      <c r="G48" s="772">
        <v>513.36537099999998</v>
      </c>
      <c r="H48" s="316">
        <f t="shared" si="0"/>
        <v>160.906114</v>
      </c>
      <c r="I48" s="316">
        <f t="shared" si="1"/>
        <v>797.36038299999996</v>
      </c>
      <c r="J48" s="316">
        <f t="shared" si="2"/>
        <v>958.26649699999996</v>
      </c>
    </row>
    <row r="49" spans="1:10" ht="14.25" customHeight="1" x14ac:dyDescent="0.2">
      <c r="A49" s="773" t="s">
        <v>761</v>
      </c>
      <c r="B49" s="774">
        <v>28.029392000000001</v>
      </c>
      <c r="C49" s="774">
        <v>58.648097</v>
      </c>
      <c r="D49" s="774">
        <v>49.192155</v>
      </c>
      <c r="E49" s="774">
        <v>59.292788000000002</v>
      </c>
      <c r="F49" s="774">
        <v>30.456762000000001</v>
      </c>
      <c r="G49" s="774">
        <v>375.024248</v>
      </c>
      <c r="H49" s="775">
        <f t="shared" si="0"/>
        <v>86.677489000000008</v>
      </c>
      <c r="I49" s="775">
        <f t="shared" si="1"/>
        <v>513.96595300000001</v>
      </c>
      <c r="J49" s="775">
        <f t="shared" si="2"/>
        <v>600.64344200000005</v>
      </c>
    </row>
    <row r="50" spans="1:10" s="8" customFormat="1" ht="14.25" customHeight="1" x14ac:dyDescent="0.2">
      <c r="A50" s="780" t="s">
        <v>762</v>
      </c>
      <c r="B50" s="781">
        <v>97.350230999999994</v>
      </c>
      <c r="C50" s="781">
        <v>114.042509</v>
      </c>
      <c r="D50" s="781">
        <v>61.709665999999999</v>
      </c>
      <c r="E50" s="781">
        <v>63.723146</v>
      </c>
      <c r="F50" s="781">
        <v>31.767310999999999</v>
      </c>
      <c r="G50" s="781">
        <v>81.141251999999994</v>
      </c>
      <c r="H50" s="782">
        <f t="shared" si="0"/>
        <v>211.39274</v>
      </c>
      <c r="I50" s="782">
        <f t="shared" si="1"/>
        <v>238.34137499999997</v>
      </c>
      <c r="J50" s="782">
        <f t="shared" si="2"/>
        <v>449.73411499999997</v>
      </c>
    </row>
    <row r="51" spans="1:10" ht="14.25" customHeight="1" x14ac:dyDescent="0.2">
      <c r="A51" s="773" t="s">
        <v>763</v>
      </c>
      <c r="B51" s="774">
        <v>66.450004000000007</v>
      </c>
      <c r="C51" s="774">
        <v>64.386544999999998</v>
      </c>
      <c r="D51" s="774">
        <v>16.178699999999999</v>
      </c>
      <c r="E51" s="774">
        <v>13.963433999999999</v>
      </c>
      <c r="F51" s="774">
        <v>6.0778470000000002</v>
      </c>
      <c r="G51" s="774">
        <v>28.956885</v>
      </c>
      <c r="H51" s="775">
        <f t="shared" si="0"/>
        <v>130.83654899999999</v>
      </c>
      <c r="I51" s="775">
        <f t="shared" si="1"/>
        <v>65.17686599999999</v>
      </c>
      <c r="J51" s="775">
        <f t="shared" si="2"/>
        <v>196.01341499999998</v>
      </c>
    </row>
    <row r="52" spans="1:10" ht="14.25" customHeight="1" x14ac:dyDescent="0.2">
      <c r="A52" s="771" t="s">
        <v>764</v>
      </c>
      <c r="B52" s="772">
        <v>0.99237500000000001</v>
      </c>
      <c r="C52" s="772">
        <v>0.52493699999999999</v>
      </c>
      <c r="D52" s="772">
        <v>0.37036400000000003</v>
      </c>
      <c r="E52" s="772">
        <v>0.383405</v>
      </c>
      <c r="F52" s="772">
        <v>0.52729800000000004</v>
      </c>
      <c r="G52" s="772">
        <v>16.481632000000001</v>
      </c>
      <c r="H52" s="316">
        <f t="shared" si="0"/>
        <v>1.517312</v>
      </c>
      <c r="I52" s="316">
        <f t="shared" si="1"/>
        <v>17.762699000000001</v>
      </c>
      <c r="J52" s="316">
        <f t="shared" si="2"/>
        <v>19.280011000000002</v>
      </c>
    </row>
    <row r="53" spans="1:10" ht="14.25" customHeight="1" x14ac:dyDescent="0.2">
      <c r="A53" s="773" t="s">
        <v>765</v>
      </c>
      <c r="B53" s="774">
        <v>2.5541299999999998</v>
      </c>
      <c r="C53" s="774">
        <v>6.4994019999999999</v>
      </c>
      <c r="D53" s="774">
        <v>5.7839530000000003</v>
      </c>
      <c r="E53" s="774">
        <v>10.37542</v>
      </c>
      <c r="F53" s="774">
        <v>7.335223</v>
      </c>
      <c r="G53" s="774">
        <v>12.430925</v>
      </c>
      <c r="H53" s="775">
        <f t="shared" si="0"/>
        <v>9.0535320000000006</v>
      </c>
      <c r="I53" s="775">
        <f t="shared" si="1"/>
        <v>35.925521000000003</v>
      </c>
      <c r="J53" s="775">
        <f t="shared" si="2"/>
        <v>44.979053000000008</v>
      </c>
    </row>
    <row r="54" spans="1:10" s="8" customFormat="1" ht="14.25" customHeight="1" x14ac:dyDescent="0.2">
      <c r="A54" s="771" t="s">
        <v>766</v>
      </c>
      <c r="B54" s="772">
        <v>6.577782</v>
      </c>
      <c r="C54" s="772">
        <v>16.455452999999999</v>
      </c>
      <c r="D54" s="772">
        <v>11.983191</v>
      </c>
      <c r="E54" s="772">
        <v>13.074325999999999</v>
      </c>
      <c r="F54" s="772">
        <v>6.8961030000000001</v>
      </c>
      <c r="G54" s="772">
        <v>3.7142279999999999</v>
      </c>
      <c r="H54" s="316">
        <f t="shared" si="0"/>
        <v>23.033234999999998</v>
      </c>
      <c r="I54" s="316">
        <f t="shared" si="1"/>
        <v>35.667847999999999</v>
      </c>
      <c r="J54" s="316">
        <f t="shared" si="2"/>
        <v>58.701082999999997</v>
      </c>
    </row>
    <row r="55" spans="1:10" s="68" customFormat="1" ht="14.25" customHeight="1" x14ac:dyDescent="0.2">
      <c r="A55" s="785" t="s">
        <v>767</v>
      </c>
      <c r="B55" s="786">
        <v>20.775938</v>
      </c>
      <c r="C55" s="786">
        <v>26.176171</v>
      </c>
      <c r="D55" s="786">
        <v>27.393456</v>
      </c>
      <c r="E55" s="786">
        <v>25.926559000000001</v>
      </c>
      <c r="F55" s="786">
        <v>10.930838</v>
      </c>
      <c r="G55" s="786">
        <v>19.557580000000002</v>
      </c>
      <c r="H55" s="787">
        <f t="shared" si="0"/>
        <v>46.952109</v>
      </c>
      <c r="I55" s="787">
        <f t="shared" si="1"/>
        <v>83.808432999999994</v>
      </c>
      <c r="J55" s="787">
        <f t="shared" si="2"/>
        <v>130.76054199999999</v>
      </c>
    </row>
    <row r="56" spans="1:10" s="68" customFormat="1" ht="14.25" customHeight="1" x14ac:dyDescent="0.2">
      <c r="A56" s="788" t="s">
        <v>768</v>
      </c>
      <c r="B56" s="789">
        <v>322.04980399999999</v>
      </c>
      <c r="C56" s="789">
        <v>716.46443399999998</v>
      </c>
      <c r="D56" s="789">
        <v>651.37120100000004</v>
      </c>
      <c r="E56" s="789">
        <v>1046.251839</v>
      </c>
      <c r="F56" s="789">
        <v>637.99972300000002</v>
      </c>
      <c r="G56" s="789">
        <v>537.49024499999996</v>
      </c>
      <c r="H56" s="790">
        <f t="shared" si="0"/>
        <v>1038.514238</v>
      </c>
      <c r="I56" s="790">
        <f t="shared" si="1"/>
        <v>2873.1130079999998</v>
      </c>
      <c r="J56" s="790">
        <f t="shared" si="2"/>
        <v>3911.627246</v>
      </c>
    </row>
    <row r="57" spans="1:10" ht="14.25" customHeight="1" x14ac:dyDescent="0.2">
      <c r="A57" s="785" t="s">
        <v>769</v>
      </c>
      <c r="B57" s="786">
        <v>43.366261999999999</v>
      </c>
      <c r="C57" s="786">
        <v>64.591347999999996</v>
      </c>
      <c r="D57" s="786">
        <v>58.908617</v>
      </c>
      <c r="E57" s="786">
        <v>114.932489</v>
      </c>
      <c r="F57" s="786">
        <v>39.963673999999997</v>
      </c>
      <c r="G57" s="786">
        <v>18.601047999999999</v>
      </c>
      <c r="H57" s="787">
        <f t="shared" si="0"/>
        <v>107.95760999999999</v>
      </c>
      <c r="I57" s="787">
        <f t="shared" si="1"/>
        <v>232.40582799999999</v>
      </c>
      <c r="J57" s="787">
        <f t="shared" si="2"/>
        <v>340.36343799999997</v>
      </c>
    </row>
    <row r="58" spans="1:10" ht="14.25" customHeight="1" x14ac:dyDescent="0.2">
      <c r="A58" s="783" t="s">
        <v>538</v>
      </c>
      <c r="B58" s="784">
        <v>3.9329000000000003E-2</v>
      </c>
      <c r="C58" s="784">
        <v>0.18388499999999999</v>
      </c>
      <c r="D58" s="784">
        <v>2.861E-2</v>
      </c>
      <c r="E58" s="784">
        <v>0.250998</v>
      </c>
      <c r="F58" s="784">
        <v>0</v>
      </c>
      <c r="G58" s="784">
        <v>0</v>
      </c>
      <c r="H58" s="385">
        <f t="shared" si="0"/>
        <v>0.223214</v>
      </c>
      <c r="I58" s="385">
        <f t="shared" si="1"/>
        <v>0.27960800000000002</v>
      </c>
      <c r="J58" s="385">
        <f t="shared" si="2"/>
        <v>0.50282199999999999</v>
      </c>
    </row>
    <row r="59" spans="1:10" ht="14.25" customHeight="1" x14ac:dyDescent="0.2">
      <c r="A59" s="794" t="s">
        <v>770</v>
      </c>
      <c r="B59" s="774">
        <v>4.4077140000000004</v>
      </c>
      <c r="C59" s="774">
        <v>7.530138</v>
      </c>
      <c r="D59" s="774">
        <v>3.6548340000000001</v>
      </c>
      <c r="E59" s="774">
        <v>4.809526</v>
      </c>
      <c r="F59" s="774">
        <v>2.7414860000000001</v>
      </c>
      <c r="G59" s="774">
        <v>137.22650300000001</v>
      </c>
      <c r="H59" s="775">
        <f t="shared" si="0"/>
        <v>11.937851999999999</v>
      </c>
      <c r="I59" s="775">
        <f t="shared" si="1"/>
        <v>148.43234900000002</v>
      </c>
      <c r="J59" s="775">
        <f t="shared" si="2"/>
        <v>160.37020100000001</v>
      </c>
    </row>
    <row r="60" spans="1:10" s="8" customFormat="1" ht="14.25" customHeight="1" x14ac:dyDescent="0.2">
      <c r="A60" s="771" t="s">
        <v>771</v>
      </c>
      <c r="B60" s="772">
        <v>230.975448</v>
      </c>
      <c r="C60" s="772">
        <v>502.81518</v>
      </c>
      <c r="D60" s="772">
        <v>432.29207400000001</v>
      </c>
      <c r="E60" s="772">
        <v>564.51656700000001</v>
      </c>
      <c r="F60" s="772">
        <v>346.53171099999997</v>
      </c>
      <c r="G60" s="772">
        <v>198.535977</v>
      </c>
      <c r="H60" s="316">
        <f t="shared" si="0"/>
        <v>733.79062799999997</v>
      </c>
      <c r="I60" s="316">
        <f t="shared" si="1"/>
        <v>1541.8763290000002</v>
      </c>
      <c r="J60" s="316">
        <f t="shared" si="2"/>
        <v>2275.6669570000004</v>
      </c>
    </row>
    <row r="61" spans="1:10" s="8" customFormat="1" ht="14.25" customHeight="1" x14ac:dyDescent="0.2">
      <c r="A61" s="773" t="s">
        <v>772</v>
      </c>
      <c r="B61" s="774">
        <v>43.261048000000002</v>
      </c>
      <c r="C61" s="774">
        <v>141.34388100000001</v>
      </c>
      <c r="D61" s="774">
        <v>156.487065</v>
      </c>
      <c r="E61" s="774">
        <v>361.742256</v>
      </c>
      <c r="F61" s="774">
        <v>248.76285100000001</v>
      </c>
      <c r="G61" s="774">
        <v>183.12671499999999</v>
      </c>
      <c r="H61" s="775">
        <f t="shared" si="0"/>
        <v>184.60492900000003</v>
      </c>
      <c r="I61" s="775">
        <f t="shared" si="1"/>
        <v>950.11888699999997</v>
      </c>
      <c r="J61" s="775">
        <f t="shared" si="2"/>
        <v>1134.7238159999999</v>
      </c>
    </row>
    <row r="62" spans="1:10" s="68" customFormat="1" ht="14.25" customHeight="1" x14ac:dyDescent="0.2">
      <c r="A62" s="780" t="s">
        <v>773</v>
      </c>
      <c r="B62" s="781">
        <v>22.842433</v>
      </c>
      <c r="C62" s="781">
        <v>39.912185000000001</v>
      </c>
      <c r="D62" s="781">
        <v>44.123238000000001</v>
      </c>
      <c r="E62" s="781">
        <v>64.499764999999996</v>
      </c>
      <c r="F62" s="781">
        <v>41.789588000000002</v>
      </c>
      <c r="G62" s="781">
        <v>70.773116000000002</v>
      </c>
      <c r="H62" s="782">
        <f t="shared" si="0"/>
        <v>62.754618000000001</v>
      </c>
      <c r="I62" s="782">
        <f t="shared" si="1"/>
        <v>221.18570699999998</v>
      </c>
      <c r="J62" s="782">
        <f t="shared" si="2"/>
        <v>283.94032499999997</v>
      </c>
    </row>
    <row r="63" spans="1:10" s="8" customFormat="1" ht="14.25" customHeight="1" x14ac:dyDescent="0.2">
      <c r="A63" s="785" t="s">
        <v>774</v>
      </c>
      <c r="B63" s="786">
        <v>8.4446860000000008</v>
      </c>
      <c r="C63" s="786">
        <v>13.299868</v>
      </c>
      <c r="D63" s="786">
        <v>11.58473</v>
      </c>
      <c r="E63" s="786">
        <v>14.376859</v>
      </c>
      <c r="F63" s="786">
        <v>19.904323000000002</v>
      </c>
      <c r="G63" s="786">
        <v>35.785933999999997</v>
      </c>
      <c r="H63" s="787">
        <f t="shared" si="0"/>
        <v>21.744554000000001</v>
      </c>
      <c r="I63" s="787">
        <f t="shared" si="1"/>
        <v>81.651846000000006</v>
      </c>
      <c r="J63" s="787">
        <f t="shared" si="2"/>
        <v>103.3964</v>
      </c>
    </row>
    <row r="64" spans="1:10" s="68" customFormat="1" ht="14.25" customHeight="1" x14ac:dyDescent="0.2">
      <c r="A64" s="783" t="s">
        <v>539</v>
      </c>
      <c r="B64" s="784">
        <v>1.7971239999999999</v>
      </c>
      <c r="C64" s="784">
        <v>4.2551930000000002</v>
      </c>
      <c r="D64" s="784">
        <v>10.317663</v>
      </c>
      <c r="E64" s="784">
        <v>25.712522</v>
      </c>
      <c r="F64" s="784">
        <v>11.717126</v>
      </c>
      <c r="G64" s="784">
        <v>4.2811019999999997</v>
      </c>
      <c r="H64" s="385">
        <f t="shared" si="0"/>
        <v>6.0523170000000004</v>
      </c>
      <c r="I64" s="385">
        <f t="shared" si="1"/>
        <v>52.028413</v>
      </c>
      <c r="J64" s="385">
        <f t="shared" si="2"/>
        <v>58.080730000000003</v>
      </c>
    </row>
    <row r="65" spans="1:10" ht="14.25" customHeight="1" x14ac:dyDescent="0.2">
      <c r="A65" s="785" t="s">
        <v>775</v>
      </c>
      <c r="B65" s="786">
        <v>0.25680399999999998</v>
      </c>
      <c r="C65" s="786">
        <v>1.3358300000000001</v>
      </c>
      <c r="D65" s="786">
        <v>0.75367600000000001</v>
      </c>
      <c r="E65" s="786">
        <v>2.4765299999999999</v>
      </c>
      <c r="F65" s="786">
        <v>1.4217500000000001</v>
      </c>
      <c r="G65" s="786">
        <v>8.3341619999999992</v>
      </c>
      <c r="H65" s="787">
        <f t="shared" si="0"/>
        <v>1.5926340000000001</v>
      </c>
      <c r="I65" s="787">
        <f t="shared" si="1"/>
        <v>12.986117999999999</v>
      </c>
      <c r="J65" s="787">
        <f t="shared" si="2"/>
        <v>14.578752</v>
      </c>
    </row>
    <row r="66" spans="1:10" ht="14.25" customHeight="1" x14ac:dyDescent="0.2">
      <c r="A66" s="783" t="s">
        <v>776</v>
      </c>
      <c r="B66" s="784">
        <v>1.6326290000000001</v>
      </c>
      <c r="C66" s="784">
        <v>10.79083</v>
      </c>
      <c r="D66" s="784">
        <v>12.344643</v>
      </c>
      <c r="E66" s="784">
        <v>12.427531</v>
      </c>
      <c r="F66" s="784">
        <v>5.1005409999999998</v>
      </c>
      <c r="G66" s="784">
        <v>13.09502</v>
      </c>
      <c r="H66" s="385">
        <f t="shared" si="0"/>
        <v>12.423458999999999</v>
      </c>
      <c r="I66" s="385">
        <f t="shared" si="1"/>
        <v>42.967734999999998</v>
      </c>
      <c r="J66" s="385">
        <f t="shared" si="2"/>
        <v>55.391193999999999</v>
      </c>
    </row>
    <row r="67" spans="1:10" s="8" customFormat="1" ht="14.25" customHeight="1" x14ac:dyDescent="0.2">
      <c r="A67" s="794" t="s">
        <v>777</v>
      </c>
      <c r="B67" s="774">
        <v>10.711187000000001</v>
      </c>
      <c r="C67" s="774">
        <v>10.230461999999999</v>
      </c>
      <c r="D67" s="774">
        <v>9.1225229999999993</v>
      </c>
      <c r="E67" s="774">
        <v>9.5063209999999998</v>
      </c>
      <c r="F67" s="774">
        <v>3.6458460000000001</v>
      </c>
      <c r="G67" s="774">
        <v>9.2768949999999997</v>
      </c>
      <c r="H67" s="775">
        <f t="shared" si="0"/>
        <v>20.941648999999998</v>
      </c>
      <c r="I67" s="775">
        <f t="shared" si="1"/>
        <v>31.551584999999999</v>
      </c>
      <c r="J67" s="775">
        <f t="shared" si="2"/>
        <v>52.493234000000001</v>
      </c>
    </row>
    <row r="68" spans="1:10" ht="14.25" customHeight="1" x14ac:dyDescent="0.2">
      <c r="A68" s="936" t="s">
        <v>778</v>
      </c>
      <c r="B68" s="937">
        <v>1.506E-3</v>
      </c>
      <c r="C68" s="937">
        <v>6.0741000000000003E-2</v>
      </c>
      <c r="D68" s="937">
        <v>0.67172200000000004</v>
      </c>
      <c r="E68" s="937">
        <v>1.8440380000000001</v>
      </c>
      <c r="F68" s="937">
        <v>1.8001259999999999</v>
      </c>
      <c r="G68" s="937">
        <v>9.5379579999999997</v>
      </c>
      <c r="H68" s="937">
        <f t="shared" si="0"/>
        <v>6.2247000000000004E-2</v>
      </c>
      <c r="I68" s="937">
        <f t="shared" si="1"/>
        <v>13.853843999999999</v>
      </c>
      <c r="J68" s="937">
        <f t="shared" si="2"/>
        <v>13.916090999999998</v>
      </c>
    </row>
    <row r="69" spans="1:10" ht="14.25" customHeight="1" x14ac:dyDescent="0.2">
      <c r="A69" s="971" t="s">
        <v>832</v>
      </c>
      <c r="B69" s="972">
        <v>1501.083126</v>
      </c>
      <c r="C69" s="972">
        <v>2911.367021</v>
      </c>
      <c r="D69" s="972">
        <v>2651.1442619999998</v>
      </c>
      <c r="E69" s="972">
        <v>3949.028589</v>
      </c>
      <c r="F69" s="972">
        <v>2426.2396319999998</v>
      </c>
      <c r="G69" s="972">
        <v>4078.691233</v>
      </c>
      <c r="H69" s="973">
        <f t="shared" si="0"/>
        <v>4412.4501469999996</v>
      </c>
      <c r="I69" s="973">
        <f t="shared" si="1"/>
        <v>13105.103716</v>
      </c>
      <c r="J69" s="973">
        <f t="shared" si="2"/>
        <v>17517.553863000001</v>
      </c>
    </row>
    <row r="70" spans="1:10" x14ac:dyDescent="0.2">
      <c r="A70" s="795" t="s">
        <v>587</v>
      </c>
      <c r="B70" s="3"/>
      <c r="C70" s="3"/>
      <c r="D70" s="245"/>
      <c r="E70" s="3"/>
      <c r="F70" s="3"/>
      <c r="G70" s="245"/>
      <c r="H70" s="3"/>
      <c r="I70" s="3"/>
      <c r="J70" s="912"/>
    </row>
    <row r="71" spans="1:10" x14ac:dyDescent="0.2">
      <c r="A71" s="795" t="s">
        <v>316</v>
      </c>
      <c r="B71" s="3"/>
      <c r="C71" s="3"/>
      <c r="D71" s="245"/>
      <c r="E71" s="3"/>
      <c r="F71" s="3"/>
      <c r="G71" s="245"/>
      <c r="H71" s="3"/>
      <c r="I71" s="3"/>
      <c r="J71" s="912"/>
    </row>
    <row r="72" spans="1:10" x14ac:dyDescent="0.2">
      <c r="A72" s="286" t="s">
        <v>991</v>
      </c>
      <c r="B72" s="3"/>
      <c r="C72" s="3"/>
      <c r="D72" s="245"/>
      <c r="E72" s="3"/>
      <c r="F72" s="3"/>
      <c r="G72" s="245"/>
      <c r="H72" s="3"/>
      <c r="I72" s="3"/>
      <c r="J72" s="912"/>
    </row>
    <row r="75" spans="1:10" ht="16.5" x14ac:dyDescent="0.25">
      <c r="A75" s="108" t="s">
        <v>784</v>
      </c>
    </row>
    <row r="76" spans="1:10" ht="13.5" thickBot="1" x14ac:dyDescent="0.25">
      <c r="A76" s="231"/>
      <c r="J76" s="652" t="s">
        <v>23</v>
      </c>
    </row>
    <row r="77" spans="1:10" x14ac:dyDescent="0.2">
      <c r="A77" s="230" t="s">
        <v>782</v>
      </c>
      <c r="B77" s="761" t="s">
        <v>38</v>
      </c>
      <c r="C77" s="761" t="s">
        <v>39</v>
      </c>
      <c r="D77" s="761" t="s">
        <v>125</v>
      </c>
      <c r="E77" s="761" t="s">
        <v>126</v>
      </c>
      <c r="F77" s="761" t="s">
        <v>127</v>
      </c>
      <c r="G77" s="762">
        <v>100000</v>
      </c>
      <c r="H77" s="763" t="s">
        <v>229</v>
      </c>
      <c r="I77" s="763" t="s">
        <v>228</v>
      </c>
      <c r="J77" s="763" t="s">
        <v>220</v>
      </c>
    </row>
    <row r="78" spans="1:10" x14ac:dyDescent="0.2">
      <c r="A78" s="229"/>
      <c r="B78" s="764" t="s">
        <v>40</v>
      </c>
      <c r="C78" s="764" t="s">
        <v>40</v>
      </c>
      <c r="D78" s="764" t="s">
        <v>40</v>
      </c>
      <c r="E78" s="764" t="s">
        <v>40</v>
      </c>
      <c r="F78" s="764" t="s">
        <v>40</v>
      </c>
      <c r="G78" s="764" t="s">
        <v>43</v>
      </c>
      <c r="H78" s="765" t="s">
        <v>526</v>
      </c>
      <c r="I78" s="765" t="s">
        <v>138</v>
      </c>
      <c r="J78" s="765" t="s">
        <v>142</v>
      </c>
    </row>
    <row r="79" spans="1:10" ht="13.5" thickBot="1" x14ac:dyDescent="0.25">
      <c r="A79" s="232"/>
      <c r="B79" s="766" t="s">
        <v>46</v>
      </c>
      <c r="C79" s="766" t="s">
        <v>42</v>
      </c>
      <c r="D79" s="766" t="s">
        <v>128</v>
      </c>
      <c r="E79" s="766" t="s">
        <v>129</v>
      </c>
      <c r="F79" s="766" t="s">
        <v>130</v>
      </c>
      <c r="G79" s="766" t="s">
        <v>131</v>
      </c>
      <c r="H79" s="767" t="s">
        <v>138</v>
      </c>
      <c r="I79" s="767" t="s">
        <v>131</v>
      </c>
      <c r="J79" s="767" t="s">
        <v>616</v>
      </c>
    </row>
    <row r="81" spans="1:10" x14ac:dyDescent="0.2">
      <c r="A81" s="768" t="s">
        <v>732</v>
      </c>
      <c r="B81" s="796">
        <f>B9/B$69</f>
        <v>0.28379714329025107</v>
      </c>
      <c r="C81" s="796">
        <f t="shared" ref="C81:J81" si="3">C9/C$69</f>
        <v>0.23903928600556887</v>
      </c>
      <c r="D81" s="796">
        <f t="shared" si="3"/>
        <v>0.18779736966271512</v>
      </c>
      <c r="E81" s="796">
        <f t="shared" si="3"/>
        <v>0.19387396893823802</v>
      </c>
      <c r="F81" s="796">
        <f t="shared" si="3"/>
        <v>0.18595764781407217</v>
      </c>
      <c r="G81" s="796">
        <f t="shared" si="3"/>
        <v>0.1694321299461797</v>
      </c>
      <c r="H81" s="797">
        <f t="shared" si="3"/>
        <v>0.25426558026107032</v>
      </c>
      <c r="I81" s="797">
        <f t="shared" si="3"/>
        <v>0.18357206284928879</v>
      </c>
      <c r="J81" s="797">
        <f t="shared" si="3"/>
        <v>0.20137886531355373</v>
      </c>
    </row>
    <row r="82" spans="1:10" x14ac:dyDescent="0.2">
      <c r="A82" s="771" t="s">
        <v>733</v>
      </c>
      <c r="B82" s="798">
        <f t="shared" ref="B82:J82" si="4">B10/B$69</f>
        <v>6.2737993898413849E-2</v>
      </c>
      <c r="C82" s="798">
        <f t="shared" si="4"/>
        <v>3.9621125116811574E-2</v>
      </c>
      <c r="D82" s="798">
        <f t="shared" si="4"/>
        <v>2.8002924270893563E-2</v>
      </c>
      <c r="E82" s="798">
        <f t="shared" si="4"/>
        <v>3.6892966388195475E-2</v>
      </c>
      <c r="F82" s="798">
        <f t="shared" si="4"/>
        <v>2.8554626297523117E-2</v>
      </c>
      <c r="G82" s="798">
        <f t="shared" si="4"/>
        <v>4.4957667184119504E-2</v>
      </c>
      <c r="H82" s="351">
        <f t="shared" si="4"/>
        <v>4.748531405900551E-2</v>
      </c>
      <c r="I82" s="351">
        <f t="shared" si="4"/>
        <v>3.6060758483202837E-2</v>
      </c>
      <c r="J82" s="351">
        <f t="shared" si="4"/>
        <v>3.8938459463836617E-2</v>
      </c>
    </row>
    <row r="83" spans="1:10" x14ac:dyDescent="0.2">
      <c r="A83" s="773" t="s">
        <v>527</v>
      </c>
      <c r="B83" s="799">
        <f t="shared" ref="B83:J83" si="5">B11/B$69</f>
        <v>0.22057454331812934</v>
      </c>
      <c r="C83" s="799">
        <f t="shared" si="5"/>
        <v>0.19890457466303763</v>
      </c>
      <c r="D83" s="799">
        <f t="shared" si="5"/>
        <v>0.15944529803938676</v>
      </c>
      <c r="E83" s="799">
        <f t="shared" si="5"/>
        <v>0.15672761922362471</v>
      </c>
      <c r="F83" s="799">
        <f t="shared" si="5"/>
        <v>0.15708094533343278</v>
      </c>
      <c r="G83" s="799">
        <f t="shared" si="5"/>
        <v>0.11315119572327773</v>
      </c>
      <c r="H83" s="800">
        <f t="shared" si="5"/>
        <v>0.20627653881117042</v>
      </c>
      <c r="I83" s="800">
        <f t="shared" si="5"/>
        <v>0.14378055922590763</v>
      </c>
      <c r="J83" s="800">
        <f t="shared" si="5"/>
        <v>0.15952250564517073</v>
      </c>
    </row>
    <row r="84" spans="1:10" x14ac:dyDescent="0.2">
      <c r="A84" s="771" t="s">
        <v>734</v>
      </c>
      <c r="B84" s="798">
        <f t="shared" ref="B84:J84" si="6">B12/B$69</f>
        <v>4.6571038464927758E-4</v>
      </c>
      <c r="C84" s="798">
        <f t="shared" si="6"/>
        <v>4.3557132812627267E-4</v>
      </c>
      <c r="D84" s="798">
        <f t="shared" si="6"/>
        <v>3.1285283561834331E-4</v>
      </c>
      <c r="E84" s="798">
        <f t="shared" si="6"/>
        <v>2.5193385603013163E-4</v>
      </c>
      <c r="F84" s="798">
        <f t="shared" si="6"/>
        <v>2.2905734152149076E-4</v>
      </c>
      <c r="G84" s="798">
        <f t="shared" si="6"/>
        <v>1.0925659103452905E-2</v>
      </c>
      <c r="H84" s="351">
        <f t="shared" si="6"/>
        <v>4.4582441375286101E-4</v>
      </c>
      <c r="I84" s="351">
        <f t="shared" si="6"/>
        <v>3.5819975955389076E-3</v>
      </c>
      <c r="J84" s="351">
        <f t="shared" si="6"/>
        <v>2.7920352568919626E-3</v>
      </c>
    </row>
    <row r="85" spans="1:10" x14ac:dyDescent="0.2">
      <c r="A85" s="773" t="s">
        <v>735</v>
      </c>
      <c r="B85" s="799">
        <f t="shared" ref="B85:J85" si="7">B13/B$69</f>
        <v>1.889502287297046E-5</v>
      </c>
      <c r="C85" s="799">
        <f t="shared" si="7"/>
        <v>7.8014210630848526E-5</v>
      </c>
      <c r="D85" s="799">
        <f t="shared" si="7"/>
        <v>3.6293762425215023E-5</v>
      </c>
      <c r="E85" s="799">
        <f t="shared" si="7"/>
        <v>1.4489639340516811E-6</v>
      </c>
      <c r="F85" s="799">
        <f t="shared" si="7"/>
        <v>9.3017605113458968E-5</v>
      </c>
      <c r="G85" s="799">
        <f t="shared" si="7"/>
        <v>3.9760744497621057E-4</v>
      </c>
      <c r="H85" s="800">
        <f t="shared" si="7"/>
        <v>5.7902297247189735E-5</v>
      </c>
      <c r="I85" s="800">
        <f t="shared" si="7"/>
        <v>1.4874685788408148E-4</v>
      </c>
      <c r="J85" s="800">
        <f t="shared" si="7"/>
        <v>1.2586426262727111E-4</v>
      </c>
    </row>
    <row r="86" spans="1:10" x14ac:dyDescent="0.2">
      <c r="A86" s="780" t="s">
        <v>528</v>
      </c>
      <c r="B86" s="803">
        <f t="shared" ref="B86:J86" si="8">B14/B$69</f>
        <v>1.4233883940148961E-2</v>
      </c>
      <c r="C86" s="803">
        <f t="shared" si="8"/>
        <v>1.6690880143070769E-2</v>
      </c>
      <c r="D86" s="803">
        <f t="shared" si="8"/>
        <v>1.6753049102840561E-2</v>
      </c>
      <c r="E86" s="803">
        <f t="shared" si="8"/>
        <v>1.86779458131697E-2</v>
      </c>
      <c r="F86" s="803">
        <f t="shared" si="8"/>
        <v>1.9154394061929987E-2</v>
      </c>
      <c r="G86" s="803">
        <f t="shared" si="8"/>
        <v>2.4764408049026739E-2</v>
      </c>
      <c r="H86" s="804">
        <f t="shared" si="8"/>
        <v>1.5855028084014747E-2</v>
      </c>
      <c r="I86" s="804">
        <f t="shared" si="8"/>
        <v>2.0271034991937026E-2</v>
      </c>
      <c r="J86" s="804">
        <f t="shared" si="8"/>
        <v>1.9158698732981878E-2</v>
      </c>
    </row>
    <row r="87" spans="1:10" x14ac:dyDescent="0.2">
      <c r="A87" s="773" t="s">
        <v>736</v>
      </c>
      <c r="B87" s="799">
        <f t="shared" ref="B87:J87" si="9">B15/B$69</f>
        <v>3.1933148251244814E-3</v>
      </c>
      <c r="C87" s="799">
        <f t="shared" si="9"/>
        <v>3.7715663881596191E-3</v>
      </c>
      <c r="D87" s="799">
        <f t="shared" si="9"/>
        <v>2.5800632949486775E-3</v>
      </c>
      <c r="E87" s="799">
        <f t="shared" si="9"/>
        <v>2.7531628994241246E-3</v>
      </c>
      <c r="F87" s="799">
        <f t="shared" si="9"/>
        <v>1.3721863892131824E-3</v>
      </c>
      <c r="G87" s="799">
        <f t="shared" si="9"/>
        <v>2.0192737153928121E-3</v>
      </c>
      <c r="H87" s="800">
        <f t="shared" si="9"/>
        <v>3.5748494542707865E-3</v>
      </c>
      <c r="I87" s="800">
        <f t="shared" si="9"/>
        <v>2.2340674774099594E-3</v>
      </c>
      <c r="J87" s="800">
        <f t="shared" si="9"/>
        <v>2.571793490822732E-3</v>
      </c>
    </row>
    <row r="88" spans="1:10" x14ac:dyDescent="0.2">
      <c r="A88" s="771" t="s">
        <v>737</v>
      </c>
      <c r="B88" s="798">
        <f t="shared" ref="B88:J88" si="10">B16/B$69</f>
        <v>7.1889476425971094E-3</v>
      </c>
      <c r="C88" s="798">
        <f t="shared" si="10"/>
        <v>8.8924404972848658E-3</v>
      </c>
      <c r="D88" s="798">
        <f t="shared" si="10"/>
        <v>1.0894404508267383E-2</v>
      </c>
      <c r="E88" s="798">
        <f t="shared" si="10"/>
        <v>1.1817584995457727E-2</v>
      </c>
      <c r="F88" s="798">
        <f t="shared" si="10"/>
        <v>1.117584579955456E-2</v>
      </c>
      <c r="G88" s="798">
        <f t="shared" si="10"/>
        <v>9.192103755405797E-3</v>
      </c>
      <c r="H88" s="351">
        <f t="shared" si="10"/>
        <v>8.3129247420367525E-3</v>
      </c>
      <c r="I88" s="351">
        <f t="shared" si="10"/>
        <v>1.0694890711080885E-2</v>
      </c>
      <c r="J88" s="351">
        <f t="shared" si="10"/>
        <v>1.0094903625414927E-2</v>
      </c>
    </row>
    <row r="89" spans="1:10" x14ac:dyDescent="0.2">
      <c r="A89" s="779" t="s">
        <v>738</v>
      </c>
      <c r="B89" s="799">
        <f t="shared" ref="B89:J89" si="11">B17/B$69</f>
        <v>2.4368810338622113E-3</v>
      </c>
      <c r="C89" s="799">
        <f t="shared" si="11"/>
        <v>1.6733860639551428E-3</v>
      </c>
      <c r="D89" s="799">
        <f t="shared" si="11"/>
        <v>1.0893733854457446E-3</v>
      </c>
      <c r="E89" s="799">
        <f t="shared" si="11"/>
        <v>1.9844839872340562E-3</v>
      </c>
      <c r="F89" s="799">
        <f t="shared" si="11"/>
        <v>2.8070817532503322E-3</v>
      </c>
      <c r="G89" s="799">
        <f t="shared" si="11"/>
        <v>8.8263692796183759E-3</v>
      </c>
      <c r="H89" s="800">
        <f t="shared" si="11"/>
        <v>1.9331214440574168E-3</v>
      </c>
      <c r="I89" s="800">
        <f t="shared" si="11"/>
        <v>4.0850922785630852E-3</v>
      </c>
      <c r="J89" s="800">
        <f t="shared" si="11"/>
        <v>3.5430380568769021E-3</v>
      </c>
    </row>
    <row r="90" spans="1:10" s="8" customFormat="1" x14ac:dyDescent="0.2">
      <c r="A90" s="771" t="s">
        <v>529</v>
      </c>
      <c r="B90" s="798">
        <f t="shared" ref="B90:J90" si="12">B18/B$69</f>
        <v>5.6408268491854325E-4</v>
      </c>
      <c r="C90" s="798">
        <f t="shared" si="12"/>
        <v>4.1023340286027094E-4</v>
      </c>
      <c r="D90" s="798">
        <f t="shared" si="12"/>
        <v>7.069158879291496E-4</v>
      </c>
      <c r="E90" s="798">
        <f t="shared" si="12"/>
        <v>5.6352061015681849E-4</v>
      </c>
      <c r="F90" s="798">
        <f t="shared" si="12"/>
        <v>8.3285466668199255E-4</v>
      </c>
      <c r="G90" s="798">
        <f t="shared" si="12"/>
        <v>1.2387336308082825E-3</v>
      </c>
      <c r="H90" s="351">
        <f t="shared" si="12"/>
        <v>4.6257179843441759E-4</v>
      </c>
      <c r="I90" s="351">
        <f t="shared" si="12"/>
        <v>8.5253899870776125E-4</v>
      </c>
      <c r="J90" s="351">
        <f t="shared" si="12"/>
        <v>7.5431119569208311E-4</v>
      </c>
    </row>
    <row r="91" spans="1:10" x14ac:dyDescent="0.2">
      <c r="A91" s="773" t="s">
        <v>739</v>
      </c>
      <c r="B91" s="799">
        <f t="shared" ref="B91:J91" si="13">B19/B$69</f>
        <v>8.5065708746099114E-4</v>
      </c>
      <c r="C91" s="799">
        <f t="shared" si="13"/>
        <v>1.943253103848359E-3</v>
      </c>
      <c r="D91" s="799">
        <f t="shared" si="13"/>
        <v>1.4822912718583702E-3</v>
      </c>
      <c r="E91" s="799">
        <f t="shared" si="13"/>
        <v>1.5591925612164768E-3</v>
      </c>
      <c r="F91" s="799">
        <f t="shared" si="13"/>
        <v>2.9664246289090378E-3</v>
      </c>
      <c r="G91" s="799">
        <f t="shared" si="13"/>
        <v>3.4879274226247859E-3</v>
      </c>
      <c r="H91" s="800">
        <f t="shared" si="13"/>
        <v>1.571559965321009E-3</v>
      </c>
      <c r="I91" s="800">
        <f t="shared" si="13"/>
        <v>2.4044449157261442E-3</v>
      </c>
      <c r="J91" s="800">
        <f t="shared" si="13"/>
        <v>2.1946517362336822E-3</v>
      </c>
    </row>
    <row r="92" spans="1:10" x14ac:dyDescent="0.2">
      <c r="A92" s="780" t="s">
        <v>530</v>
      </c>
      <c r="B92" s="803">
        <f t="shared" ref="B92:J92" si="14">B20/B$69</f>
        <v>0.11633968164398646</v>
      </c>
      <c r="C92" s="803">
        <f t="shared" si="14"/>
        <v>0.11947923380698348</v>
      </c>
      <c r="D92" s="803">
        <f t="shared" si="14"/>
        <v>0.1626336284977313</v>
      </c>
      <c r="E92" s="803">
        <f t="shared" si="14"/>
        <v>0.16816580635800507</v>
      </c>
      <c r="F92" s="803">
        <f t="shared" si="14"/>
        <v>0.1657228897330946</v>
      </c>
      <c r="G92" s="803">
        <f t="shared" si="14"/>
        <v>0.15473701634820464</v>
      </c>
      <c r="H92" s="804">
        <f t="shared" si="14"/>
        <v>0.11841118122438926</v>
      </c>
      <c r="I92" s="804">
        <f t="shared" si="14"/>
        <v>0.16241494833813189</v>
      </c>
      <c r="J92" s="804">
        <f t="shared" si="14"/>
        <v>0.15133095623580445</v>
      </c>
    </row>
    <row r="93" spans="1:10" x14ac:dyDescent="0.2">
      <c r="A93" s="779" t="s">
        <v>740</v>
      </c>
      <c r="B93" s="799">
        <f t="shared" ref="B93:J93" si="15">B21/B$69</f>
        <v>2.3825845071820496E-2</v>
      </c>
      <c r="C93" s="799">
        <f t="shared" si="15"/>
        <v>1.4211998247403379E-2</v>
      </c>
      <c r="D93" s="799">
        <f t="shared" si="15"/>
        <v>2.2219852704492324E-2</v>
      </c>
      <c r="E93" s="799">
        <f t="shared" si="15"/>
        <v>1.4522811549086001E-2</v>
      </c>
      <c r="F93" s="799">
        <f t="shared" si="15"/>
        <v>1.3343345633717684E-2</v>
      </c>
      <c r="G93" s="799">
        <f t="shared" si="15"/>
        <v>6.9783017085765266E-3</v>
      </c>
      <c r="H93" s="800">
        <f t="shared" si="15"/>
        <v>1.748255831342314E-2</v>
      </c>
      <c r="I93" s="800">
        <f t="shared" si="15"/>
        <v>1.351347756094325E-2</v>
      </c>
      <c r="J93" s="800">
        <f t="shared" si="15"/>
        <v>1.4513238776847138E-2</v>
      </c>
    </row>
    <row r="94" spans="1:10" x14ac:dyDescent="0.2">
      <c r="A94" s="771" t="s">
        <v>531</v>
      </c>
      <c r="B94" s="798">
        <f t="shared" ref="B94:J94" si="16">B22/B$69</f>
        <v>7.9383291928364533E-2</v>
      </c>
      <c r="C94" s="798">
        <f t="shared" si="16"/>
        <v>8.7832482526427572E-2</v>
      </c>
      <c r="D94" s="798">
        <f t="shared" si="16"/>
        <v>0.12701510997593538</v>
      </c>
      <c r="E94" s="798">
        <f t="shared" si="16"/>
        <v>0.14203545716594454</v>
      </c>
      <c r="F94" s="798">
        <f t="shared" si="16"/>
        <v>0.14382875269098727</v>
      </c>
      <c r="G94" s="798">
        <f t="shared" si="16"/>
        <v>0.12687834318347382</v>
      </c>
      <c r="H94" s="351">
        <f t="shared" si="16"/>
        <v>8.4958129953009082E-2</v>
      </c>
      <c r="I94" s="351">
        <f t="shared" si="16"/>
        <v>0.13461153038004695</v>
      </c>
      <c r="J94" s="351">
        <f t="shared" si="16"/>
        <v>0.12210446713783853</v>
      </c>
    </row>
    <row r="95" spans="1:10" x14ac:dyDescent="0.2">
      <c r="A95" s="773" t="s">
        <v>532</v>
      </c>
      <c r="B95" s="799">
        <f t="shared" ref="B95:J95" si="17">B23/B$69</f>
        <v>8.5099884068645513E-5</v>
      </c>
      <c r="C95" s="799">
        <f t="shared" si="17"/>
        <v>4.2657795840986821E-4</v>
      </c>
      <c r="D95" s="799">
        <f t="shared" si="17"/>
        <v>5.584154816543892E-5</v>
      </c>
      <c r="E95" s="799">
        <f t="shared" si="17"/>
        <v>4.2729242444590469E-5</v>
      </c>
      <c r="F95" s="799">
        <f t="shared" si="17"/>
        <v>1.688835655784886E-4</v>
      </c>
      <c r="G95" s="799">
        <f t="shared" si="17"/>
        <v>3.6916690035702932E-3</v>
      </c>
      <c r="H95" s="800">
        <f t="shared" si="17"/>
        <v>3.1040962602857483E-4</v>
      </c>
      <c r="I95" s="800">
        <f t="shared" si="17"/>
        <v>1.2043943597889798E-3</v>
      </c>
      <c r="J95" s="800">
        <f t="shared" si="17"/>
        <v>9.7921091803980726E-4</v>
      </c>
    </row>
    <row r="96" spans="1:10" x14ac:dyDescent="0.2">
      <c r="A96" s="771" t="s">
        <v>741</v>
      </c>
      <c r="B96" s="798">
        <f t="shared" ref="B96:J96" si="18">B24/B$69</f>
        <v>4.9374347573606661E-5</v>
      </c>
      <c r="C96" s="798">
        <f t="shared" si="18"/>
        <v>1.1991727510881906E-3</v>
      </c>
      <c r="D96" s="798">
        <f t="shared" si="18"/>
        <v>3.965219905486984E-4</v>
      </c>
      <c r="E96" s="798">
        <f t="shared" si="18"/>
        <v>1.5284500641025872E-3</v>
      </c>
      <c r="F96" s="798">
        <f t="shared" si="18"/>
        <v>9.7171440483666131E-4</v>
      </c>
      <c r="G96" s="798">
        <f t="shared" si="18"/>
        <v>7.5606073709379995E-3</v>
      </c>
      <c r="H96" s="351">
        <f t="shared" si="18"/>
        <v>8.0801978067085011E-4</v>
      </c>
      <c r="I96" s="351">
        <f t="shared" si="18"/>
        <v>3.0737738420810526E-3</v>
      </c>
      <c r="J96" s="351">
        <f t="shared" si="18"/>
        <v>2.5030590653763131E-3</v>
      </c>
    </row>
    <row r="97" spans="1:10" s="8" customFormat="1" x14ac:dyDescent="0.2">
      <c r="A97" s="773" t="s">
        <v>742</v>
      </c>
      <c r="B97" s="799">
        <f t="shared" ref="B97:J97" si="19">B25/B$69</f>
        <v>1.0906561879505134E-2</v>
      </c>
      <c r="C97" s="799">
        <f t="shared" si="19"/>
        <v>1.5246614624614862E-2</v>
      </c>
      <c r="D97" s="799">
        <f t="shared" si="19"/>
        <v>1.2421212407037245E-2</v>
      </c>
      <c r="E97" s="799">
        <f t="shared" si="19"/>
        <v>9.1894953865577101E-3</v>
      </c>
      <c r="F97" s="799">
        <f t="shared" si="19"/>
        <v>7.1609579576762923E-3</v>
      </c>
      <c r="G97" s="799">
        <f t="shared" si="19"/>
        <v>8.73810836957758E-3</v>
      </c>
      <c r="H97" s="800">
        <f t="shared" si="19"/>
        <v>1.3770160562904147E-2</v>
      </c>
      <c r="I97" s="800">
        <f t="shared" si="19"/>
        <v>9.3272250757362868E-3</v>
      </c>
      <c r="J97" s="800">
        <f t="shared" si="19"/>
        <v>1.0446344303043059E-2</v>
      </c>
    </row>
    <row r="98" spans="1:10" x14ac:dyDescent="0.2">
      <c r="A98" s="783" t="s">
        <v>533</v>
      </c>
      <c r="B98" s="805">
        <f t="shared" ref="B98:J98" si="20">B26/B$69</f>
        <v>2.0895072002827912E-3</v>
      </c>
      <c r="C98" s="805">
        <f t="shared" si="20"/>
        <v>5.6238666859584514E-4</v>
      </c>
      <c r="D98" s="805">
        <f t="shared" si="20"/>
        <v>5.2508911716098844E-4</v>
      </c>
      <c r="E98" s="805">
        <f t="shared" si="20"/>
        <v>8.4686244341595476E-4</v>
      </c>
      <c r="F98" s="805">
        <f t="shared" si="20"/>
        <v>2.4923424381685313E-4</v>
      </c>
      <c r="G98" s="805">
        <f t="shared" si="20"/>
        <v>8.8998622171505772E-4</v>
      </c>
      <c r="H98" s="806">
        <f t="shared" si="20"/>
        <v>1.0819018551961898E-3</v>
      </c>
      <c r="I98" s="806">
        <f t="shared" si="20"/>
        <v>6.845464327800212E-4</v>
      </c>
      <c r="J98" s="806">
        <f t="shared" si="20"/>
        <v>7.846352354612423E-4</v>
      </c>
    </row>
    <row r="99" spans="1:10" x14ac:dyDescent="0.2">
      <c r="A99" s="776" t="s">
        <v>743</v>
      </c>
      <c r="B99" s="801">
        <f t="shared" ref="B99:J99" si="21">B27/B$69</f>
        <v>0.1807226963658507</v>
      </c>
      <c r="C99" s="801">
        <f t="shared" si="21"/>
        <v>0.19681163551931297</v>
      </c>
      <c r="D99" s="801">
        <f t="shared" si="21"/>
        <v>0.21840989654903967</v>
      </c>
      <c r="E99" s="801">
        <f t="shared" si="21"/>
        <v>0.19383731308813779</v>
      </c>
      <c r="F99" s="801">
        <f t="shared" si="21"/>
        <v>0.1976843724231111</v>
      </c>
      <c r="G99" s="801">
        <f t="shared" si="21"/>
        <v>0.18259375923688606</v>
      </c>
      <c r="H99" s="802">
        <f t="shared" si="21"/>
        <v>0.19133829660920132</v>
      </c>
      <c r="I99" s="802">
        <f t="shared" si="21"/>
        <v>0.19602122307995629</v>
      </c>
      <c r="J99" s="802">
        <f t="shared" si="21"/>
        <v>0.19484165316078408</v>
      </c>
    </row>
    <row r="100" spans="1:10" x14ac:dyDescent="0.2">
      <c r="A100" s="783" t="s">
        <v>744</v>
      </c>
      <c r="B100" s="805">
        <f t="shared" ref="B100:J100" si="22">B28/B$69</f>
        <v>2.0898076499995245E-2</v>
      </c>
      <c r="C100" s="805">
        <f t="shared" si="22"/>
        <v>1.6187385053160565E-2</v>
      </c>
      <c r="D100" s="805">
        <f t="shared" si="22"/>
        <v>5.3699371264165482E-3</v>
      </c>
      <c r="E100" s="805">
        <f t="shared" si="22"/>
        <v>4.4893351872363459E-3</v>
      </c>
      <c r="F100" s="805">
        <f t="shared" si="22"/>
        <v>5.16860982509909E-3</v>
      </c>
      <c r="G100" s="805">
        <f t="shared" si="22"/>
        <v>7.674929827177727E-3</v>
      </c>
      <c r="H100" s="806">
        <f t="shared" si="22"/>
        <v>1.7789927678473556E-2</v>
      </c>
      <c r="I100" s="806">
        <f t="shared" si="22"/>
        <v>5.784688747441577E-3</v>
      </c>
      <c r="J100" s="806">
        <f t="shared" si="22"/>
        <v>8.8086565171590688E-3</v>
      </c>
    </row>
    <row r="101" spans="1:10" s="8" customFormat="1" x14ac:dyDescent="0.2">
      <c r="A101" s="773" t="s">
        <v>534</v>
      </c>
      <c r="B101" s="799">
        <f t="shared" ref="B101:J101" si="23">B29/B$69</f>
        <v>5.6124430779858084E-2</v>
      </c>
      <c r="C101" s="799">
        <f t="shared" si="23"/>
        <v>6.1248406578003886E-2</v>
      </c>
      <c r="D101" s="799">
        <f t="shared" si="23"/>
        <v>7.547001076775052E-2</v>
      </c>
      <c r="E101" s="799">
        <f t="shared" si="23"/>
        <v>6.3873650269995544E-2</v>
      </c>
      <c r="F101" s="799">
        <f t="shared" si="23"/>
        <v>6.9073431902459334E-2</v>
      </c>
      <c r="G101" s="799">
        <f t="shared" si="23"/>
        <v>7.7554806414540864E-2</v>
      </c>
      <c r="H101" s="800">
        <f t="shared" si="23"/>
        <v>5.9505267652375821E-2</v>
      </c>
      <c r="I101" s="800">
        <f t="shared" si="23"/>
        <v>7.1440225448727759E-2</v>
      </c>
      <c r="J101" s="800">
        <f t="shared" si="23"/>
        <v>6.8433960607482788E-2</v>
      </c>
    </row>
    <row r="102" spans="1:10" x14ac:dyDescent="0.2">
      <c r="A102" s="771" t="s">
        <v>745</v>
      </c>
      <c r="B102" s="798">
        <f t="shared" ref="B102:J102" si="24">B30/B$69</f>
        <v>2.4907972351692401E-2</v>
      </c>
      <c r="C102" s="798">
        <f t="shared" si="24"/>
        <v>2.9810354851855691E-2</v>
      </c>
      <c r="D102" s="798">
        <f t="shared" si="24"/>
        <v>4.0552130090007153E-2</v>
      </c>
      <c r="E102" s="798">
        <f t="shared" si="24"/>
        <v>3.3277316190125965E-2</v>
      </c>
      <c r="F102" s="798">
        <f t="shared" si="24"/>
        <v>3.9148594288562835E-2</v>
      </c>
      <c r="G102" s="798">
        <f t="shared" si="24"/>
        <v>2.9693181484326397E-2</v>
      </c>
      <c r="H102" s="351">
        <f t="shared" si="24"/>
        <v>2.8142600338369333E-2</v>
      </c>
      <c r="I102" s="351">
        <f t="shared" si="24"/>
        <v>3.4720504305850851E-2</v>
      </c>
      <c r="J102" s="351">
        <f t="shared" si="24"/>
        <v>3.3063613534727226E-2</v>
      </c>
    </row>
    <row r="103" spans="1:10" x14ac:dyDescent="0.2">
      <c r="A103" s="773" t="s">
        <v>746</v>
      </c>
      <c r="B103" s="799">
        <f t="shared" ref="B103:J103" si="25">B31/B$69</f>
        <v>3.1216457761980062E-2</v>
      </c>
      <c r="C103" s="799">
        <f t="shared" si="25"/>
        <v>3.1438051726148206E-2</v>
      </c>
      <c r="D103" s="799">
        <f t="shared" si="25"/>
        <v>3.4917880677743367E-2</v>
      </c>
      <c r="E103" s="799">
        <f t="shared" si="25"/>
        <v>3.0596334079869586E-2</v>
      </c>
      <c r="F103" s="799">
        <f t="shared" si="25"/>
        <v>2.9924837613896502E-2</v>
      </c>
      <c r="G103" s="799">
        <f t="shared" si="25"/>
        <v>4.7861624685037782E-2</v>
      </c>
      <c r="H103" s="800">
        <f t="shared" si="25"/>
        <v>3.1362667087375035E-2</v>
      </c>
      <c r="I103" s="800">
        <f t="shared" si="25"/>
        <v>3.6719721066570767E-2</v>
      </c>
      <c r="J103" s="800">
        <f t="shared" si="25"/>
        <v>3.5370346958584369E-2</v>
      </c>
    </row>
    <row r="104" spans="1:10" x14ac:dyDescent="0.2">
      <c r="A104" s="771" t="s">
        <v>535</v>
      </c>
      <c r="B104" s="798">
        <f t="shared" ref="B104:J104" si="26">B32/B$69</f>
        <v>9.0731019915548633E-2</v>
      </c>
      <c r="C104" s="798">
        <f t="shared" si="26"/>
        <v>0.10700292568849566</v>
      </c>
      <c r="D104" s="798">
        <f t="shared" si="26"/>
        <v>0.12456373111543638</v>
      </c>
      <c r="E104" s="798">
        <f t="shared" si="26"/>
        <v>0.11397804089181793</v>
      </c>
      <c r="F104" s="798">
        <f t="shared" si="26"/>
        <v>0.1140542852199193</v>
      </c>
      <c r="G104" s="798">
        <f t="shared" si="26"/>
        <v>8.6432730221822116E-2</v>
      </c>
      <c r="H104" s="351">
        <f t="shared" si="26"/>
        <v>0.10146734287851436</v>
      </c>
      <c r="I104" s="351">
        <f t="shared" si="26"/>
        <v>0.10756072134545785</v>
      </c>
      <c r="J104" s="351">
        <f t="shared" si="26"/>
        <v>0.10602587641662445</v>
      </c>
    </row>
    <row r="105" spans="1:10" s="8" customFormat="1" x14ac:dyDescent="0.2">
      <c r="A105" s="773" t="s">
        <v>536</v>
      </c>
      <c r="B105" s="799">
        <f t="shared" ref="B105:J105" si="27">B33/B$69</f>
        <v>1.2969168504263101E-2</v>
      </c>
      <c r="C105" s="799">
        <f t="shared" si="27"/>
        <v>1.2372917512690337E-2</v>
      </c>
      <c r="D105" s="799">
        <f t="shared" si="27"/>
        <v>1.300621640784933E-2</v>
      </c>
      <c r="E105" s="799">
        <f t="shared" si="27"/>
        <v>1.1496286232634311E-2</v>
      </c>
      <c r="F105" s="799">
        <f t="shared" si="27"/>
        <v>9.3880450634729398E-3</v>
      </c>
      <c r="G105" s="799">
        <f t="shared" si="27"/>
        <v>1.0931292528168679E-2</v>
      </c>
      <c r="H105" s="800">
        <f t="shared" si="27"/>
        <v>1.2575757719943256E-2</v>
      </c>
      <c r="I105" s="800">
        <f t="shared" si="27"/>
        <v>1.1235587004186056E-2</v>
      </c>
      <c r="J105" s="800">
        <f t="shared" si="27"/>
        <v>1.1573159048661861E-2</v>
      </c>
    </row>
    <row r="106" spans="1:10" x14ac:dyDescent="0.2">
      <c r="A106" s="780" t="s">
        <v>747</v>
      </c>
      <c r="B106" s="803">
        <f t="shared" ref="B106:J106" si="28">B34/B$69</f>
        <v>2.0634887877621775E-2</v>
      </c>
      <c r="C106" s="803">
        <f t="shared" si="28"/>
        <v>2.7908521809143619E-2</v>
      </c>
      <c r="D106" s="803">
        <f t="shared" si="28"/>
        <v>2.9312723231958174E-2</v>
      </c>
      <c r="E106" s="803">
        <f t="shared" si="28"/>
        <v>2.6440554593817351E-2</v>
      </c>
      <c r="F106" s="803">
        <f t="shared" si="28"/>
        <v>3.3246342997664796E-2</v>
      </c>
      <c r="G106" s="803">
        <f t="shared" si="28"/>
        <v>3.3618379074785924E-2</v>
      </c>
      <c r="H106" s="804">
        <f t="shared" si="28"/>
        <v>2.5434084978003039E-2</v>
      </c>
      <c r="I106" s="804">
        <f t="shared" si="28"/>
        <v>3.0515542315910964E-2</v>
      </c>
      <c r="J106" s="804">
        <f t="shared" si="28"/>
        <v>2.9235587514402722E-2</v>
      </c>
    </row>
    <row r="107" spans="1:10" x14ac:dyDescent="0.2">
      <c r="A107" s="773" t="s">
        <v>748</v>
      </c>
      <c r="B107" s="799">
        <f t="shared" ref="B107:J107" si="29">B35/B$69</f>
        <v>1.0736200894446669E-3</v>
      </c>
      <c r="C107" s="799">
        <f t="shared" si="29"/>
        <v>8.8284471915092157E-4</v>
      </c>
      <c r="D107" s="799">
        <f t="shared" si="29"/>
        <v>3.747438471154762E-6</v>
      </c>
      <c r="E107" s="799">
        <f t="shared" si="29"/>
        <v>2.6928242630658755E-4</v>
      </c>
      <c r="F107" s="799">
        <f t="shared" si="29"/>
        <v>0</v>
      </c>
      <c r="G107" s="799">
        <f t="shared" si="29"/>
        <v>6.5589421880123973E-5</v>
      </c>
      <c r="H107" s="800">
        <f t="shared" si="29"/>
        <v>9.4774509868247143E-4</v>
      </c>
      <c r="I107" s="800">
        <f t="shared" si="29"/>
        <v>1.0231571066186594E-4</v>
      </c>
      <c r="J107" s="800">
        <f t="shared" si="29"/>
        <v>3.1526867524951305E-4</v>
      </c>
    </row>
    <row r="108" spans="1:10" x14ac:dyDescent="0.2">
      <c r="A108" s="783" t="s">
        <v>537</v>
      </c>
      <c r="B108" s="805">
        <f t="shared" ref="B108:J108" si="30">B36/B$69</f>
        <v>5.3965705560799172E-3</v>
      </c>
      <c r="C108" s="805">
        <f t="shared" si="30"/>
        <v>6.0913013962453615E-3</v>
      </c>
      <c r="D108" s="805">
        <f t="shared" si="30"/>
        <v>7.878586729279994E-3</v>
      </c>
      <c r="E108" s="805">
        <f t="shared" si="30"/>
        <v>2.5713115950298329E-3</v>
      </c>
      <c r="F108" s="805">
        <f t="shared" si="30"/>
        <v>2.9393452756854483E-3</v>
      </c>
      <c r="G108" s="805">
        <f t="shared" si="30"/>
        <v>2.6637579015778368E-3</v>
      </c>
      <c r="H108" s="806">
        <f t="shared" si="30"/>
        <v>5.8549590679375443E-3</v>
      </c>
      <c r="I108" s="806">
        <f t="shared" si="30"/>
        <v>3.7418746209638928E-3</v>
      </c>
      <c r="J108" s="806">
        <f t="shared" si="30"/>
        <v>4.2741338537079059E-3</v>
      </c>
    </row>
    <row r="109" spans="1:10" x14ac:dyDescent="0.2">
      <c r="A109" s="785" t="s">
        <v>749</v>
      </c>
      <c r="B109" s="799">
        <f t="shared" ref="B109:J109" si="31">B37/B$69</f>
        <v>1.4164696565911567E-2</v>
      </c>
      <c r="C109" s="799">
        <f t="shared" si="31"/>
        <v>2.0934375693747339E-2</v>
      </c>
      <c r="D109" s="799">
        <f t="shared" si="31"/>
        <v>2.1430388687011408E-2</v>
      </c>
      <c r="E109" s="799">
        <f t="shared" si="31"/>
        <v>2.3599960319254099E-2</v>
      </c>
      <c r="F109" s="799">
        <f t="shared" si="31"/>
        <v>3.0306997721979343E-2</v>
      </c>
      <c r="G109" s="799">
        <f t="shared" si="31"/>
        <v>3.0889031260974593E-2</v>
      </c>
      <c r="H109" s="800">
        <f t="shared" si="31"/>
        <v>1.863138058475157E-2</v>
      </c>
      <c r="I109" s="800">
        <f t="shared" si="31"/>
        <v>2.6671351679060606E-2</v>
      </c>
      <c r="J109" s="800">
        <f t="shared" si="31"/>
        <v>2.4646184700017323E-2</v>
      </c>
    </row>
    <row r="110" spans="1:10" x14ac:dyDescent="0.2">
      <c r="A110" s="783" t="s">
        <v>750</v>
      </c>
      <c r="B110" s="798">
        <f t="shared" ref="B110:J110" si="32">B38/B$69</f>
        <v>1.051669939296886E-3</v>
      </c>
      <c r="C110" s="798">
        <f t="shared" si="32"/>
        <v>2.998902899230169E-3</v>
      </c>
      <c r="D110" s="798">
        <f t="shared" si="32"/>
        <v>3.4123612696863497E-3</v>
      </c>
      <c r="E110" s="798">
        <f t="shared" si="32"/>
        <v>3.1074315425777739E-3</v>
      </c>
      <c r="F110" s="798">
        <f t="shared" si="32"/>
        <v>2.3880196842815402E-3</v>
      </c>
      <c r="G110" s="798">
        <f t="shared" si="32"/>
        <v>2.4538770964131961E-3</v>
      </c>
      <c r="H110" s="351">
        <f t="shared" si="32"/>
        <v>2.3364685507006595E-3</v>
      </c>
      <c r="I110" s="351">
        <f t="shared" si="32"/>
        <v>2.8325234049601318E-3</v>
      </c>
      <c r="J110" s="351">
        <f t="shared" si="32"/>
        <v>2.707573464362522E-3</v>
      </c>
    </row>
    <row r="111" spans="1:10" x14ac:dyDescent="0.2">
      <c r="A111" s="785" t="s">
        <v>751</v>
      </c>
      <c r="B111" s="807">
        <f t="shared" ref="B111:J111" si="33">B39/B$69</f>
        <v>1.0746405525845609E-2</v>
      </c>
      <c r="C111" s="807">
        <f t="shared" si="33"/>
        <v>1.3142640802071516E-2</v>
      </c>
      <c r="D111" s="807">
        <f t="shared" si="33"/>
        <v>1.4020374723765223E-2</v>
      </c>
      <c r="E111" s="807">
        <f t="shared" si="33"/>
        <v>1.5511070284631967E-2</v>
      </c>
      <c r="F111" s="807">
        <f t="shared" si="33"/>
        <v>2.0990090726537108E-2</v>
      </c>
      <c r="G111" s="807">
        <f t="shared" si="33"/>
        <v>1.7746150141098462E-2</v>
      </c>
      <c r="H111" s="808">
        <f t="shared" si="33"/>
        <v>1.2327459163925598E-2</v>
      </c>
      <c r="I111" s="808">
        <f t="shared" si="33"/>
        <v>1.6919496236362332E-2</v>
      </c>
      <c r="J111" s="808">
        <f t="shared" si="33"/>
        <v>1.5762820206491522E-2</v>
      </c>
    </row>
    <row r="112" spans="1:10" s="8" customFormat="1" x14ac:dyDescent="0.2">
      <c r="A112" s="783" t="s">
        <v>752</v>
      </c>
      <c r="B112" s="805">
        <f t="shared" ref="B112:J112" si="34">B40/B$69</f>
        <v>1.022227865613886E-3</v>
      </c>
      <c r="C112" s="805">
        <f t="shared" si="34"/>
        <v>2.3923843849847607E-3</v>
      </c>
      <c r="D112" s="805">
        <f t="shared" si="34"/>
        <v>2.6835306935100315E-3</v>
      </c>
      <c r="E112" s="805">
        <f t="shared" si="34"/>
        <v>2.4495067032293898E-3</v>
      </c>
      <c r="F112" s="805">
        <f t="shared" si="34"/>
        <v>1.7422701963348362E-3</v>
      </c>
      <c r="G112" s="805">
        <f t="shared" si="34"/>
        <v>2.0546201026931227E-3</v>
      </c>
      <c r="H112" s="806">
        <f t="shared" si="34"/>
        <v>1.9262672023113514E-3</v>
      </c>
      <c r="I112" s="806">
        <f t="shared" si="34"/>
        <v>2.2430135340410764E-3</v>
      </c>
      <c r="J112" s="806">
        <f t="shared" si="34"/>
        <v>2.1632291412580999E-3</v>
      </c>
    </row>
    <row r="113" spans="1:12" x14ac:dyDescent="0.2">
      <c r="A113" s="785" t="s">
        <v>753</v>
      </c>
      <c r="B113" s="807">
        <f t="shared" ref="B113:J113" si="35">B41/B$69</f>
        <v>3.7941936068369337E-5</v>
      </c>
      <c r="C113" s="807">
        <f t="shared" si="35"/>
        <v>1.7716282292118467E-4</v>
      </c>
      <c r="D113" s="807">
        <f t="shared" si="35"/>
        <v>1.7617411722727294E-4</v>
      </c>
      <c r="E113" s="807">
        <f t="shared" si="35"/>
        <v>7.5584917473485523E-4</v>
      </c>
      <c r="F113" s="807">
        <f t="shared" si="35"/>
        <v>1.2096031081566309E-3</v>
      </c>
      <c r="G113" s="807">
        <f t="shared" si="35"/>
        <v>5.6182835843509417E-3</v>
      </c>
      <c r="H113" s="808">
        <f t="shared" si="35"/>
        <v>1.2980089993524407E-4</v>
      </c>
      <c r="I113" s="808">
        <f t="shared" si="35"/>
        <v>2.2359200381012845E-3</v>
      </c>
      <c r="J113" s="808">
        <f t="shared" si="35"/>
        <v>1.7054152785053148E-3</v>
      </c>
    </row>
    <row r="114" spans="1:12" x14ac:dyDescent="0.2">
      <c r="A114" s="783" t="s">
        <v>754</v>
      </c>
      <c r="B114" s="805">
        <f t="shared" ref="B114:J114" si="36">B42/B$69</f>
        <v>1.3064499667155675E-3</v>
      </c>
      <c r="C114" s="805">
        <f t="shared" si="36"/>
        <v>2.2232840975771979E-3</v>
      </c>
      <c r="D114" s="805">
        <f t="shared" si="36"/>
        <v>1.1379471284312934E-3</v>
      </c>
      <c r="E114" s="805">
        <f t="shared" si="36"/>
        <v>1.7761021076264484E-3</v>
      </c>
      <c r="F114" s="805">
        <f t="shared" si="36"/>
        <v>3.9770135945087891E-3</v>
      </c>
      <c r="G114" s="805">
        <f t="shared" si="36"/>
        <v>3.0160998460654989E-3</v>
      </c>
      <c r="H114" s="806">
        <f t="shared" si="36"/>
        <v>1.9113838613528929E-3</v>
      </c>
      <c r="I114" s="806">
        <f t="shared" si="36"/>
        <v>2.4403979314527387E-3</v>
      </c>
      <c r="J114" s="806">
        <f t="shared" si="36"/>
        <v>2.3071459814583131E-3</v>
      </c>
    </row>
    <row r="115" spans="1:12" s="8" customFormat="1" x14ac:dyDescent="0.2">
      <c r="A115" s="791" t="s">
        <v>755</v>
      </c>
      <c r="B115" s="811">
        <f t="shared" ref="B115:J115" si="37">B43/B$69</f>
        <v>8.9655126134566929E-2</v>
      </c>
      <c r="C115" s="811">
        <f t="shared" si="37"/>
        <v>0.10107692258563919</v>
      </c>
      <c r="D115" s="811">
        <f t="shared" si="37"/>
        <v>9.9225890409127798E-2</v>
      </c>
      <c r="E115" s="811">
        <f t="shared" si="37"/>
        <v>0.10112892981135113</v>
      </c>
      <c r="F115" s="811">
        <f t="shared" si="37"/>
        <v>0.10421691850428072</v>
      </c>
      <c r="G115" s="811">
        <f t="shared" si="37"/>
        <v>0.26348988330002376</v>
      </c>
      <c r="H115" s="812">
        <f t="shared" si="37"/>
        <v>9.7191311337891023E-2</v>
      </c>
      <c r="I115" s="812">
        <f t="shared" si="37"/>
        <v>0.15184712178740303</v>
      </c>
      <c r="J115" s="812">
        <f t="shared" si="37"/>
        <v>0.13808001476216153</v>
      </c>
    </row>
    <row r="116" spans="1:12" s="8" customFormat="1" x14ac:dyDescent="0.2">
      <c r="A116" s="783" t="s">
        <v>756</v>
      </c>
      <c r="B116" s="805">
        <f t="shared" ref="B116:J116" si="38">B44/B$69</f>
        <v>1.0667337286422872E-3</v>
      </c>
      <c r="C116" s="805">
        <f t="shared" si="38"/>
        <v>1.3042742370200119E-3</v>
      </c>
      <c r="D116" s="805">
        <f t="shared" si="38"/>
        <v>5.0073246447876636E-4</v>
      </c>
      <c r="E116" s="805">
        <f t="shared" si="38"/>
        <v>1.2772761417959944E-4</v>
      </c>
      <c r="F116" s="805">
        <f t="shared" si="38"/>
        <v>2.3805521613868354E-4</v>
      </c>
      <c r="G116" s="805">
        <f t="shared" si="38"/>
        <v>1.1923952371415019E-3</v>
      </c>
      <c r="H116" s="806">
        <f t="shared" si="38"/>
        <v>1.2234647010505931E-3</v>
      </c>
      <c r="I116" s="806">
        <f t="shared" si="38"/>
        <v>5.5496737436122091E-4</v>
      </c>
      <c r="J116" s="806">
        <f t="shared" si="38"/>
        <v>7.2335339163786302E-4</v>
      </c>
    </row>
    <row r="117" spans="1:12" x14ac:dyDescent="0.2">
      <c r="A117" s="785" t="s">
        <v>757</v>
      </c>
      <c r="B117" s="807">
        <f t="shared" ref="B117:J117" si="39">B45/B$69</f>
        <v>6.9915613720648806E-2</v>
      </c>
      <c r="C117" s="807">
        <f t="shared" si="39"/>
        <v>7.9628126350202277E-2</v>
      </c>
      <c r="D117" s="807">
        <f t="shared" si="39"/>
        <v>8.0170092607355831E-2</v>
      </c>
      <c r="E117" s="807">
        <f t="shared" si="39"/>
        <v>8.5986677317518911E-2</v>
      </c>
      <c r="F117" s="807">
        <f t="shared" si="39"/>
        <v>9.1425789965003765E-2</v>
      </c>
      <c r="G117" s="807">
        <f t="shared" si="39"/>
        <v>0.17035028549806383</v>
      </c>
      <c r="H117" s="808">
        <f t="shared" si="39"/>
        <v>7.6324000902077513E-2</v>
      </c>
      <c r="I117" s="808">
        <f t="shared" si="39"/>
        <v>0.11207339146860974</v>
      </c>
      <c r="J117" s="808">
        <f t="shared" si="39"/>
        <v>0.10306857236577632</v>
      </c>
    </row>
    <row r="118" spans="1:12" x14ac:dyDescent="0.2">
      <c r="A118" s="783" t="s">
        <v>758</v>
      </c>
      <c r="B118" s="805">
        <f t="shared" ref="B118:J118" si="40">B46/B$69</f>
        <v>1.4594937229345685E-2</v>
      </c>
      <c r="C118" s="805">
        <f t="shared" si="40"/>
        <v>1.9719927300777103E-2</v>
      </c>
      <c r="D118" s="805">
        <f t="shared" si="40"/>
        <v>2.3938362355326256E-2</v>
      </c>
      <c r="E118" s="805">
        <f t="shared" si="40"/>
        <v>2.7989027303544804E-2</v>
      </c>
      <c r="F118" s="805">
        <f t="shared" si="40"/>
        <v>3.8148240915388695E-2</v>
      </c>
      <c r="G118" s="805">
        <f t="shared" si="40"/>
        <v>3.3062420834639332E-2</v>
      </c>
      <c r="H118" s="806">
        <f t="shared" si="40"/>
        <v>1.7976443326828143E-2</v>
      </c>
      <c r="I118" s="806">
        <f t="shared" si="40"/>
        <v>3.0629418102958571E-2</v>
      </c>
      <c r="J118" s="806">
        <f t="shared" si="40"/>
        <v>2.7442293870456699E-2</v>
      </c>
    </row>
    <row r="119" spans="1:12" s="8" customFormat="1" x14ac:dyDescent="0.2">
      <c r="A119" s="785" t="s">
        <v>759</v>
      </c>
      <c r="B119" s="807">
        <f t="shared" ref="B119:J119" si="41">B47/B$69</f>
        <v>1.5883721285665828E-2</v>
      </c>
      <c r="C119" s="807">
        <f t="shared" si="41"/>
        <v>2.4973418148779666E-2</v>
      </c>
      <c r="D119" s="807">
        <f t="shared" si="41"/>
        <v>2.664926538048951E-2</v>
      </c>
      <c r="E119" s="807">
        <f t="shared" si="41"/>
        <v>2.5150742964145201E-2</v>
      </c>
      <c r="F119" s="807">
        <f t="shared" si="41"/>
        <v>2.2013425341656442E-2</v>
      </c>
      <c r="G119" s="807">
        <f t="shared" si="41"/>
        <v>1.1422644014592904E-2</v>
      </c>
      <c r="H119" s="808">
        <f t="shared" si="41"/>
        <v>2.1881170049171776E-2</v>
      </c>
      <c r="I119" s="808">
        <f t="shared" si="41"/>
        <v>2.0600472827269001E-2</v>
      </c>
      <c r="J119" s="808">
        <f t="shared" si="41"/>
        <v>2.0923064251233924E-2</v>
      </c>
    </row>
    <row r="120" spans="1:12" x14ac:dyDescent="0.2">
      <c r="A120" s="771" t="s">
        <v>760</v>
      </c>
      <c r="B120" s="798">
        <f t="shared" ref="B120:J120" si="42">B48/B$69</f>
        <v>3.9436954539451667E-2</v>
      </c>
      <c r="C120" s="798">
        <f t="shared" si="42"/>
        <v>3.4934780213682994E-2</v>
      </c>
      <c r="D120" s="798">
        <f t="shared" si="42"/>
        <v>2.9582464494344443E-2</v>
      </c>
      <c r="E120" s="798">
        <f t="shared" si="42"/>
        <v>3.2846907049828913E-2</v>
      </c>
      <c r="F120" s="798">
        <f t="shared" si="42"/>
        <v>3.1264123707958627E-2</v>
      </c>
      <c r="G120" s="798">
        <f t="shared" si="42"/>
        <v>0.12586522040365491</v>
      </c>
      <c r="H120" s="351">
        <f t="shared" si="42"/>
        <v>3.6466386846183217E-2</v>
      </c>
      <c r="I120" s="351">
        <f t="shared" si="42"/>
        <v>6.0843500385769855E-2</v>
      </c>
      <c r="J120" s="351">
        <f t="shared" si="42"/>
        <v>5.4703213958657709E-2</v>
      </c>
      <c r="L120" s="316"/>
    </row>
    <row r="121" spans="1:12" x14ac:dyDescent="0.2">
      <c r="A121" s="773" t="s">
        <v>761</v>
      </c>
      <c r="B121" s="799">
        <f t="shared" ref="B121:J121" si="43">B49/B$69</f>
        <v>1.8672778019090199E-2</v>
      </c>
      <c r="C121" s="799">
        <f t="shared" si="43"/>
        <v>2.0144521998416907E-2</v>
      </c>
      <c r="D121" s="799">
        <f t="shared" si="43"/>
        <v>1.8555065337293217E-2</v>
      </c>
      <c r="E121" s="799">
        <f t="shared" si="43"/>
        <v>1.5014524879652625E-2</v>
      </c>
      <c r="F121" s="799">
        <f t="shared" si="43"/>
        <v>1.2553072498817382E-2</v>
      </c>
      <c r="G121" s="799">
        <f t="shared" si="43"/>
        <v>9.1947202319641735E-2</v>
      </c>
      <c r="H121" s="800">
        <f t="shared" si="43"/>
        <v>1.9643845508131474E-2</v>
      </c>
      <c r="I121" s="800">
        <f t="shared" si="43"/>
        <v>3.9218762715513639E-2</v>
      </c>
      <c r="J121" s="800">
        <f t="shared" si="43"/>
        <v>3.4288088776404983E-2</v>
      </c>
    </row>
    <row r="122" spans="1:12" s="8" customFormat="1" x14ac:dyDescent="0.2">
      <c r="A122" s="780" t="s">
        <v>762</v>
      </c>
      <c r="B122" s="803">
        <f t="shared" ref="B122:J122" si="44">B50/B$69</f>
        <v>6.4853324452066347E-2</v>
      </c>
      <c r="C122" s="803">
        <f t="shared" si="44"/>
        <v>3.9171464187578976E-2</v>
      </c>
      <c r="D122" s="803">
        <f t="shared" si="44"/>
        <v>2.3276615642728839E-2</v>
      </c>
      <c r="E122" s="803">
        <f t="shared" si="44"/>
        <v>1.6136410401661947E-2</v>
      </c>
      <c r="F122" s="803">
        <f t="shared" si="44"/>
        <v>1.3093228954393736E-2</v>
      </c>
      <c r="G122" s="803">
        <f t="shared" si="44"/>
        <v>1.9893943268737741E-2</v>
      </c>
      <c r="H122" s="804">
        <f t="shared" si="44"/>
        <v>4.7908244389735427E-2</v>
      </c>
      <c r="I122" s="804">
        <f t="shared" si="44"/>
        <v>1.8186912531566568E-2</v>
      </c>
      <c r="J122" s="804">
        <f t="shared" si="44"/>
        <v>2.5673339926181905E-2</v>
      </c>
    </row>
    <row r="123" spans="1:12" x14ac:dyDescent="0.2">
      <c r="A123" s="773" t="s">
        <v>763</v>
      </c>
      <c r="B123" s="799">
        <f t="shared" ref="B123:J123" si="45">B51/B$69</f>
        <v>4.4268037425130587E-2</v>
      </c>
      <c r="C123" s="799">
        <f t="shared" si="45"/>
        <v>2.2115571322877878E-2</v>
      </c>
      <c r="D123" s="799">
        <f t="shared" si="45"/>
        <v>6.1025347552361902E-3</v>
      </c>
      <c r="E123" s="799">
        <f t="shared" si="45"/>
        <v>3.5359161589498434E-3</v>
      </c>
      <c r="F123" s="799">
        <f t="shared" si="45"/>
        <v>2.5050481081252077E-3</v>
      </c>
      <c r="G123" s="799">
        <f t="shared" si="45"/>
        <v>7.0995531031412106E-3</v>
      </c>
      <c r="H123" s="800">
        <f t="shared" si="45"/>
        <v>2.9651677558092081E-2</v>
      </c>
      <c r="I123" s="800">
        <f t="shared" si="45"/>
        <v>4.9733956641965114E-3</v>
      </c>
      <c r="J123" s="800">
        <f t="shared" si="45"/>
        <v>1.118954258870658E-2</v>
      </c>
    </row>
    <row r="124" spans="1:12" x14ac:dyDescent="0.2">
      <c r="A124" s="771" t="s">
        <v>764</v>
      </c>
      <c r="B124" s="798">
        <f t="shared" ref="B124:J124" si="46">B52/B$69</f>
        <v>6.6110595929781972E-4</v>
      </c>
      <c r="C124" s="798">
        <f t="shared" si="46"/>
        <v>1.8030601989154016E-4</v>
      </c>
      <c r="D124" s="798">
        <f t="shared" si="46"/>
        <v>1.3969967810073099E-4</v>
      </c>
      <c r="E124" s="798">
        <f t="shared" si="46"/>
        <v>9.7088433613261944E-5</v>
      </c>
      <c r="F124" s="798">
        <f t="shared" si="46"/>
        <v>2.1733137693630755E-4</v>
      </c>
      <c r="G124" s="798">
        <f t="shared" si="46"/>
        <v>4.0409119147460605E-3</v>
      </c>
      <c r="H124" s="351">
        <f t="shared" si="46"/>
        <v>3.4387062730478941E-4</v>
      </c>
      <c r="I124" s="351">
        <f t="shared" si="46"/>
        <v>1.355403160855076E-3</v>
      </c>
      <c r="J124" s="351">
        <f t="shared" si="46"/>
        <v>1.1006109158152842E-3</v>
      </c>
    </row>
    <row r="125" spans="1:12" x14ac:dyDescent="0.2">
      <c r="A125" s="773" t="s">
        <v>765</v>
      </c>
      <c r="B125" s="799">
        <f t="shared" ref="B125:J125" si="47">B53/B$69</f>
        <v>1.701524689579383E-3</v>
      </c>
      <c r="C125" s="799">
        <f t="shared" si="47"/>
        <v>2.2324227598647379E-3</v>
      </c>
      <c r="D125" s="799">
        <f t="shared" si="47"/>
        <v>2.1816817300001007E-3</v>
      </c>
      <c r="E125" s="799">
        <f t="shared" si="47"/>
        <v>2.6273347397131239E-3</v>
      </c>
      <c r="F125" s="799">
        <f t="shared" si="47"/>
        <v>3.0232887564998778E-3</v>
      </c>
      <c r="G125" s="799">
        <f t="shared" si="47"/>
        <v>3.0477729962551446E-3</v>
      </c>
      <c r="H125" s="800">
        <f t="shared" si="47"/>
        <v>2.051815136349007E-3</v>
      </c>
      <c r="I125" s="800">
        <f t="shared" si="47"/>
        <v>2.7413381670637672E-3</v>
      </c>
      <c r="J125" s="800">
        <f t="shared" si="47"/>
        <v>2.5676560410071454E-3</v>
      </c>
    </row>
    <row r="126" spans="1:12" s="8" customFormat="1" x14ac:dyDescent="0.2">
      <c r="A126" s="771" t="s">
        <v>766</v>
      </c>
      <c r="B126" s="798">
        <f t="shared" ref="B126:J126" si="48">B54/B$69</f>
        <v>4.3820238107186611E-3</v>
      </c>
      <c r="C126" s="798">
        <f t="shared" si="48"/>
        <v>5.6521396585538907E-3</v>
      </c>
      <c r="D126" s="798">
        <f t="shared" si="48"/>
        <v>4.5200071424857076E-3</v>
      </c>
      <c r="E126" s="798">
        <f t="shared" si="48"/>
        <v>3.3107701565945791E-3</v>
      </c>
      <c r="F126" s="798">
        <f t="shared" si="48"/>
        <v>2.8423008630501178E-3</v>
      </c>
      <c r="G126" s="798">
        <f t="shared" si="48"/>
        <v>9.1064211233956866E-4</v>
      </c>
      <c r="H126" s="351">
        <f t="shared" si="48"/>
        <v>5.2200555774347202E-3</v>
      </c>
      <c r="I126" s="351">
        <f t="shared" si="48"/>
        <v>2.7216761326698379E-3</v>
      </c>
      <c r="J126" s="351">
        <f t="shared" si="48"/>
        <v>3.3509862997473916E-3</v>
      </c>
    </row>
    <row r="127" spans="1:12" s="8" customFormat="1" x14ac:dyDescent="0.2">
      <c r="A127" s="785" t="s">
        <v>767</v>
      </c>
      <c r="B127" s="807">
        <f t="shared" ref="B127:J127" si="49">B55/B$69</f>
        <v>1.3840631234968662E-2</v>
      </c>
      <c r="C127" s="807">
        <f t="shared" si="49"/>
        <v>8.9910240829096759E-3</v>
      </c>
      <c r="D127" s="807">
        <f t="shared" si="49"/>
        <v>1.0332691582514873E-2</v>
      </c>
      <c r="E127" s="807">
        <f t="shared" si="49"/>
        <v>6.5653004063374737E-3</v>
      </c>
      <c r="F127" s="807">
        <f t="shared" si="49"/>
        <v>4.5052590254613398E-3</v>
      </c>
      <c r="G127" s="807">
        <f t="shared" si="49"/>
        <v>4.7950626519023881E-3</v>
      </c>
      <c r="H127" s="808">
        <f t="shared" si="49"/>
        <v>1.0640824810660462E-2</v>
      </c>
      <c r="I127" s="808">
        <f t="shared" si="49"/>
        <v>6.3950987963321809E-3</v>
      </c>
      <c r="J127" s="808">
        <f t="shared" si="49"/>
        <v>7.464543452963949E-3</v>
      </c>
    </row>
    <row r="128" spans="1:12" x14ac:dyDescent="0.2">
      <c r="A128" s="788" t="s">
        <v>768</v>
      </c>
      <c r="B128" s="809">
        <f t="shared" ref="B128:J128" si="50">B56/B$69</f>
        <v>0.21454494985776024</v>
      </c>
      <c r="C128" s="809">
        <f t="shared" si="50"/>
        <v>0.24609210341123802</v>
      </c>
      <c r="D128" s="809">
        <f t="shared" si="50"/>
        <v>0.24569436312326942</v>
      </c>
      <c r="E128" s="809">
        <f t="shared" si="50"/>
        <v>0.26493903891056386</v>
      </c>
      <c r="F128" s="809">
        <f t="shared" si="50"/>
        <v>0.26295824805816215</v>
      </c>
      <c r="G128" s="809">
        <f t="shared" si="50"/>
        <v>0.13178007706277381</v>
      </c>
      <c r="H128" s="810">
        <f t="shared" si="50"/>
        <v>0.23535999351881179</v>
      </c>
      <c r="I128" s="810">
        <f t="shared" si="50"/>
        <v>0.21923618998087141</v>
      </c>
      <c r="J128" s="810">
        <f t="shared" si="50"/>
        <v>0.2232975720578208</v>
      </c>
    </row>
    <row r="129" spans="1:10" x14ac:dyDescent="0.2">
      <c r="A129" s="785" t="s">
        <v>769</v>
      </c>
      <c r="B129" s="807">
        <f t="shared" ref="B129:J129" si="51">B57/B$69</f>
        <v>2.888998034076895E-2</v>
      </c>
      <c r="C129" s="807">
        <f t="shared" si="51"/>
        <v>2.218591731447658E-2</v>
      </c>
      <c r="D129" s="807">
        <f t="shared" si="51"/>
        <v>2.2220072232342368E-2</v>
      </c>
      <c r="E129" s="807">
        <f t="shared" si="51"/>
        <v>2.9103990110414469E-2</v>
      </c>
      <c r="F129" s="807">
        <f t="shared" si="51"/>
        <v>1.6471445554228751E-2</v>
      </c>
      <c r="G129" s="807">
        <f t="shared" si="51"/>
        <v>4.5605433060247535E-3</v>
      </c>
      <c r="H129" s="808">
        <f t="shared" si="51"/>
        <v>2.4466590307745409E-2</v>
      </c>
      <c r="I129" s="808">
        <f t="shared" si="51"/>
        <v>1.7733993796344862E-2</v>
      </c>
      <c r="J129" s="808">
        <f t="shared" si="51"/>
        <v>1.9429849661767241E-2</v>
      </c>
    </row>
    <row r="130" spans="1:10" x14ac:dyDescent="0.2">
      <c r="A130" s="783" t="s">
        <v>538</v>
      </c>
      <c r="B130" s="805">
        <f t="shared" ref="B130:J130" si="52">B58/B$69</f>
        <v>2.6200414433277697E-5</v>
      </c>
      <c r="C130" s="805">
        <f t="shared" si="52"/>
        <v>6.3161050693237206E-5</v>
      </c>
      <c r="D130" s="805">
        <f t="shared" si="52"/>
        <v>1.0791566649193532E-5</v>
      </c>
      <c r="E130" s="805">
        <f t="shared" si="52"/>
        <v>6.3559428437452622E-5</v>
      </c>
      <c r="F130" s="805">
        <f t="shared" si="52"/>
        <v>0</v>
      </c>
      <c r="G130" s="805">
        <f t="shared" si="52"/>
        <v>0</v>
      </c>
      <c r="H130" s="806">
        <f t="shared" si="52"/>
        <v>5.058731375169461E-5</v>
      </c>
      <c r="I130" s="806">
        <f t="shared" si="52"/>
        <v>2.13358097775775E-5</v>
      </c>
      <c r="J130" s="806">
        <f t="shared" si="52"/>
        <v>2.8703893473508537E-5</v>
      </c>
    </row>
    <row r="131" spans="1:10" x14ac:dyDescent="0.2">
      <c r="A131" s="794" t="s">
        <v>770</v>
      </c>
      <c r="B131" s="799">
        <f t="shared" ref="B131:J131" si="53">B59/B$69</f>
        <v>2.9363557045274523E-3</v>
      </c>
      <c r="C131" s="799">
        <f t="shared" si="53"/>
        <v>2.5864612553773928E-3</v>
      </c>
      <c r="D131" s="799">
        <f t="shared" si="53"/>
        <v>1.3785873716441314E-3</v>
      </c>
      <c r="E131" s="799">
        <f t="shared" si="53"/>
        <v>1.2179010335344018E-3</v>
      </c>
      <c r="F131" s="799">
        <f t="shared" si="53"/>
        <v>1.1299320824877204E-3</v>
      </c>
      <c r="G131" s="799">
        <f t="shared" si="53"/>
        <v>3.3644739246188486E-2</v>
      </c>
      <c r="H131" s="800">
        <f t="shared" si="53"/>
        <v>2.7054927766416758E-3</v>
      </c>
      <c r="I131" s="800">
        <f t="shared" si="53"/>
        <v>1.1326300975304697E-2</v>
      </c>
      <c r="J131" s="800">
        <f t="shared" si="53"/>
        <v>9.1548284797187719E-3</v>
      </c>
    </row>
    <row r="132" spans="1:10" s="8" customFormat="1" x14ac:dyDescent="0.2">
      <c r="A132" s="771" t="s">
        <v>771</v>
      </c>
      <c r="B132" s="798">
        <f t="shared" ref="B132:J132" si="54">B60/B$69</f>
        <v>0.15387252311302047</v>
      </c>
      <c r="C132" s="798">
        <f t="shared" si="54"/>
        <v>0.17270758938091302</v>
      </c>
      <c r="D132" s="798">
        <f t="shared" si="54"/>
        <v>0.16305867628413503</v>
      </c>
      <c r="E132" s="798">
        <f t="shared" si="54"/>
        <v>0.14295074200588423</v>
      </c>
      <c r="F132" s="798">
        <f t="shared" si="54"/>
        <v>0.1428266632980299</v>
      </c>
      <c r="G132" s="798">
        <f t="shared" si="54"/>
        <v>4.8676392906057471E-2</v>
      </c>
      <c r="H132" s="351">
        <f t="shared" si="54"/>
        <v>0.16630003819961572</v>
      </c>
      <c r="I132" s="351">
        <f t="shared" si="54"/>
        <v>0.11765464527514771</v>
      </c>
      <c r="J132" s="351">
        <f t="shared" si="54"/>
        <v>0.12990780418301376</v>
      </c>
    </row>
    <row r="133" spans="1:10" s="8" customFormat="1" x14ac:dyDescent="0.2">
      <c r="A133" s="773" t="s">
        <v>772</v>
      </c>
      <c r="B133" s="799">
        <f t="shared" ref="B133:J133" si="55">B61/B$69</f>
        <v>2.8819888286453234E-2</v>
      </c>
      <c r="C133" s="799">
        <f t="shared" si="55"/>
        <v>4.8548973722815282E-2</v>
      </c>
      <c r="D133" s="799">
        <f t="shared" si="55"/>
        <v>5.9026235291303061E-2</v>
      </c>
      <c r="E133" s="799">
        <f t="shared" si="55"/>
        <v>9.1602845572612793E-2</v>
      </c>
      <c r="F133" s="799">
        <f t="shared" si="55"/>
        <v>0.10253020671125532</v>
      </c>
      <c r="G133" s="799">
        <f t="shared" si="55"/>
        <v>4.4898401114149743E-2</v>
      </c>
      <c r="H133" s="800">
        <f t="shared" si="55"/>
        <v>4.1837283787899991E-2</v>
      </c>
      <c r="I133" s="800">
        <f t="shared" si="55"/>
        <v>7.2499913590153536E-2</v>
      </c>
      <c r="J133" s="800">
        <f t="shared" si="55"/>
        <v>6.4776385154820398E-2</v>
      </c>
    </row>
    <row r="134" spans="1:10" s="8" customFormat="1" x14ac:dyDescent="0.2">
      <c r="A134" s="780" t="s">
        <v>773</v>
      </c>
      <c r="B134" s="803">
        <f t="shared" ref="B134:J134" si="56">B62/B$69</f>
        <v>1.5217300497454263E-2</v>
      </c>
      <c r="C134" s="803">
        <f t="shared" si="56"/>
        <v>1.3709087419109018E-2</v>
      </c>
      <c r="D134" s="803">
        <f t="shared" si="56"/>
        <v>1.6643092053660564E-2</v>
      </c>
      <c r="E134" s="803">
        <f t="shared" si="56"/>
        <v>1.6333071170885869E-2</v>
      </c>
      <c r="F134" s="803">
        <f t="shared" si="56"/>
        <v>1.7224015076182715E-2</v>
      </c>
      <c r="G134" s="803">
        <f t="shared" si="56"/>
        <v>1.7351918043559341E-2</v>
      </c>
      <c r="H134" s="804">
        <f t="shared" si="56"/>
        <v>1.4222170428977315E-2</v>
      </c>
      <c r="I134" s="804">
        <f t="shared" si="56"/>
        <v>1.6877829568792708E-2</v>
      </c>
      <c r="J134" s="804">
        <f t="shared" si="56"/>
        <v>1.6208902636784771E-2</v>
      </c>
    </row>
    <row r="135" spans="1:10" s="8" customFormat="1" x14ac:dyDescent="0.2">
      <c r="A135" s="785" t="s">
        <v>774</v>
      </c>
      <c r="B135" s="807">
        <f t="shared" ref="B135:J135" si="57">B63/B$69</f>
        <v>5.6257284181875488E-3</v>
      </c>
      <c r="C135" s="807">
        <f t="shared" si="57"/>
        <v>4.5682553604772733E-3</v>
      </c>
      <c r="D135" s="807">
        <f t="shared" si="57"/>
        <v>4.3697093990881439E-3</v>
      </c>
      <c r="E135" s="807">
        <f t="shared" si="57"/>
        <v>3.6406064620668156E-3</v>
      </c>
      <c r="F135" s="807">
        <f t="shared" si="57"/>
        <v>8.2037745725851707E-3</v>
      </c>
      <c r="G135" s="807">
        <f t="shared" si="57"/>
        <v>8.7738767059546124E-3</v>
      </c>
      <c r="H135" s="808">
        <f t="shared" si="57"/>
        <v>4.92799992647713E-3</v>
      </c>
      <c r="I135" s="808">
        <f t="shared" si="57"/>
        <v>6.230537946854354E-3</v>
      </c>
      <c r="J135" s="808">
        <f t="shared" si="57"/>
        <v>5.9024451021321223E-3</v>
      </c>
    </row>
    <row r="136" spans="1:10" s="8" customFormat="1" x14ac:dyDescent="0.2">
      <c r="A136" s="783" t="s">
        <v>539</v>
      </c>
      <c r="B136" s="805">
        <f t="shared" ref="B136:J136" si="58">B64/B$69</f>
        <v>1.1972181745782944E-3</v>
      </c>
      <c r="C136" s="805">
        <f t="shared" si="58"/>
        <v>1.4615790346276648E-3</v>
      </c>
      <c r="D136" s="805">
        <f t="shared" si="58"/>
        <v>3.8917772781691048E-3</v>
      </c>
      <c r="E136" s="805">
        <f t="shared" si="58"/>
        <v>6.5111004948462782E-3</v>
      </c>
      <c r="F136" s="805">
        <f t="shared" si="58"/>
        <v>4.8293358353648395E-3</v>
      </c>
      <c r="G136" s="805">
        <f t="shared" si="58"/>
        <v>1.0496264010774654E-3</v>
      </c>
      <c r="H136" s="806">
        <f t="shared" si="58"/>
        <v>1.3716454120427711E-3</v>
      </c>
      <c r="I136" s="806">
        <f t="shared" si="58"/>
        <v>3.970087847262025E-3</v>
      </c>
      <c r="J136" s="806">
        <f t="shared" si="58"/>
        <v>3.3155730791087335E-3</v>
      </c>
    </row>
    <row r="137" spans="1:10" s="8" customFormat="1" x14ac:dyDescent="0.2">
      <c r="A137" s="785" t="s">
        <v>775</v>
      </c>
      <c r="B137" s="807">
        <f t="shared" ref="B137:J137" si="59">B65/B$69</f>
        <v>1.7107913316187658E-4</v>
      </c>
      <c r="C137" s="807">
        <f t="shared" si="59"/>
        <v>4.5883256572067902E-4</v>
      </c>
      <c r="D137" s="807">
        <f t="shared" si="59"/>
        <v>2.8428328507156886E-4</v>
      </c>
      <c r="E137" s="807">
        <f t="shared" si="59"/>
        <v>6.2712384683624787E-4</v>
      </c>
      <c r="F137" s="807">
        <f t="shared" si="59"/>
        <v>5.8598910892739063E-4</v>
      </c>
      <c r="G137" s="807">
        <f t="shared" si="59"/>
        <v>2.0433422203106981E-3</v>
      </c>
      <c r="H137" s="808">
        <f t="shared" si="59"/>
        <v>3.6094096181071264E-4</v>
      </c>
      <c r="I137" s="808">
        <f t="shared" si="59"/>
        <v>9.9092065819710137E-4</v>
      </c>
      <c r="J137" s="808">
        <f t="shared" si="59"/>
        <v>8.3223674458297273E-4</v>
      </c>
    </row>
    <row r="138" spans="1:10" s="8" customFormat="1" x14ac:dyDescent="0.2">
      <c r="A138" s="783" t="s">
        <v>776</v>
      </c>
      <c r="B138" s="805">
        <f t="shared" ref="B138:J138" si="60">B66/B$69</f>
        <v>1.0876339702455627E-3</v>
      </c>
      <c r="C138" s="805">
        <f t="shared" si="60"/>
        <v>3.7064478377904931E-3</v>
      </c>
      <c r="D138" s="805">
        <f t="shared" si="60"/>
        <v>4.656345253233149E-3</v>
      </c>
      <c r="E138" s="805">
        <f t="shared" si="60"/>
        <v>3.1469843076388018E-3</v>
      </c>
      <c r="F138" s="805">
        <f t="shared" si="60"/>
        <v>2.102241234842709E-3</v>
      </c>
      <c r="G138" s="805">
        <f t="shared" si="60"/>
        <v>3.2105936075892214E-3</v>
      </c>
      <c r="H138" s="806">
        <f t="shared" si="60"/>
        <v>2.8155465979477728E-3</v>
      </c>
      <c r="I138" s="806">
        <f t="shared" si="60"/>
        <v>3.2787023995499371E-3</v>
      </c>
      <c r="J138" s="806">
        <f t="shared" si="60"/>
        <v>3.1620393140046484E-3</v>
      </c>
    </row>
    <row r="139" spans="1:10" s="8" customFormat="1" x14ac:dyDescent="0.2">
      <c r="A139" s="794" t="s">
        <v>777</v>
      </c>
      <c r="B139" s="799">
        <f t="shared" ref="B139:J139" si="61">B67/B$69</f>
        <v>7.1356388027241074E-3</v>
      </c>
      <c r="C139" s="799">
        <f t="shared" si="61"/>
        <v>3.5139719335303961E-3</v>
      </c>
      <c r="D139" s="799">
        <f t="shared" si="61"/>
        <v>3.4409757065117417E-3</v>
      </c>
      <c r="E139" s="799">
        <f t="shared" si="61"/>
        <v>2.4072555530440603E-3</v>
      </c>
      <c r="F139" s="799">
        <f t="shared" si="61"/>
        <v>1.5026735001417207E-3</v>
      </c>
      <c r="G139" s="799">
        <f t="shared" si="61"/>
        <v>2.2744783730972852E-3</v>
      </c>
      <c r="H139" s="800">
        <f t="shared" si="61"/>
        <v>4.7460363975416493E-3</v>
      </c>
      <c r="I139" s="800">
        <f t="shared" si="61"/>
        <v>2.407579953867799E-3</v>
      </c>
      <c r="J139" s="800">
        <f t="shared" si="61"/>
        <v>2.9966075406723581E-3</v>
      </c>
    </row>
    <row r="140" spans="1:10" x14ac:dyDescent="0.2">
      <c r="A140" s="936" t="s">
        <v>778</v>
      </c>
      <c r="B140" s="938">
        <f t="shared" ref="B140:J140" si="62">B68/B$69</f>
        <v>1.0032755507771926E-6</v>
      </c>
      <c r="C140" s="938">
        <f t="shared" si="62"/>
        <v>2.0863394948788219E-5</v>
      </c>
      <c r="D140" s="938">
        <f t="shared" si="62"/>
        <v>2.5337059534182379E-4</v>
      </c>
      <c r="E140" s="938">
        <f t="shared" si="62"/>
        <v>4.6695990126193539E-4</v>
      </c>
      <c r="F140" s="938">
        <f t="shared" si="62"/>
        <v>7.4194072846634634E-4</v>
      </c>
      <c r="G140" s="938">
        <f t="shared" si="62"/>
        <v>2.3384849342921563E-3</v>
      </c>
      <c r="H140" s="938">
        <f t="shared" si="62"/>
        <v>1.4107128222699897E-5</v>
      </c>
      <c r="I140" s="938">
        <f t="shared" si="62"/>
        <v>1.0571334878552593E-3</v>
      </c>
      <c r="J140" s="938">
        <f t="shared" si="62"/>
        <v>7.9440834655534337E-4</v>
      </c>
    </row>
    <row r="141" spans="1:10" x14ac:dyDescent="0.2">
      <c r="A141" s="971" t="s">
        <v>832</v>
      </c>
      <c r="B141" s="974">
        <f t="shared" ref="B141:J141" si="63">B69/B$69</f>
        <v>1</v>
      </c>
      <c r="C141" s="974">
        <f t="shared" si="63"/>
        <v>1</v>
      </c>
      <c r="D141" s="974">
        <f t="shared" si="63"/>
        <v>1</v>
      </c>
      <c r="E141" s="974">
        <f t="shared" si="63"/>
        <v>1</v>
      </c>
      <c r="F141" s="974">
        <f t="shared" si="63"/>
        <v>1</v>
      </c>
      <c r="G141" s="974">
        <f t="shared" si="63"/>
        <v>1</v>
      </c>
      <c r="H141" s="975">
        <f t="shared" si="63"/>
        <v>1</v>
      </c>
      <c r="I141" s="975">
        <f t="shared" si="63"/>
        <v>1</v>
      </c>
      <c r="J141" s="975">
        <f t="shared" si="63"/>
        <v>1</v>
      </c>
    </row>
    <row r="142" spans="1:10" x14ac:dyDescent="0.2">
      <c r="A142" s="795" t="s">
        <v>587</v>
      </c>
      <c r="B142" s="3"/>
      <c r="C142" s="3"/>
      <c r="D142" s="245"/>
      <c r="E142" s="3"/>
      <c r="F142" s="3"/>
      <c r="G142" s="245"/>
      <c r="H142" s="3"/>
      <c r="I142" s="3"/>
      <c r="J142" s="3"/>
    </row>
    <row r="143" spans="1:10" x14ac:dyDescent="0.2">
      <c r="A143" s="795" t="s">
        <v>316</v>
      </c>
      <c r="B143" s="3"/>
      <c r="C143" s="3"/>
      <c r="D143" s="245"/>
      <c r="E143" s="3"/>
      <c r="F143" s="3"/>
      <c r="G143" s="245"/>
      <c r="H143" s="3"/>
      <c r="I143" s="3"/>
      <c r="J143" s="3"/>
    </row>
    <row r="144" spans="1:10" x14ac:dyDescent="0.2">
      <c r="A144" s="286" t="s">
        <v>991</v>
      </c>
      <c r="B144" s="3"/>
      <c r="C144" s="3"/>
      <c r="D144" s="245"/>
      <c r="E144" s="3"/>
      <c r="F144" s="3"/>
      <c r="G144" s="245"/>
      <c r="H144" s="3"/>
      <c r="I144" s="3"/>
      <c r="J144" s="3"/>
    </row>
    <row r="147" spans="1:11" ht="16.5" x14ac:dyDescent="0.25">
      <c r="A147" s="108" t="s">
        <v>785</v>
      </c>
    </row>
    <row r="148" spans="1:11" ht="13.5" thickBot="1" x14ac:dyDescent="0.25">
      <c r="A148" s="231"/>
      <c r="J148" s="652" t="s">
        <v>540</v>
      </c>
    </row>
    <row r="149" spans="1:11" x14ac:dyDescent="0.2">
      <c r="A149" s="230" t="s">
        <v>782</v>
      </c>
      <c r="B149" s="761" t="s">
        <v>38</v>
      </c>
      <c r="C149" s="761" t="s">
        <v>39</v>
      </c>
      <c r="D149" s="761" t="s">
        <v>125</v>
      </c>
      <c r="E149" s="761" t="s">
        <v>126</v>
      </c>
      <c r="F149" s="761" t="s">
        <v>127</v>
      </c>
      <c r="G149" s="762">
        <v>100000</v>
      </c>
      <c r="H149" s="763" t="s">
        <v>229</v>
      </c>
      <c r="I149" s="763" t="s">
        <v>228</v>
      </c>
      <c r="J149" s="763" t="s">
        <v>220</v>
      </c>
    </row>
    <row r="150" spans="1:11" x14ac:dyDescent="0.2">
      <c r="A150" s="229"/>
      <c r="B150" s="764" t="s">
        <v>40</v>
      </c>
      <c r="C150" s="764" t="s">
        <v>40</v>
      </c>
      <c r="D150" s="764" t="s">
        <v>40</v>
      </c>
      <c r="E150" s="764" t="s">
        <v>40</v>
      </c>
      <c r="F150" s="764" t="s">
        <v>40</v>
      </c>
      <c r="G150" s="764" t="s">
        <v>43</v>
      </c>
      <c r="H150" s="765" t="s">
        <v>526</v>
      </c>
      <c r="I150" s="765" t="s">
        <v>138</v>
      </c>
      <c r="J150" s="765" t="s">
        <v>142</v>
      </c>
    </row>
    <row r="151" spans="1:11" ht="13.5" thickBot="1" x14ac:dyDescent="0.25">
      <c r="A151" s="232"/>
      <c r="B151" s="766" t="s">
        <v>46</v>
      </c>
      <c r="C151" s="766" t="s">
        <v>42</v>
      </c>
      <c r="D151" s="766" t="s">
        <v>128</v>
      </c>
      <c r="E151" s="766" t="s">
        <v>129</v>
      </c>
      <c r="F151" s="766" t="s">
        <v>130</v>
      </c>
      <c r="G151" s="766" t="s">
        <v>131</v>
      </c>
      <c r="H151" s="767" t="s">
        <v>138</v>
      </c>
      <c r="I151" s="767" t="s">
        <v>131</v>
      </c>
      <c r="J151" s="767" t="s">
        <v>616</v>
      </c>
    </row>
    <row r="153" spans="1:11" s="8" customFormat="1" ht="14.25" customHeight="1" x14ac:dyDescent="0.2">
      <c r="A153" s="768" t="s">
        <v>732</v>
      </c>
      <c r="B153" s="769">
        <v>103.16938473230161</v>
      </c>
      <c r="C153" s="769">
        <v>82.727242079716774</v>
      </c>
      <c r="D153" s="769">
        <v>65.485264701627017</v>
      </c>
      <c r="E153" s="769">
        <v>71.581903980633598</v>
      </c>
      <c r="F153" s="769">
        <v>74.498303065808756</v>
      </c>
      <c r="G153" s="769">
        <v>66.843185008801044</v>
      </c>
      <c r="H153" s="770">
        <v>89.457600550619105</v>
      </c>
      <c r="I153" s="770">
        <v>69.342818364677711</v>
      </c>
      <c r="J153" s="770">
        <v>74.683580744414897</v>
      </c>
      <c r="K153" s="814"/>
    </row>
    <row r="154" spans="1:11" ht="14.25" customHeight="1" x14ac:dyDescent="0.2">
      <c r="A154" s="771" t="s">
        <v>733</v>
      </c>
      <c r="B154" s="772">
        <v>22.807277602574082</v>
      </c>
      <c r="C154" s="772">
        <v>13.712166162230158</v>
      </c>
      <c r="D154" s="772">
        <v>9.7646676925909848</v>
      </c>
      <c r="E154" s="772">
        <v>13.62157484072473</v>
      </c>
      <c r="F154" s="772">
        <v>11.439546740076642</v>
      </c>
      <c r="G154" s="772">
        <v>17.736386045000913</v>
      </c>
      <c r="H154" s="316">
        <v>16.706635057523734</v>
      </c>
      <c r="I154" s="316">
        <v>13.62165128386764</v>
      </c>
      <c r="J154" s="316">
        <v>14.440758601468007</v>
      </c>
    </row>
    <row r="155" spans="1:11" ht="14.25" customHeight="1" x14ac:dyDescent="0.2">
      <c r="A155" s="773" t="s">
        <v>527</v>
      </c>
      <c r="B155" s="774">
        <v>80.185937243440677</v>
      </c>
      <c r="C155" s="774">
        <v>68.837332866401169</v>
      </c>
      <c r="D155" s="774">
        <v>55.598848728774549</v>
      </c>
      <c r="E155" s="774">
        <v>57.86677526549618</v>
      </c>
      <c r="F155" s="774">
        <v>62.929726251507539</v>
      </c>
      <c r="G155" s="774">
        <v>44.639622438203595</v>
      </c>
      <c r="H155" s="775">
        <v>72.573740389820401</v>
      </c>
      <c r="I155" s="775">
        <v>54.31190916539034</v>
      </c>
      <c r="J155" s="775">
        <v>59.160686561384857</v>
      </c>
    </row>
    <row r="156" spans="1:11" ht="14.25" customHeight="1" x14ac:dyDescent="0.2">
      <c r="A156" s="771" t="s">
        <v>734</v>
      </c>
      <c r="B156" s="772">
        <v>0.16930069587969665</v>
      </c>
      <c r="C156" s="772">
        <v>0.15074348366337759</v>
      </c>
      <c r="D156" s="772">
        <v>0.10909232003577582</v>
      </c>
      <c r="E156" s="772">
        <v>9.3018702771616904E-2</v>
      </c>
      <c r="F156" s="772">
        <v>9.1764890816311701E-2</v>
      </c>
      <c r="G156" s="772">
        <v>4.3103150094800569</v>
      </c>
      <c r="H156" s="316">
        <v>0.15685324879705562</v>
      </c>
      <c r="I156" s="316">
        <v>1.353069768868314</v>
      </c>
      <c r="J156" s="316">
        <v>1.0354571728501529</v>
      </c>
    </row>
    <row r="157" spans="1:11" s="8" customFormat="1" ht="14.25" customHeight="1" x14ac:dyDescent="0.2">
      <c r="A157" s="773" t="s">
        <v>735</v>
      </c>
      <c r="B157" s="774">
        <v>6.8689482272674216E-3</v>
      </c>
      <c r="C157" s="774">
        <v>2.6999329676569837E-2</v>
      </c>
      <c r="D157" s="774">
        <v>1.2655697168185823E-2</v>
      </c>
      <c r="E157" s="774">
        <v>5.3498464887635462E-4</v>
      </c>
      <c r="F157" s="774">
        <v>3.7264688049435488E-2</v>
      </c>
      <c r="G157" s="774">
        <v>0.1568613226656824</v>
      </c>
      <c r="H157" s="775">
        <v>2.0371615272440285E-2</v>
      </c>
      <c r="I157" s="775">
        <v>5.6187887135312829E-2</v>
      </c>
      <c r="J157" s="775">
        <v>4.6678154661979727E-2</v>
      </c>
    </row>
    <row r="158" spans="1:11" s="68" customFormat="1" ht="14.25" customHeight="1" x14ac:dyDescent="0.2">
      <c r="A158" s="780" t="s">
        <v>528</v>
      </c>
      <c r="B158" s="781">
        <v>5.1744743848751877</v>
      </c>
      <c r="C158" s="781">
        <v>5.7764165263076688</v>
      </c>
      <c r="D158" s="781">
        <v>5.8418169382735536</v>
      </c>
      <c r="E158" s="781">
        <v>6.8962477586648907</v>
      </c>
      <c r="F158" s="781">
        <v>7.6736282193369592</v>
      </c>
      <c r="G158" s="781">
        <v>9.7698819543870101</v>
      </c>
      <c r="H158" s="782">
        <v>5.5782334659780846</v>
      </c>
      <c r="I158" s="782">
        <v>7.657214696464699</v>
      </c>
      <c r="J158" s="782">
        <v>7.1052154433123098</v>
      </c>
    </row>
    <row r="159" spans="1:11" ht="14.25" customHeight="1" x14ac:dyDescent="0.2">
      <c r="A159" s="773" t="s">
        <v>736</v>
      </c>
      <c r="B159" s="774">
        <v>1.1608725935189754</v>
      </c>
      <c r="C159" s="774">
        <v>1.3052719945194908</v>
      </c>
      <c r="D159" s="774">
        <v>0.89967249339067989</v>
      </c>
      <c r="E159" s="774">
        <v>1.0165193573377698</v>
      </c>
      <c r="F159" s="774">
        <v>0.54972494376026215</v>
      </c>
      <c r="G159" s="774">
        <v>0.79662981622367401</v>
      </c>
      <c r="H159" s="775">
        <v>1.2577300245687943</v>
      </c>
      <c r="I159" s="775">
        <v>0.84390038928558431</v>
      </c>
      <c r="J159" s="775">
        <v>0.95377807661573366</v>
      </c>
    </row>
    <row r="160" spans="1:11" ht="14.25" customHeight="1" x14ac:dyDescent="0.2">
      <c r="A160" s="771" t="s">
        <v>737</v>
      </c>
      <c r="B160" s="772">
        <v>2.6134135691455072</v>
      </c>
      <c r="C160" s="772">
        <v>3.0775153741097769</v>
      </c>
      <c r="D160" s="772">
        <v>3.7988975259440476</v>
      </c>
      <c r="E160" s="772">
        <v>4.3632739302784671</v>
      </c>
      <c r="F160" s="772">
        <v>4.4772643512054389</v>
      </c>
      <c r="G160" s="772">
        <v>3.6264048155320876</v>
      </c>
      <c r="H160" s="316">
        <v>2.9247147813594192</v>
      </c>
      <c r="I160" s="316">
        <v>4.0399059230348122</v>
      </c>
      <c r="J160" s="316">
        <v>3.7438067239175163</v>
      </c>
    </row>
    <row r="161" spans="1:12" ht="14.25" customHeight="1" x14ac:dyDescent="0.2">
      <c r="A161" s="779" t="s">
        <v>738</v>
      </c>
      <c r="B161" s="774">
        <v>0.88588459353253757</v>
      </c>
      <c r="C161" s="774">
        <v>0.57912913111034159</v>
      </c>
      <c r="D161" s="774">
        <v>0.3798663667810967</v>
      </c>
      <c r="E161" s="774">
        <v>0.73270869216355006</v>
      </c>
      <c r="F161" s="774">
        <v>1.124572340220362</v>
      </c>
      <c r="G161" s="774">
        <v>3.4821177949007529</v>
      </c>
      <c r="H161" s="775">
        <v>0.68012511084183658</v>
      </c>
      <c r="I161" s="775">
        <v>1.5431095967359225</v>
      </c>
      <c r="J161" s="775">
        <v>1.3139748721361564</v>
      </c>
    </row>
    <row r="162" spans="1:12" s="8" customFormat="1" ht="14.25" customHeight="1" x14ac:dyDescent="0.2">
      <c r="A162" s="771" t="s">
        <v>529</v>
      </c>
      <c r="B162" s="772">
        <v>0.20506218937401827</v>
      </c>
      <c r="C162" s="772">
        <v>0.14197447873408131</v>
      </c>
      <c r="D162" s="772">
        <v>0.24650278183324784</v>
      </c>
      <c r="E162" s="772">
        <v>0.20806237386208243</v>
      </c>
      <c r="F162" s="772">
        <v>0.33365801351867236</v>
      </c>
      <c r="G162" s="772">
        <v>0.48869657299972358</v>
      </c>
      <c r="H162" s="316">
        <v>0.16274543777352649</v>
      </c>
      <c r="I162" s="316">
        <v>0.32203950872814158</v>
      </c>
      <c r="J162" s="316">
        <v>0.27974465444609026</v>
      </c>
    </row>
    <row r="163" spans="1:12" s="8" customFormat="1" ht="14.25" customHeight="1" x14ac:dyDescent="0.2">
      <c r="A163" s="773" t="s">
        <v>739</v>
      </c>
      <c r="B163" s="774">
        <v>0.30924119712425913</v>
      </c>
      <c r="C163" s="774">
        <v>0.6725253100884806</v>
      </c>
      <c r="D163" s="774">
        <v>0.51687750726696391</v>
      </c>
      <c r="E163" s="774">
        <v>0.57568312453474002</v>
      </c>
      <c r="F163" s="774">
        <v>1.1884082403930112</v>
      </c>
      <c r="G163" s="774">
        <v>1.3760328580053713</v>
      </c>
      <c r="H163" s="775">
        <v>0.55291787222903388</v>
      </c>
      <c r="I163" s="775">
        <v>0.90825904808813784</v>
      </c>
      <c r="J163" s="775">
        <v>0.81391088331773931</v>
      </c>
    </row>
    <row r="164" spans="1:12" s="68" customFormat="1" ht="14.25" customHeight="1" x14ac:dyDescent="0.2">
      <c r="A164" s="780" t="s">
        <v>530</v>
      </c>
      <c r="B164" s="781">
        <v>42.293214216347046</v>
      </c>
      <c r="C164" s="781">
        <v>41.349636136459736</v>
      </c>
      <c r="D164" s="781">
        <v>56.710625024661645</v>
      </c>
      <c r="E164" s="781">
        <v>62.089968392710524</v>
      </c>
      <c r="F164" s="781">
        <v>66.391859702494102</v>
      </c>
      <c r="G164" s="781">
        <v>61.045771039757426</v>
      </c>
      <c r="H164" s="782">
        <v>41.660299202991283</v>
      </c>
      <c r="I164" s="782">
        <v>61.35089450711169</v>
      </c>
      <c r="J164" s="782">
        <v>56.122759811804066</v>
      </c>
    </row>
    <row r="165" spans="1:12" ht="14.25" customHeight="1" x14ac:dyDescent="0.2">
      <c r="A165" s="779" t="s">
        <v>740</v>
      </c>
      <c r="B165" s="774">
        <v>8.6614606062925112</v>
      </c>
      <c r="C165" s="774">
        <v>4.9185196253558905</v>
      </c>
      <c r="D165" s="774">
        <v>7.7481007247234608</v>
      </c>
      <c r="E165" s="774">
        <v>5.3620942900626556</v>
      </c>
      <c r="F165" s="774">
        <v>5.3456075542880237</v>
      </c>
      <c r="G165" s="774">
        <v>2.7530310355053795</v>
      </c>
      <c r="H165" s="775">
        <v>6.1508432112569462</v>
      </c>
      <c r="I165" s="775">
        <v>5.1046036386972276</v>
      </c>
      <c r="J165" s="775">
        <v>5.3823952099738293</v>
      </c>
    </row>
    <row r="166" spans="1:12" ht="14.25" customHeight="1" x14ac:dyDescent="0.2">
      <c r="A166" s="771" t="s">
        <v>531</v>
      </c>
      <c r="B166" s="772">
        <v>28.858378528137187</v>
      </c>
      <c r="C166" s="772">
        <v>30.397258818188529</v>
      </c>
      <c r="D166" s="772">
        <v>44.290386563022004</v>
      </c>
      <c r="E166" s="772">
        <v>52.442153592765045</v>
      </c>
      <c r="F166" s="772">
        <v>57.620636384171242</v>
      </c>
      <c r="G166" s="772">
        <v>50.055161141615073</v>
      </c>
      <c r="H166" s="316">
        <v>29.890598818213327</v>
      </c>
      <c r="I166" s="316">
        <v>50.848384857985245</v>
      </c>
      <c r="J166" s="316">
        <v>45.283792897251743</v>
      </c>
    </row>
    <row r="167" spans="1:12" ht="14.25" customHeight="1" x14ac:dyDescent="0.2">
      <c r="A167" s="773" t="s">
        <v>532</v>
      </c>
      <c r="B167" s="774">
        <v>3.0936543540795929E-2</v>
      </c>
      <c r="C167" s="774">
        <v>0.14763103848303158</v>
      </c>
      <c r="D167" s="774">
        <v>1.9472043562324903E-2</v>
      </c>
      <c r="E167" s="774">
        <v>1.5776437376222859E-2</v>
      </c>
      <c r="F167" s="774">
        <v>6.7658088813212738E-2</v>
      </c>
      <c r="G167" s="774">
        <v>1.4564115688995338</v>
      </c>
      <c r="H167" s="775">
        <v>0.10921061475886613</v>
      </c>
      <c r="I167" s="775">
        <v>0.45494994191384985</v>
      </c>
      <c r="J167" s="775">
        <v>0.36315120531328438</v>
      </c>
      <c r="L167" s="944"/>
    </row>
    <row r="168" spans="1:12" ht="14.25" customHeight="1" x14ac:dyDescent="0.2">
      <c r="A168" s="771" t="s">
        <v>741</v>
      </c>
      <c r="B168" s="772">
        <v>1.794916256615749E-2</v>
      </c>
      <c r="C168" s="772">
        <v>0.41501234434059325</v>
      </c>
      <c r="D168" s="772">
        <v>0.13826789777584869</v>
      </c>
      <c r="E168" s="772">
        <v>0.56433241825589764</v>
      </c>
      <c r="F168" s="772">
        <v>0.38928796463005944</v>
      </c>
      <c r="G168" s="772">
        <v>2.9827582137759023</v>
      </c>
      <c r="H168" s="316">
        <v>0.28428350664700186</v>
      </c>
      <c r="I168" s="316">
        <v>1.1610924773477851</v>
      </c>
      <c r="J168" s="316">
        <v>0.92828715429498343</v>
      </c>
    </row>
    <row r="169" spans="1:12" s="8" customFormat="1" ht="14.25" customHeight="1" x14ac:dyDescent="0.2">
      <c r="A169" s="773" t="s">
        <v>742</v>
      </c>
      <c r="B169" s="774">
        <v>3.9648858533523272</v>
      </c>
      <c r="C169" s="774">
        <v>5.2765819377375447</v>
      </c>
      <c r="D169" s="774">
        <v>4.3312980573202324</v>
      </c>
      <c r="E169" s="774">
        <v>3.3929339766113911</v>
      </c>
      <c r="F169" s="774">
        <v>2.8688210592224586</v>
      </c>
      <c r="G169" s="774">
        <v>3.4472977147850385</v>
      </c>
      <c r="H169" s="775">
        <v>4.8447199258718179</v>
      </c>
      <c r="I169" s="775">
        <v>3.5232816161370195</v>
      </c>
      <c r="J169" s="775">
        <v>3.8741423884056707</v>
      </c>
    </row>
    <row r="170" spans="1:12" s="8" customFormat="1" ht="14.25" customHeight="1" x14ac:dyDescent="0.2">
      <c r="A170" s="783" t="s">
        <v>533</v>
      </c>
      <c r="B170" s="784">
        <v>0.75960303809828722</v>
      </c>
      <c r="C170" s="784">
        <v>0.194632015735899</v>
      </c>
      <c r="D170" s="784">
        <v>0.18309947520025255</v>
      </c>
      <c r="E170" s="784">
        <v>0.31267749064711825</v>
      </c>
      <c r="F170" s="784">
        <v>9.9848156010287611E-2</v>
      </c>
      <c r="G170" s="784">
        <v>0.35111117172569528</v>
      </c>
      <c r="H170" s="385">
        <v>0.38064272756752987</v>
      </c>
      <c r="I170" s="385">
        <v>0.25858171561445187</v>
      </c>
      <c r="J170" s="385">
        <v>0.29099066017301012</v>
      </c>
    </row>
    <row r="171" spans="1:12" s="68" customFormat="1" ht="14.25" customHeight="1" x14ac:dyDescent="0.2">
      <c r="A171" s="776" t="s">
        <v>743</v>
      </c>
      <c r="B171" s="777">
        <v>65.698509770263314</v>
      </c>
      <c r="C171" s="777">
        <v>68.113003882265104</v>
      </c>
      <c r="D171" s="777">
        <v>76.159905299293698</v>
      </c>
      <c r="E171" s="777">
        <v>71.568369953571704</v>
      </c>
      <c r="F171" s="777">
        <v>79.196260338138529</v>
      </c>
      <c r="G171" s="777">
        <v>72.035619418823501</v>
      </c>
      <c r="H171" s="778">
        <v>67.318057326229777</v>
      </c>
      <c r="I171" s="778">
        <v>74.045384993112208</v>
      </c>
      <c r="J171" s="778">
        <v>72.259183274032083</v>
      </c>
    </row>
    <row r="172" spans="1:12" ht="14.25" customHeight="1" x14ac:dyDescent="0.2">
      <c r="A172" s="783" t="s">
        <v>744</v>
      </c>
      <c r="B172" s="784">
        <v>7.597122612287917</v>
      </c>
      <c r="C172" s="784">
        <v>5.6021658377075534</v>
      </c>
      <c r="D172" s="784">
        <v>1.8725062804982309</v>
      </c>
      <c r="E172" s="784">
        <v>1.6575467148558001</v>
      </c>
      <c r="F172" s="784">
        <v>2.0706470839217097</v>
      </c>
      <c r="G172" s="784">
        <v>3.0278599137635021</v>
      </c>
      <c r="H172" s="385">
        <v>6.2589841788701994</v>
      </c>
      <c r="I172" s="385">
        <v>2.1851180124252245</v>
      </c>
      <c r="J172" s="385">
        <v>3.2667877496715074</v>
      </c>
    </row>
    <row r="173" spans="1:12" s="8" customFormat="1" ht="14.25" customHeight="1" x14ac:dyDescent="0.2">
      <c r="A173" s="773" t="s">
        <v>534</v>
      </c>
      <c r="B173" s="774">
        <v>20.403034804640747</v>
      </c>
      <c r="C173" s="774">
        <v>21.196983318706042</v>
      </c>
      <c r="D173" s="774">
        <v>26.316522116560787</v>
      </c>
      <c r="E173" s="774">
        <v>23.583349149755872</v>
      </c>
      <c r="F173" s="774">
        <v>27.672179790152796</v>
      </c>
      <c r="G173" s="774">
        <v>30.59638260544568</v>
      </c>
      <c r="H173" s="775">
        <v>20.935584198373419</v>
      </c>
      <c r="I173" s="775">
        <v>26.98595036920101</v>
      </c>
      <c r="J173" s="775">
        <v>25.379491610160851</v>
      </c>
    </row>
    <row r="174" spans="1:12" s="8" customFormat="1" ht="14.25" customHeight="1" x14ac:dyDescent="0.2">
      <c r="A174" s="771" t="s">
        <v>745</v>
      </c>
      <c r="B174" s="772">
        <v>9.0548486593647812</v>
      </c>
      <c r="C174" s="772">
        <v>10.316833201444018</v>
      </c>
      <c r="D174" s="772">
        <v>14.140597272093544</v>
      </c>
      <c r="E174" s="772">
        <v>12.286609003262452</v>
      </c>
      <c r="F174" s="772">
        <v>15.683699359468024</v>
      </c>
      <c r="G174" s="772">
        <v>11.714347356001511</v>
      </c>
      <c r="H174" s="316">
        <v>9.9013381871845034</v>
      </c>
      <c r="I174" s="316">
        <v>13.11538142700538</v>
      </c>
      <c r="J174" s="316">
        <v>12.262006975151698</v>
      </c>
    </row>
    <row r="175" spans="1:12" s="68" customFormat="1" ht="14.25" customHeight="1" x14ac:dyDescent="0.2">
      <c r="A175" s="773" t="s">
        <v>746</v>
      </c>
      <c r="B175" s="774">
        <v>11.348185903096077</v>
      </c>
      <c r="C175" s="774">
        <v>10.880150117262023</v>
      </c>
      <c r="D175" s="774">
        <v>12.175924844467243</v>
      </c>
      <c r="E175" s="774">
        <v>11.29674014649342</v>
      </c>
      <c r="F175" s="774">
        <v>11.988480430684771</v>
      </c>
      <c r="G175" s="774">
        <v>18.882035152718768</v>
      </c>
      <c r="H175" s="775">
        <v>11.034245931453761</v>
      </c>
      <c r="I175" s="775">
        <v>13.870568913371621</v>
      </c>
      <c r="J175" s="775">
        <v>13.117484592667505</v>
      </c>
    </row>
    <row r="176" spans="1:12" s="68" customFormat="1" ht="14.25" customHeight="1" x14ac:dyDescent="0.2">
      <c r="A176" s="771" t="s">
        <v>535</v>
      </c>
      <c r="B176" s="772">
        <v>32.983642443672593</v>
      </c>
      <c r="C176" s="772">
        <v>37.031807970108737</v>
      </c>
      <c r="D176" s="772">
        <v>43.435586552499707</v>
      </c>
      <c r="E176" s="772">
        <v>42.082829498466381</v>
      </c>
      <c r="F176" s="772">
        <v>45.692397199835675</v>
      </c>
      <c r="G176" s="772">
        <v>34.098839333886993</v>
      </c>
      <c r="H176" s="316">
        <v>35.698992442621986</v>
      </c>
      <c r="I176" s="316">
        <v>40.630166963669296</v>
      </c>
      <c r="J176" s="316">
        <v>39.32086959586907</v>
      </c>
    </row>
    <row r="177" spans="1:10" s="8" customFormat="1" ht="14.25" customHeight="1" x14ac:dyDescent="0.2">
      <c r="A177" s="773" t="s">
        <v>536</v>
      </c>
      <c r="B177" s="774">
        <v>4.7147096674821674</v>
      </c>
      <c r="C177" s="774">
        <v>4.2820465179972746</v>
      </c>
      <c r="D177" s="774">
        <v>4.5352899551486932</v>
      </c>
      <c r="E177" s="774">
        <v>4.2446444035014661</v>
      </c>
      <c r="F177" s="774">
        <v>3.7610360991087504</v>
      </c>
      <c r="G177" s="774">
        <v>4.3125374690019269</v>
      </c>
      <c r="H177" s="775">
        <v>4.4244962671587063</v>
      </c>
      <c r="I177" s="775">
        <v>4.2441494460485965</v>
      </c>
      <c r="J177" s="775">
        <v>4.2920341066224132</v>
      </c>
    </row>
    <row r="178" spans="1:10" ht="14.25" customHeight="1" x14ac:dyDescent="0.2">
      <c r="A178" s="780" t="s">
        <v>747</v>
      </c>
      <c r="B178" s="781">
        <v>7.5014450874051439</v>
      </c>
      <c r="C178" s="781">
        <v>9.6586426372537453</v>
      </c>
      <c r="D178" s="781">
        <v>10.221396835418064</v>
      </c>
      <c r="E178" s="781">
        <v>9.7623484498441133</v>
      </c>
      <c r="F178" s="781">
        <v>13.319141027995039</v>
      </c>
      <c r="G178" s="781">
        <v>13.262888998124108</v>
      </c>
      <c r="H178" s="782">
        <v>8.9484082430525369</v>
      </c>
      <c r="I178" s="782">
        <v>11.526992044803123</v>
      </c>
      <c r="J178" s="782">
        <v>10.84234116297481</v>
      </c>
    </row>
    <row r="179" spans="1:10" s="8" customFormat="1" ht="14.25" customHeight="1" x14ac:dyDescent="0.2">
      <c r="A179" s="773" t="s">
        <v>748</v>
      </c>
      <c r="B179" s="774">
        <v>0.39029541587372935</v>
      </c>
      <c r="C179" s="774">
        <v>0.30553684300369088</v>
      </c>
      <c r="D179" s="774">
        <v>1.3067382183114338E-3</v>
      </c>
      <c r="E179" s="774">
        <v>9.9424120159683854E-2</v>
      </c>
      <c r="F179" s="774">
        <v>0</v>
      </c>
      <c r="G179" s="774">
        <v>2.5875882353282559E-2</v>
      </c>
      <c r="H179" s="775">
        <v>0.33344270339182996</v>
      </c>
      <c r="I179" s="775">
        <v>3.8648907846634113E-2</v>
      </c>
      <c r="J179" s="775">
        <v>0.11692087711151192</v>
      </c>
    </row>
    <row r="180" spans="1:10" s="68" customFormat="1" ht="14.25" customHeight="1" x14ac:dyDescent="0.2">
      <c r="A180" s="783" t="s">
        <v>537</v>
      </c>
      <c r="B180" s="784">
        <v>1.9618268791585316</v>
      </c>
      <c r="C180" s="784">
        <v>2.1080909904322889</v>
      </c>
      <c r="D180" s="784">
        <v>2.7472766970498101</v>
      </c>
      <c r="E180" s="784">
        <v>0.9493764465014416</v>
      </c>
      <c r="F180" s="784">
        <v>1.1775597171567196</v>
      </c>
      <c r="G180" s="784">
        <v>1.0508872330790036</v>
      </c>
      <c r="H180" s="385">
        <v>2.0599350844184028</v>
      </c>
      <c r="I180" s="385">
        <v>1.4134619841251175</v>
      </c>
      <c r="J180" s="385">
        <v>1.5851098390032861</v>
      </c>
    </row>
    <row r="181" spans="1:10" ht="14.25" customHeight="1" x14ac:dyDescent="0.2">
      <c r="A181" s="785" t="s">
        <v>749</v>
      </c>
      <c r="B181" s="774">
        <v>5.1493225501929931</v>
      </c>
      <c r="C181" s="774">
        <v>7.2450148038177646</v>
      </c>
      <c r="D181" s="774">
        <v>7.4728132686211843</v>
      </c>
      <c r="E181" s="774">
        <v>8.7135477896868938</v>
      </c>
      <c r="F181" s="774">
        <v>12.141581310838319</v>
      </c>
      <c r="G181" s="774">
        <v>12.18612568924102</v>
      </c>
      <c r="H181" s="775">
        <v>6.5550303755071457</v>
      </c>
      <c r="I181" s="775">
        <v>10.07488103753532</v>
      </c>
      <c r="J181" s="775">
        <v>9.1403103410058879</v>
      </c>
    </row>
    <row r="182" spans="1:10" ht="14.25" customHeight="1" x14ac:dyDescent="0.2">
      <c r="A182" s="783" t="s">
        <v>750</v>
      </c>
      <c r="B182" s="772">
        <v>0.38231583066975816</v>
      </c>
      <c r="C182" s="772">
        <v>1.0378669141121803</v>
      </c>
      <c r="D182" s="772">
        <v>1.189896223809336</v>
      </c>
      <c r="E182" s="772">
        <v>1.1473219820349125</v>
      </c>
      <c r="F182" s="772">
        <v>0.95668780637942896</v>
      </c>
      <c r="G182" s="772">
        <v>0.96808651816222513</v>
      </c>
      <c r="H182" s="316">
        <v>0.82203367869553923</v>
      </c>
      <c r="I182" s="316">
        <v>1.0699621333182063</v>
      </c>
      <c r="J182" s="316">
        <v>1.0041335824010318</v>
      </c>
    </row>
    <row r="183" spans="1:10" ht="14.25" customHeight="1" x14ac:dyDescent="0.2">
      <c r="A183" s="785" t="s">
        <v>751</v>
      </c>
      <c r="B183" s="786">
        <v>3.9066638702962004</v>
      </c>
      <c r="C183" s="786">
        <v>4.5484340476753422</v>
      </c>
      <c r="D183" s="786">
        <v>4.8889286982598747</v>
      </c>
      <c r="E183" s="786">
        <v>5.7269779425885368</v>
      </c>
      <c r="F183" s="786">
        <v>8.4090445254924866</v>
      </c>
      <c r="G183" s="786">
        <v>7.0010876771259714</v>
      </c>
      <c r="H183" s="787">
        <v>4.3371380292929427</v>
      </c>
      <c r="I183" s="787">
        <v>6.3911988356482476</v>
      </c>
      <c r="J183" s="787">
        <v>5.8458163115490134</v>
      </c>
    </row>
    <row r="184" spans="1:10" s="8" customFormat="1" ht="14.25" customHeight="1" x14ac:dyDescent="0.2">
      <c r="A184" s="783" t="s">
        <v>752</v>
      </c>
      <c r="B184" s="784">
        <v>0.37161269041999323</v>
      </c>
      <c r="C184" s="784">
        <v>0.82796165212674644</v>
      </c>
      <c r="D184" s="784">
        <v>0.93575175262071053</v>
      </c>
      <c r="E184" s="784">
        <v>0.90440379691376871</v>
      </c>
      <c r="F184" s="784">
        <v>0.6979878194569018</v>
      </c>
      <c r="G184" s="784">
        <v>0.81057442700356497</v>
      </c>
      <c r="H184" s="385">
        <v>0.67771360072093345</v>
      </c>
      <c r="I184" s="385">
        <v>0.84727968769528272</v>
      </c>
      <c r="J184" s="385">
        <v>0.80225746623544514</v>
      </c>
    </row>
    <row r="185" spans="1:10" ht="14.25" customHeight="1" x14ac:dyDescent="0.2">
      <c r="A185" s="785" t="s">
        <v>753</v>
      </c>
      <c r="B185" s="786">
        <v>1.37931134695127E-2</v>
      </c>
      <c r="C185" s="786">
        <v>6.1312899583315345E-2</v>
      </c>
      <c r="D185" s="786">
        <v>6.1432216654171437E-2</v>
      </c>
      <c r="E185" s="786">
        <v>0.27907368558049012</v>
      </c>
      <c r="F185" s="786">
        <v>0.48459087324494371</v>
      </c>
      <c r="G185" s="786">
        <v>2.2164861480521534</v>
      </c>
      <c r="H185" s="787">
        <v>4.5667514437445725E-2</v>
      </c>
      <c r="I185" s="787">
        <v>0.84460017866275949</v>
      </c>
      <c r="J185" s="787">
        <v>0.63247212887358617</v>
      </c>
    </row>
    <row r="186" spans="1:10" ht="14.25" customHeight="1" x14ac:dyDescent="0.2">
      <c r="A186" s="783" t="s">
        <v>754</v>
      </c>
      <c r="B186" s="784">
        <v>0.474936560977748</v>
      </c>
      <c r="C186" s="784">
        <v>0.7694390525746827</v>
      </c>
      <c r="D186" s="784">
        <v>0.39680411421957412</v>
      </c>
      <c r="E186" s="784">
        <v>0.655770195576999</v>
      </c>
      <c r="F186" s="784">
        <v>1.5932701211449525</v>
      </c>
      <c r="G186" s="784">
        <v>1.1898907254463056</v>
      </c>
      <c r="H186" s="385">
        <v>0.67247723341965193</v>
      </c>
      <c r="I186" s="385">
        <v>0.92184000044273684</v>
      </c>
      <c r="J186" s="385">
        <v>0.85563061906773641</v>
      </c>
    </row>
    <row r="187" spans="1:10" s="8" customFormat="1" ht="14.25" customHeight="1" x14ac:dyDescent="0.2">
      <c r="A187" s="791" t="s">
        <v>755</v>
      </c>
      <c r="B187" s="792">
        <v>32.592520467833424</v>
      </c>
      <c r="C187" s="792">
        <v>34.98092377677267</v>
      </c>
      <c r="D187" s="792">
        <v>34.600238067053354</v>
      </c>
      <c r="E187" s="792">
        <v>37.338696799086428</v>
      </c>
      <c r="F187" s="792">
        <v>41.751353980769508</v>
      </c>
      <c r="G187" s="792">
        <v>103.95019541432616</v>
      </c>
      <c r="H187" s="793">
        <v>34.194567340686561</v>
      </c>
      <c r="I187" s="793">
        <v>57.358986012744367</v>
      </c>
      <c r="J187" s="793">
        <v>51.208501525834279</v>
      </c>
    </row>
    <row r="188" spans="1:10" s="8" customFormat="1" ht="14.25" customHeight="1" x14ac:dyDescent="0.2">
      <c r="A188" s="783" t="s">
        <v>756</v>
      </c>
      <c r="B188" s="784">
        <v>0.38779200234817623</v>
      </c>
      <c r="C188" s="784">
        <v>0.45138609785580902</v>
      </c>
      <c r="D188" s="784">
        <v>0.17460626866064266</v>
      </c>
      <c r="E188" s="784">
        <v>4.7159429726185462E-2</v>
      </c>
      <c r="F188" s="784">
        <v>9.5369616935723558E-2</v>
      </c>
      <c r="G188" s="784">
        <v>0.47041547234978692</v>
      </c>
      <c r="H188" s="385">
        <v>0.43044841697405234</v>
      </c>
      <c r="I188" s="385">
        <v>0.20963430514068193</v>
      </c>
      <c r="J188" s="385">
        <v>0.2682636102205545</v>
      </c>
    </row>
    <row r="189" spans="1:10" s="68" customFormat="1" ht="14.25" customHeight="1" x14ac:dyDescent="0.2">
      <c r="A189" s="785" t="s">
        <v>757</v>
      </c>
      <c r="B189" s="786">
        <v>25.416573144865712</v>
      </c>
      <c r="C189" s="786">
        <v>27.557877179962762</v>
      </c>
      <c r="D189" s="786">
        <v>27.955448710360521</v>
      </c>
      <c r="E189" s="786">
        <v>31.747893299265851</v>
      </c>
      <c r="F189" s="786">
        <v>36.626975490966636</v>
      </c>
      <c r="G189" s="786">
        <v>67.205409348664702</v>
      </c>
      <c r="H189" s="787">
        <v>26.852875556780642</v>
      </c>
      <c r="I189" s="787">
        <v>42.334790531288817</v>
      </c>
      <c r="J189" s="787">
        <v>38.22412066184657</v>
      </c>
    </row>
    <row r="190" spans="1:10" s="68" customFormat="1" ht="14.25" customHeight="1" x14ac:dyDescent="0.2">
      <c r="A190" s="783" t="s">
        <v>758</v>
      </c>
      <c r="B190" s="784">
        <v>5.3057288621759087</v>
      </c>
      <c r="C190" s="784">
        <v>6.82471583172231</v>
      </c>
      <c r="D190" s="784">
        <v>8.3473479856370592</v>
      </c>
      <c r="E190" s="784">
        <v>10.334073604238888</v>
      </c>
      <c r="F190" s="784">
        <v>15.282938059012427</v>
      </c>
      <c r="G190" s="784">
        <v>13.043556221542179</v>
      </c>
      <c r="H190" s="385">
        <v>6.3246054963517579</v>
      </c>
      <c r="I190" s="385">
        <v>11.570007675258067</v>
      </c>
      <c r="J190" s="385">
        <v>10.177278369778731</v>
      </c>
    </row>
    <row r="191" spans="1:10" s="8" customFormat="1" ht="14.25" customHeight="1" x14ac:dyDescent="0.2">
      <c r="A191" s="785" t="s">
        <v>759</v>
      </c>
      <c r="B191" s="786">
        <v>5.7742432968239079</v>
      </c>
      <c r="C191" s="786">
        <v>8.6428555041113917</v>
      </c>
      <c r="D191" s="786">
        <v>9.2926445172236907</v>
      </c>
      <c r="E191" s="786">
        <v>9.286125815449557</v>
      </c>
      <c r="F191" s="786">
        <v>8.8190125649415414</v>
      </c>
      <c r="G191" s="786">
        <v>4.5063820386348334</v>
      </c>
      <c r="H191" s="787">
        <v>7.6983953857582961</v>
      </c>
      <c r="I191" s="787">
        <v>7.781657095941533</v>
      </c>
      <c r="J191" s="787">
        <v>7.7595499209640177</v>
      </c>
    </row>
    <row r="192" spans="1:10" s="68" customFormat="1" ht="14.25" customHeight="1" x14ac:dyDescent="0.2">
      <c r="A192" s="771" t="s">
        <v>760</v>
      </c>
      <c r="B192" s="772">
        <v>14.336600743686008</v>
      </c>
      <c r="C192" s="772">
        <v>12.090305606383561</v>
      </c>
      <c r="D192" s="772">
        <v>10.315456075971012</v>
      </c>
      <c r="E192" s="772">
        <v>12.127693879577407</v>
      </c>
      <c r="F192" s="772">
        <v>12.52502486701267</v>
      </c>
      <c r="G192" s="772">
        <v>49.655470991762286</v>
      </c>
      <c r="H192" s="316">
        <v>12.829874435465113</v>
      </c>
      <c r="I192" s="316">
        <v>22.983125702441185</v>
      </c>
      <c r="J192" s="316">
        <v>20.28729226524969</v>
      </c>
    </row>
    <row r="193" spans="1:10" ht="14.25" customHeight="1" x14ac:dyDescent="0.2">
      <c r="A193" s="773" t="s">
        <v>761</v>
      </c>
      <c r="B193" s="774">
        <v>6.7881550784396447</v>
      </c>
      <c r="C193" s="774">
        <v>6.9716604989540985</v>
      </c>
      <c r="D193" s="774">
        <v>6.470183088032198</v>
      </c>
      <c r="E193" s="774">
        <v>5.5436440700943956</v>
      </c>
      <c r="F193" s="774">
        <v>5.0290085426279383</v>
      </c>
      <c r="G193" s="774">
        <v>36.274370496586272</v>
      </c>
      <c r="H193" s="775">
        <v>6.9112432871967115</v>
      </c>
      <c r="I193" s="775">
        <v>14.814561089842833</v>
      </c>
      <c r="J193" s="775">
        <v>12.716117169083864</v>
      </c>
    </row>
    <row r="194" spans="1:10" s="8" customFormat="1" ht="14.25" customHeight="1" x14ac:dyDescent="0.2">
      <c r="A194" s="780" t="s">
        <v>762</v>
      </c>
      <c r="B194" s="781">
        <v>23.576268259758276</v>
      </c>
      <c r="C194" s="781">
        <v>13.556546518413329</v>
      </c>
      <c r="D194" s="781">
        <v>8.1165957726656934</v>
      </c>
      <c r="E194" s="781">
        <v>5.9578652373482486</v>
      </c>
      <c r="F194" s="781">
        <v>5.2454058772012093</v>
      </c>
      <c r="G194" s="781">
        <v>7.8484200776395445</v>
      </c>
      <c r="H194" s="782">
        <v>16.855433540386933</v>
      </c>
      <c r="I194" s="782">
        <v>6.8699547889598032</v>
      </c>
      <c r="J194" s="782">
        <v>9.5212422235590424</v>
      </c>
    </row>
    <row r="195" spans="1:10" ht="14.25" customHeight="1" x14ac:dyDescent="0.2">
      <c r="A195" s="773" t="s">
        <v>763</v>
      </c>
      <c r="B195" s="774">
        <v>16.092854676081977</v>
      </c>
      <c r="C195" s="774">
        <v>7.6538055862346308</v>
      </c>
      <c r="D195" s="774">
        <v>2.1279643294006236</v>
      </c>
      <c r="E195" s="774">
        <v>1.3055265354068772</v>
      </c>
      <c r="F195" s="774">
        <v>1.0035717021982042</v>
      </c>
      <c r="G195" s="774">
        <v>2.8008662920298462</v>
      </c>
      <c r="H195" s="775">
        <v>10.432272916861185</v>
      </c>
      <c r="I195" s="775">
        <v>1.87865880485959</v>
      </c>
      <c r="J195" s="775">
        <v>4.1497656971875507</v>
      </c>
    </row>
    <row r="196" spans="1:10" ht="14.25" customHeight="1" x14ac:dyDescent="0.2">
      <c r="A196" s="771" t="s">
        <v>764</v>
      </c>
      <c r="B196" s="772">
        <v>0.24033326859057599</v>
      </c>
      <c r="C196" s="772">
        <v>6.2400704107065358E-2</v>
      </c>
      <c r="D196" s="772">
        <v>4.8713517210538085E-2</v>
      </c>
      <c r="E196" s="772">
        <v>3.5846869853624383E-2</v>
      </c>
      <c r="F196" s="772">
        <v>8.7067238024535448E-2</v>
      </c>
      <c r="G196" s="772">
        <v>1.5941924522074964</v>
      </c>
      <c r="H196" s="316">
        <v>0.12098311217325429</v>
      </c>
      <c r="I196" s="316">
        <v>0.51199225925377634</v>
      </c>
      <c r="J196" s="316">
        <v>0.40817373795155121</v>
      </c>
    </row>
    <row r="197" spans="1:10" ht="14.25" customHeight="1" x14ac:dyDescent="0.2">
      <c r="A197" s="773" t="s">
        <v>765</v>
      </c>
      <c r="B197" s="774">
        <v>0.61855892309383842</v>
      </c>
      <c r="C197" s="774">
        <v>0.77260178092774712</v>
      </c>
      <c r="D197" s="774">
        <v>0.76075615883412906</v>
      </c>
      <c r="E197" s="774">
        <v>0.97006124181137832</v>
      </c>
      <c r="F197" s="774">
        <v>1.2111891319596262</v>
      </c>
      <c r="G197" s="774">
        <v>1.2023861962794382</v>
      </c>
      <c r="H197" s="775">
        <v>0.72188480518189224</v>
      </c>
      <c r="I197" s="775">
        <v>1.0355176688891132</v>
      </c>
      <c r="J197" s="775">
        <v>0.9522436575648705</v>
      </c>
    </row>
    <row r="198" spans="1:10" s="8" customFormat="1" ht="14.25" customHeight="1" x14ac:dyDescent="0.2">
      <c r="A198" s="771" t="s">
        <v>766</v>
      </c>
      <c r="B198" s="772">
        <v>1.593006522873164</v>
      </c>
      <c r="C198" s="772">
        <v>1.9561049299262976</v>
      </c>
      <c r="D198" s="772">
        <v>1.5761342382511936</v>
      </c>
      <c r="E198" s="772">
        <v>1.2223984104168113</v>
      </c>
      <c r="F198" s="772">
        <v>1.1386818105562946</v>
      </c>
      <c r="G198" s="772">
        <v>0.35926018997255516</v>
      </c>
      <c r="H198" s="316">
        <v>1.8365586337667708</v>
      </c>
      <c r="I198" s="316">
        <v>1.0280904990981543</v>
      </c>
      <c r="J198" s="316">
        <v>1.2427503526794801</v>
      </c>
    </row>
    <row r="199" spans="1:10" s="68" customFormat="1" ht="14.25" customHeight="1" x14ac:dyDescent="0.2">
      <c r="A199" s="785" t="s">
        <v>767</v>
      </c>
      <c r="B199" s="786">
        <v>5.0315143847589416</v>
      </c>
      <c r="C199" s="786">
        <v>3.1116333983448397</v>
      </c>
      <c r="D199" s="786">
        <v>3.6030272659116918</v>
      </c>
      <c r="E199" s="786">
        <v>2.4240319928673699</v>
      </c>
      <c r="F199" s="786">
        <v>1.8048956642233369</v>
      </c>
      <c r="G199" s="786">
        <v>1.8917147536994081</v>
      </c>
      <c r="H199" s="787">
        <v>3.743733833198355</v>
      </c>
      <c r="I199" s="787">
        <v>2.4156953262670688</v>
      </c>
      <c r="J199" s="787">
        <v>2.7683085452965144</v>
      </c>
    </row>
    <row r="200" spans="1:10" s="68" customFormat="1" ht="14.25" customHeight="1" x14ac:dyDescent="0.2">
      <c r="A200" s="788" t="s">
        <v>768</v>
      </c>
      <c r="B200" s="789">
        <v>77.993986188965224</v>
      </c>
      <c r="C200" s="789">
        <v>85.168096646397672</v>
      </c>
      <c r="D200" s="789">
        <v>85.674045561562039</v>
      </c>
      <c r="E200" s="789">
        <v>97.820460105497247</v>
      </c>
      <c r="F200" s="789">
        <v>105.34626291400438</v>
      </c>
      <c r="G200" s="789">
        <v>51.988959085736042</v>
      </c>
      <c r="H200" s="790">
        <v>82.806096932915381</v>
      </c>
      <c r="I200" s="790">
        <v>82.814645457727622</v>
      </c>
      <c r="J200" s="790">
        <v>82.81237570211718</v>
      </c>
    </row>
    <row r="201" spans="1:10" ht="14.25" customHeight="1" x14ac:dyDescent="0.2">
      <c r="A201" s="785" t="s">
        <v>769</v>
      </c>
      <c r="B201" s="786">
        <v>10.502436571875844</v>
      </c>
      <c r="C201" s="786">
        <v>7.6781510817955061</v>
      </c>
      <c r="D201" s="786">
        <v>7.7481772744610611</v>
      </c>
      <c r="E201" s="786">
        <v>10.745738775279708</v>
      </c>
      <c r="F201" s="786">
        <v>6.5987861067042521</v>
      </c>
      <c r="G201" s="786">
        <v>1.7991938131338778</v>
      </c>
      <c r="H201" s="787">
        <v>8.6080170990451776</v>
      </c>
      <c r="I201" s="787">
        <v>6.6988685076217607</v>
      </c>
      <c r="J201" s="787">
        <v>7.2057747659221274</v>
      </c>
    </row>
    <row r="202" spans="1:10" ht="14.25" customHeight="1" x14ac:dyDescent="0.2">
      <c r="A202" s="783" t="s">
        <v>538</v>
      </c>
      <c r="B202" s="784">
        <v>9.5246929037901638E-3</v>
      </c>
      <c r="C202" s="784">
        <v>2.185891540266301E-2</v>
      </c>
      <c r="D202" s="784">
        <v>3.7630377882123928E-3</v>
      </c>
      <c r="E202" s="784">
        <v>2.3467332558313046E-2</v>
      </c>
      <c r="F202" s="784">
        <v>0</v>
      </c>
      <c r="G202" s="784">
        <v>0</v>
      </c>
      <c r="H202" s="385">
        <v>1.779800357516502E-2</v>
      </c>
      <c r="I202" s="385">
        <v>8.0594245066827903E-3</v>
      </c>
      <c r="J202" s="385">
        <v>1.0645156543960213E-2</v>
      </c>
    </row>
    <row r="203" spans="1:10" ht="14.25" customHeight="1" x14ac:dyDescent="0.2">
      <c r="A203" s="794" t="s">
        <v>770</v>
      </c>
      <c r="B203" s="774">
        <v>1.0674596927899656</v>
      </c>
      <c r="C203" s="774">
        <v>0.89512820247642844</v>
      </c>
      <c r="D203" s="774">
        <v>0.48071577950518879</v>
      </c>
      <c r="E203" s="774">
        <v>0.44967189415793396</v>
      </c>
      <c r="F203" s="774">
        <v>0.45267308827822522</v>
      </c>
      <c r="G203" s="774">
        <v>13.273288429533515</v>
      </c>
      <c r="H203" s="775">
        <v>0.95186651632868391</v>
      </c>
      <c r="I203" s="775">
        <v>4.2784158933760583</v>
      </c>
      <c r="J203" s="775">
        <v>3.3951694528707268</v>
      </c>
    </row>
    <row r="204" spans="1:10" s="8" customFormat="1" ht="14.25" customHeight="1" x14ac:dyDescent="0.2">
      <c r="A204" s="771" t="s">
        <v>771</v>
      </c>
      <c r="B204" s="772">
        <v>55.937608647953262</v>
      </c>
      <c r="C204" s="772">
        <v>59.771022556460693</v>
      </c>
      <c r="D204" s="772">
        <v>56.858839916347712</v>
      </c>
      <c r="E204" s="772">
        <v>52.780093914956325</v>
      </c>
      <c r="F204" s="772">
        <v>57.219179599935011</v>
      </c>
      <c r="G204" s="772">
        <v>19.203471842172004</v>
      </c>
      <c r="H204" s="316">
        <v>58.508911719545296</v>
      </c>
      <c r="I204" s="316">
        <v>44.443062688537871</v>
      </c>
      <c r="J204" s="316">
        <v>48.177746795451625</v>
      </c>
    </row>
    <row r="205" spans="1:10" s="8" customFormat="1" ht="14.25" customHeight="1" x14ac:dyDescent="0.2">
      <c r="A205" s="773" t="s">
        <v>772</v>
      </c>
      <c r="B205" s="774">
        <v>10.476955856902684</v>
      </c>
      <c r="C205" s="774">
        <v>16.801935652516885</v>
      </c>
      <c r="D205" s="774">
        <v>20.582549421931105</v>
      </c>
      <c r="E205" s="774">
        <v>33.821487908056689</v>
      </c>
      <c r="F205" s="774">
        <v>41.075623953967295</v>
      </c>
      <c r="G205" s="774">
        <v>17.713004807445845</v>
      </c>
      <c r="H205" s="775">
        <v>14.71950319574527</v>
      </c>
      <c r="I205" s="775">
        <v>27.386238741917172</v>
      </c>
      <c r="J205" s="775">
        <v>24.023039277278848</v>
      </c>
    </row>
    <row r="206" spans="1:10" s="68" customFormat="1" ht="14.25" customHeight="1" x14ac:dyDescent="0.2">
      <c r="A206" s="780" t="s">
        <v>773</v>
      </c>
      <c r="B206" s="781">
        <v>5.531977917068887</v>
      </c>
      <c r="C206" s="781">
        <v>4.7444711393013872</v>
      </c>
      <c r="D206" s="781">
        <v>5.8034747267490037</v>
      </c>
      <c r="E206" s="781">
        <v>6.0304760802398434</v>
      </c>
      <c r="F206" s="781">
        <v>6.9002803070432099</v>
      </c>
      <c r="G206" s="781">
        <v>6.8455579730457261</v>
      </c>
      <c r="H206" s="782">
        <v>5.0037493863382894</v>
      </c>
      <c r="I206" s="782">
        <v>6.3754595988804281</v>
      </c>
      <c r="J206" s="782">
        <v>6.0112509173583089</v>
      </c>
    </row>
    <row r="207" spans="1:10" s="8" customFormat="1" ht="14.25" customHeight="1" x14ac:dyDescent="0.2">
      <c r="A207" s="785" t="s">
        <v>774</v>
      </c>
      <c r="B207" s="786">
        <v>2.0451331287074712</v>
      </c>
      <c r="C207" s="786">
        <v>1.5809918670831493</v>
      </c>
      <c r="D207" s="786">
        <v>1.5237251575056887</v>
      </c>
      <c r="E207" s="786">
        <v>1.344180157997179</v>
      </c>
      <c r="F207" s="786">
        <v>3.2865939722097099</v>
      </c>
      <c r="G207" s="786">
        <v>3.4614087899787842</v>
      </c>
      <c r="H207" s="787">
        <v>1.7338054505199889</v>
      </c>
      <c r="I207" s="787">
        <v>2.3535338354706914</v>
      </c>
      <c r="J207" s="787">
        <v>2.1889870850558006</v>
      </c>
    </row>
    <row r="208" spans="1:10" s="68" customFormat="1" ht="14.25" customHeight="1" x14ac:dyDescent="0.2">
      <c r="A208" s="783" t="s">
        <v>539</v>
      </c>
      <c r="B208" s="784">
        <v>0.43522729309239988</v>
      </c>
      <c r="C208" s="784">
        <v>0.50582648834327881</v>
      </c>
      <c r="D208" s="784">
        <v>1.3570694077259993</v>
      </c>
      <c r="E208" s="784">
        <v>2.4040203694329856</v>
      </c>
      <c r="F208" s="784">
        <v>1.9347272290156097</v>
      </c>
      <c r="G208" s="784">
        <v>0.41409130452193182</v>
      </c>
      <c r="H208" s="385">
        <v>0.48258245273160294</v>
      </c>
      <c r="I208" s="385">
        <v>1.499667630311055</v>
      </c>
      <c r="J208" s="385">
        <v>1.229616967908099</v>
      </c>
    </row>
    <row r="209" spans="1:10" ht="14.25" customHeight="1" x14ac:dyDescent="0.2">
      <c r="A209" s="785" t="s">
        <v>775</v>
      </c>
      <c r="B209" s="786">
        <v>6.2192764536726813E-2</v>
      </c>
      <c r="C209" s="786">
        <v>0.15879378395377181</v>
      </c>
      <c r="D209" s="786">
        <v>9.9130068789540837E-2</v>
      </c>
      <c r="E209" s="786">
        <v>0.23154588124462749</v>
      </c>
      <c r="F209" s="786">
        <v>0.23475879988428419</v>
      </c>
      <c r="G209" s="786">
        <v>0.80612515531681139</v>
      </c>
      <c r="H209" s="787">
        <v>0.12698892374998594</v>
      </c>
      <c r="I209" s="787">
        <v>0.37431202846797834</v>
      </c>
      <c r="J209" s="787">
        <v>0.30864420660904462</v>
      </c>
    </row>
    <row r="210" spans="1:10" ht="14.25" customHeight="1" x14ac:dyDescent="0.2">
      <c r="A210" s="783" t="s">
        <v>776</v>
      </c>
      <c r="B210" s="784">
        <v>0.39538991204510748</v>
      </c>
      <c r="C210" s="784">
        <v>1.2827356233217397</v>
      </c>
      <c r="D210" s="784">
        <v>1.623675571163635</v>
      </c>
      <c r="E210" s="784">
        <v>1.1619256044101733</v>
      </c>
      <c r="F210" s="784">
        <v>0.84219932049979729</v>
      </c>
      <c r="G210" s="784">
        <v>1.2666210509679021</v>
      </c>
      <c r="H210" s="385">
        <v>0.99058646723734178</v>
      </c>
      <c r="I210" s="385">
        <v>1.2385025337460009</v>
      </c>
      <c r="J210" s="385">
        <v>1.1726772720502874</v>
      </c>
    </row>
    <row r="211" spans="1:10" s="8" customFormat="1" ht="14.25" customHeight="1" x14ac:dyDescent="0.2">
      <c r="A211" s="794" t="s">
        <v>777</v>
      </c>
      <c r="B211" s="774">
        <v>2.5940340921475107</v>
      </c>
      <c r="C211" s="774">
        <v>1.2161231388539502</v>
      </c>
      <c r="D211" s="774">
        <v>1.1998741269778637</v>
      </c>
      <c r="E211" s="774">
        <v>0.88880388016269063</v>
      </c>
      <c r="F211" s="774">
        <v>0.60200065519459678</v>
      </c>
      <c r="G211" s="774">
        <v>0.89731138208409578</v>
      </c>
      <c r="H211" s="775">
        <v>1.6697856934235797</v>
      </c>
      <c r="I211" s="775">
        <v>0.90944328264457774</v>
      </c>
      <c r="J211" s="775">
        <v>1.1113250681727027</v>
      </c>
    </row>
    <row r="212" spans="1:10" ht="14.25" customHeight="1" x14ac:dyDescent="0.2">
      <c r="A212" s="936" t="s">
        <v>778</v>
      </c>
      <c r="B212" s="937">
        <v>3.6472291472216395E-4</v>
      </c>
      <c r="C212" s="937">
        <v>7.2204496314172114E-3</v>
      </c>
      <c r="D212" s="937">
        <v>8.8350760893869451E-2</v>
      </c>
      <c r="E212" s="937">
        <v>0.17241034986799286</v>
      </c>
      <c r="F212" s="937">
        <v>0.29723609593845396</v>
      </c>
      <c r="G212" s="937">
        <v>0.92256280525327261</v>
      </c>
      <c r="H212" s="937">
        <v>4.9632743848651833E-3</v>
      </c>
      <c r="I212" s="937">
        <v>0.3993233735993259</v>
      </c>
      <c r="J212" s="937">
        <v>0.29461512657559891</v>
      </c>
    </row>
    <row r="213" spans="1:10" ht="14.25" customHeight="1" x14ac:dyDescent="0.2">
      <c r="A213" s="971" t="s">
        <v>832</v>
      </c>
      <c r="B213" s="972">
        <v>363.53214671645242</v>
      </c>
      <c r="C213" s="972">
        <v>346.08220038688324</v>
      </c>
      <c r="D213" s="972">
        <v>348.70171408278418</v>
      </c>
      <c r="E213" s="972">
        <v>369.21874748144899</v>
      </c>
      <c r="F213" s="972">
        <v>400.61973218920855</v>
      </c>
      <c r="G213" s="972">
        <v>394.51304206607</v>
      </c>
      <c r="H213" s="973">
        <v>351.82740998119925</v>
      </c>
      <c r="I213" s="973">
        <v>377.74167424161715</v>
      </c>
      <c r="J213" s="973">
        <v>370.86106641891155</v>
      </c>
    </row>
    <row r="214" spans="1:10" x14ac:dyDescent="0.2">
      <c r="A214" s="795" t="s">
        <v>587</v>
      </c>
      <c r="B214" s="3"/>
      <c r="C214" s="3"/>
      <c r="D214" s="245"/>
      <c r="E214" s="3"/>
      <c r="F214" s="3"/>
      <c r="G214" s="245"/>
      <c r="H214" s="3"/>
      <c r="I214" s="3"/>
      <c r="J214" s="3"/>
    </row>
    <row r="215" spans="1:10" x14ac:dyDescent="0.2">
      <c r="A215" s="795" t="s">
        <v>316</v>
      </c>
      <c r="B215" s="3"/>
      <c r="C215" s="3"/>
      <c r="D215" s="245"/>
      <c r="E215" s="3"/>
      <c r="F215" s="3"/>
      <c r="G215" s="245"/>
      <c r="H215" s="3"/>
      <c r="I215" s="3"/>
      <c r="J215" s="3"/>
    </row>
    <row r="216" spans="1:10" x14ac:dyDescent="0.2">
      <c r="A216" s="286" t="s">
        <v>991</v>
      </c>
      <c r="B216" s="3"/>
      <c r="C216" s="3"/>
      <c r="D216" s="245"/>
      <c r="E216" s="3"/>
      <c r="F216" s="3"/>
      <c r="G216" s="245"/>
      <c r="H216" s="3"/>
      <c r="I216" s="3"/>
      <c r="J216" s="3"/>
    </row>
    <row r="218" spans="1:10" ht="41.25" customHeight="1" x14ac:dyDescent="0.2">
      <c r="A218" s="1018" t="s">
        <v>541</v>
      </c>
      <c r="B218" s="1019"/>
      <c r="C218" s="1019"/>
      <c r="D218" s="1019"/>
      <c r="E218" s="1019"/>
      <c r="F218" s="1019"/>
      <c r="G218" s="1019"/>
      <c r="H218" s="1019"/>
      <c r="I218" s="1019"/>
      <c r="J218" s="1020"/>
    </row>
  </sheetData>
  <mergeCells count="1">
    <mergeCell ref="A218:J218"/>
  </mergeCells>
  <pageMargins left="0.70866141732283472" right="0.70866141732283472" top="0.31496062992125984" bottom="0.43307086614173229" header="0.31496062992125984" footer="0.31496062992125984"/>
  <pageSetup paperSize="9" scale="51" firstPageNumber="102" fitToHeight="3" orientation="landscape" useFirstPageNumber="1" r:id="rId1"/>
  <headerFooter>
    <oddHeader>&amp;RLes finances des communes en 2022</oddHeader>
    <oddFooter>&amp;LDirection générale des Collectivités locales / DESL&amp;C&amp;P&amp;RMise en ligne  : janvier 2024</oddFooter>
  </headerFooter>
  <rowBreaks count="2" manualBreakCount="2">
    <brk id="72" max="9" man="1"/>
    <brk id="144"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46"/>
  <sheetViews>
    <sheetView zoomScaleNormal="100" zoomScaleSheetLayoutView="100" workbookViewId="0">
      <selection activeCell="N24" sqref="N24"/>
    </sheetView>
  </sheetViews>
  <sheetFormatPr baseColWidth="10" defaultRowHeight="12.75" x14ac:dyDescent="0.2"/>
  <cols>
    <col min="1" max="1" width="46.85546875" customWidth="1"/>
    <col min="2" max="2" width="13.5703125" customWidth="1"/>
    <col min="3" max="4" width="14.7109375" customWidth="1"/>
    <col min="5" max="5" width="13.7109375" customWidth="1"/>
    <col min="6" max="7" width="14.7109375" customWidth="1"/>
    <col min="8" max="8" width="13.5703125" customWidth="1"/>
    <col min="9" max="10" width="14.7109375" customWidth="1"/>
    <col min="12" max="12" width="12.42578125" bestFit="1" customWidth="1"/>
  </cols>
  <sheetData>
    <row r="1" spans="1:30" ht="21" x14ac:dyDescent="0.25">
      <c r="A1" s="10" t="s">
        <v>857</v>
      </c>
    </row>
    <row r="2" spans="1:30" ht="18" x14ac:dyDescent="0.25">
      <c r="A2" s="10"/>
    </row>
    <row r="3" spans="1:30" ht="18" x14ac:dyDescent="0.25">
      <c r="A3" s="10"/>
    </row>
    <row r="4" spans="1:30" x14ac:dyDescent="0.2">
      <c r="A4" s="68" t="s">
        <v>855</v>
      </c>
    </row>
    <row r="5" spans="1:30" ht="13.5" thickBot="1" x14ac:dyDescent="0.25"/>
    <row r="6" spans="1:30" ht="14.25" x14ac:dyDescent="0.2">
      <c r="A6" s="819"/>
      <c r="B6" s="1006" t="s">
        <v>394</v>
      </c>
      <c r="C6" s="1006"/>
      <c r="D6" s="1007"/>
      <c r="E6" s="1003" t="s">
        <v>239</v>
      </c>
      <c r="F6" s="1004"/>
      <c r="G6" s="1005"/>
      <c r="H6" s="1004" t="s">
        <v>395</v>
      </c>
      <c r="I6" s="1004"/>
      <c r="J6" s="1005"/>
    </row>
    <row r="7" spans="1:30" x14ac:dyDescent="0.2">
      <c r="A7" s="820"/>
      <c r="B7" s="816"/>
      <c r="C7" s="521"/>
      <c r="D7" s="522"/>
      <c r="E7" s="520"/>
      <c r="F7" s="521"/>
      <c r="G7" s="522"/>
      <c r="H7" s="520"/>
      <c r="I7" s="521"/>
      <c r="J7" s="522"/>
    </row>
    <row r="8" spans="1:30" x14ac:dyDescent="0.2">
      <c r="A8" s="820"/>
      <c r="B8" s="817" t="s">
        <v>69</v>
      </c>
      <c r="C8" s="524" t="s">
        <v>18</v>
      </c>
      <c r="D8" s="525" t="s">
        <v>18</v>
      </c>
      <c r="E8" s="523" t="s">
        <v>69</v>
      </c>
      <c r="F8" s="524" t="s">
        <v>18</v>
      </c>
      <c r="G8" s="525" t="s">
        <v>18</v>
      </c>
      <c r="H8" s="523" t="s">
        <v>69</v>
      </c>
      <c r="I8" s="524" t="s">
        <v>18</v>
      </c>
      <c r="J8" s="525" t="s">
        <v>18</v>
      </c>
    </row>
    <row r="9" spans="1:30" x14ac:dyDescent="0.2">
      <c r="A9" s="820" t="s">
        <v>68</v>
      </c>
      <c r="B9" s="817" t="s">
        <v>70</v>
      </c>
      <c r="C9" s="524" t="s">
        <v>118</v>
      </c>
      <c r="D9" s="525" t="s">
        <v>265</v>
      </c>
      <c r="E9" s="523" t="s">
        <v>70</v>
      </c>
      <c r="F9" s="524" t="s">
        <v>118</v>
      </c>
      <c r="G9" s="525" t="s">
        <v>265</v>
      </c>
      <c r="H9" s="523" t="s">
        <v>70</v>
      </c>
      <c r="I9" s="524" t="s">
        <v>118</v>
      </c>
      <c r="J9" s="525" t="s">
        <v>265</v>
      </c>
    </row>
    <row r="10" spans="1:30" x14ac:dyDescent="0.2">
      <c r="A10" s="820"/>
      <c r="B10" s="817" t="s">
        <v>116</v>
      </c>
      <c r="C10" s="524" t="s">
        <v>268</v>
      </c>
      <c r="D10" s="525" t="s">
        <v>266</v>
      </c>
      <c r="E10" s="523" t="s">
        <v>116</v>
      </c>
      <c r="F10" s="524" t="s">
        <v>268</v>
      </c>
      <c r="G10" s="525" t="s">
        <v>266</v>
      </c>
      <c r="H10" s="523" t="s">
        <v>116</v>
      </c>
      <c r="I10" s="524" t="s">
        <v>268</v>
      </c>
      <c r="J10" s="525" t="s">
        <v>266</v>
      </c>
    </row>
    <row r="11" spans="1:30" x14ac:dyDescent="0.2">
      <c r="A11" s="821"/>
      <c r="B11" s="818" t="s">
        <v>117</v>
      </c>
      <c r="C11" s="527" t="s">
        <v>71</v>
      </c>
      <c r="D11" s="527" t="s">
        <v>267</v>
      </c>
      <c r="E11" s="526" t="s">
        <v>117</v>
      </c>
      <c r="F11" s="527" t="s">
        <v>71</v>
      </c>
      <c r="G11" s="527" t="s">
        <v>267</v>
      </c>
      <c r="H11" s="526" t="s">
        <v>117</v>
      </c>
      <c r="I11" s="527" t="s">
        <v>71</v>
      </c>
      <c r="J11" s="528" t="s">
        <v>267</v>
      </c>
    </row>
    <row r="12" spans="1:30" x14ac:dyDescent="0.2">
      <c r="A12" s="822" t="s">
        <v>113</v>
      </c>
      <c r="B12" s="926" t="s">
        <v>102</v>
      </c>
      <c r="C12" s="926" t="s">
        <v>102</v>
      </c>
      <c r="D12" s="815" t="s">
        <v>102</v>
      </c>
      <c r="E12" s="398">
        <v>3251</v>
      </c>
      <c r="F12" s="399">
        <v>210.90299999999999</v>
      </c>
      <c r="G12" s="400">
        <f>F12*1000/E12</f>
        <v>64.873269763149807</v>
      </c>
      <c r="H12" s="401">
        <f>E12</f>
        <v>3251</v>
      </c>
      <c r="I12" s="755">
        <f>F12</f>
        <v>210.90299999999999</v>
      </c>
      <c r="J12" s="756">
        <f>I12*1000/H12</f>
        <v>64.873269763149807</v>
      </c>
    </row>
    <row r="13" spans="1:30" s="192" customFormat="1" x14ac:dyDescent="0.2">
      <c r="A13" s="823" t="s">
        <v>112</v>
      </c>
      <c r="B13" s="405">
        <v>1</v>
      </c>
      <c r="C13" s="694">
        <v>0.159</v>
      </c>
      <c r="D13" s="403">
        <f>C13*1000/B13</f>
        <v>159</v>
      </c>
      <c r="E13" s="402">
        <v>5372</v>
      </c>
      <c r="F13" s="404">
        <v>792.77</v>
      </c>
      <c r="G13" s="403">
        <f t="shared" ref="G13:G25" si="0">F13*1000/E13</f>
        <v>147.57446016381235</v>
      </c>
      <c r="H13" s="405">
        <f t="shared" ref="H13:H25" si="1">B13+E13</f>
        <v>5373</v>
      </c>
      <c r="I13" s="404">
        <f>C13+F13</f>
        <v>792.92899999999997</v>
      </c>
      <c r="J13" s="403">
        <f>I13*1000/H13</f>
        <v>147.57658663688815</v>
      </c>
      <c r="K13"/>
      <c r="L13"/>
      <c r="M13"/>
      <c r="N13"/>
      <c r="O13"/>
      <c r="P13"/>
      <c r="Q13"/>
      <c r="R13"/>
      <c r="S13"/>
      <c r="T13"/>
      <c r="U13"/>
      <c r="V13"/>
      <c r="W13"/>
      <c r="X13"/>
      <c r="Y13"/>
      <c r="Z13"/>
      <c r="AA13"/>
      <c r="AB13"/>
      <c r="AC13"/>
      <c r="AD13"/>
    </row>
    <row r="14" spans="1:30" x14ac:dyDescent="0.2">
      <c r="A14" s="822" t="s">
        <v>111</v>
      </c>
      <c r="B14" s="917">
        <v>2</v>
      </c>
      <c r="C14" s="925">
        <v>0.49099999999999999</v>
      </c>
      <c r="D14" s="400">
        <f>C14*1000/B14</f>
        <v>245.5</v>
      </c>
      <c r="E14" s="398">
        <v>9513</v>
      </c>
      <c r="F14" s="399">
        <v>3100.0749999999998</v>
      </c>
      <c r="G14" s="400">
        <f t="shared" si="0"/>
        <v>325.87774624198465</v>
      </c>
      <c r="H14" s="401">
        <f t="shared" si="1"/>
        <v>9515</v>
      </c>
      <c r="I14" s="399">
        <f>F14</f>
        <v>3100.0749999999998</v>
      </c>
      <c r="J14" s="400">
        <f>I14*1000/H14</f>
        <v>325.80924855491327</v>
      </c>
    </row>
    <row r="15" spans="1:30" x14ac:dyDescent="0.2">
      <c r="A15" s="824" t="s">
        <v>72</v>
      </c>
      <c r="B15" s="409">
        <v>15</v>
      </c>
      <c r="C15" s="407">
        <v>21.056999999999999</v>
      </c>
      <c r="D15" s="408">
        <f t="shared" ref="D15:D25" si="2">C15*1000/B15</f>
        <v>1403.8</v>
      </c>
      <c r="E15" s="428">
        <v>11279</v>
      </c>
      <c r="F15" s="407">
        <v>11134.269</v>
      </c>
      <c r="G15" s="408">
        <f t="shared" si="0"/>
        <v>987.16810000886608</v>
      </c>
      <c r="H15" s="409">
        <f t="shared" si="1"/>
        <v>11294</v>
      </c>
      <c r="I15" s="407">
        <f t="shared" ref="I15:I25" si="3">C15+F15</f>
        <v>11155.326000000001</v>
      </c>
      <c r="J15" s="408">
        <f t="shared" ref="J15:J25" si="4">I15*1000/H15</f>
        <v>987.72144501505227</v>
      </c>
    </row>
    <row r="16" spans="1:30" x14ac:dyDescent="0.2">
      <c r="A16" s="825" t="s">
        <v>73</v>
      </c>
      <c r="B16" s="401">
        <v>6</v>
      </c>
      <c r="C16" s="399">
        <v>17.718</v>
      </c>
      <c r="D16" s="400">
        <f t="shared" si="2"/>
        <v>2953</v>
      </c>
      <c r="E16" s="397">
        <v>2278</v>
      </c>
      <c r="F16" s="399">
        <v>5979.8360000000002</v>
      </c>
      <c r="G16" s="400">
        <f t="shared" si="0"/>
        <v>2625.0377524143987</v>
      </c>
      <c r="H16" s="401">
        <f t="shared" si="1"/>
        <v>2284</v>
      </c>
      <c r="I16" s="399">
        <f t="shared" si="3"/>
        <v>5997.5540000000001</v>
      </c>
      <c r="J16" s="400">
        <f t="shared" si="4"/>
        <v>2625.8992994746059</v>
      </c>
    </row>
    <row r="17" spans="1:30" x14ac:dyDescent="0.2">
      <c r="A17" s="824" t="s">
        <v>74</v>
      </c>
      <c r="B17" s="409">
        <v>10</v>
      </c>
      <c r="C17" s="407">
        <v>41.08</v>
      </c>
      <c r="D17" s="408">
        <f t="shared" si="2"/>
        <v>4108</v>
      </c>
      <c r="E17" s="406">
        <v>979</v>
      </c>
      <c r="F17" s="407">
        <v>4088.0819999999999</v>
      </c>
      <c r="G17" s="408">
        <f t="shared" si="0"/>
        <v>4175.773237997957</v>
      </c>
      <c r="H17" s="409">
        <f t="shared" si="1"/>
        <v>989</v>
      </c>
      <c r="I17" s="407">
        <f t="shared" si="3"/>
        <v>4129.1620000000003</v>
      </c>
      <c r="J17" s="408">
        <f t="shared" si="4"/>
        <v>4175.0879676440854</v>
      </c>
    </row>
    <row r="18" spans="1:30" x14ac:dyDescent="0.2">
      <c r="A18" s="825" t="s">
        <v>75</v>
      </c>
      <c r="B18" s="401">
        <v>35</v>
      </c>
      <c r="C18" s="399">
        <v>254.74100000000001</v>
      </c>
      <c r="D18" s="400">
        <f t="shared" si="2"/>
        <v>7278.3142857142857</v>
      </c>
      <c r="E18" s="398">
        <v>1174</v>
      </c>
      <c r="F18" s="399">
        <v>8157.616</v>
      </c>
      <c r="G18" s="400">
        <f t="shared" si="0"/>
        <v>6948.5655877342415</v>
      </c>
      <c r="H18" s="401">
        <f t="shared" si="1"/>
        <v>1209</v>
      </c>
      <c r="I18" s="399">
        <f t="shared" si="3"/>
        <v>8412.357</v>
      </c>
      <c r="J18" s="400">
        <f t="shared" si="4"/>
        <v>6958.1116625310169</v>
      </c>
    </row>
    <row r="19" spans="1:30" s="192" customFormat="1" x14ac:dyDescent="0.2">
      <c r="A19" s="826" t="s">
        <v>1004</v>
      </c>
      <c r="B19" s="413">
        <v>31</v>
      </c>
      <c r="C19" s="411">
        <v>438.60899999999998</v>
      </c>
      <c r="D19" s="412">
        <f t="shared" si="2"/>
        <v>14148.677419354839</v>
      </c>
      <c r="E19" s="410">
        <v>525</v>
      </c>
      <c r="F19" s="411">
        <v>7164.2910000000002</v>
      </c>
      <c r="G19" s="412">
        <f t="shared" si="0"/>
        <v>13646.268571428571</v>
      </c>
      <c r="H19" s="413">
        <f t="shared" si="1"/>
        <v>556</v>
      </c>
      <c r="I19" s="411">
        <f t="shared" si="3"/>
        <v>7602.9000000000005</v>
      </c>
      <c r="J19" s="412">
        <f t="shared" si="4"/>
        <v>13674.280575539569</v>
      </c>
      <c r="K19"/>
      <c r="L19"/>
      <c r="M19"/>
      <c r="N19"/>
      <c r="O19"/>
      <c r="P19"/>
      <c r="Q19"/>
      <c r="R19"/>
      <c r="S19"/>
      <c r="T19"/>
      <c r="U19"/>
      <c r="V19"/>
      <c r="W19"/>
      <c r="X19"/>
      <c r="Y19"/>
      <c r="Z19"/>
      <c r="AA19"/>
      <c r="AB19"/>
      <c r="AC19"/>
      <c r="AD19"/>
    </row>
    <row r="20" spans="1:30" s="192" customFormat="1" x14ac:dyDescent="0.2">
      <c r="A20" s="827" t="s">
        <v>1005</v>
      </c>
      <c r="B20" s="417">
        <v>19</v>
      </c>
      <c r="C20" s="415">
        <v>595.47900000000004</v>
      </c>
      <c r="D20" s="416">
        <f t="shared" si="2"/>
        <v>31341</v>
      </c>
      <c r="E20" s="414">
        <v>333</v>
      </c>
      <c r="F20" s="415">
        <v>10100.155000000001</v>
      </c>
      <c r="G20" s="416">
        <f t="shared" si="0"/>
        <v>30330.795795795795</v>
      </c>
      <c r="H20" s="417">
        <f t="shared" si="1"/>
        <v>352</v>
      </c>
      <c r="I20" s="415">
        <f t="shared" si="3"/>
        <v>10695.634</v>
      </c>
      <c r="J20" s="416">
        <f t="shared" si="4"/>
        <v>30385.323863636364</v>
      </c>
      <c r="K20"/>
      <c r="L20"/>
      <c r="M20"/>
      <c r="N20"/>
      <c r="O20"/>
      <c r="P20"/>
      <c r="Q20"/>
      <c r="R20"/>
      <c r="S20"/>
      <c r="T20"/>
      <c r="U20"/>
      <c r="V20"/>
      <c r="W20"/>
      <c r="X20"/>
      <c r="Y20"/>
      <c r="Z20"/>
      <c r="AA20"/>
      <c r="AB20"/>
      <c r="AC20"/>
      <c r="AD20"/>
    </row>
    <row r="21" spans="1:30" s="192" customFormat="1" x14ac:dyDescent="0.2">
      <c r="A21" s="826" t="s">
        <v>1006</v>
      </c>
      <c r="B21" s="413">
        <v>8</v>
      </c>
      <c r="C21" s="411">
        <v>548.05899999999997</v>
      </c>
      <c r="D21" s="412">
        <f t="shared" si="2"/>
        <v>68507.375</v>
      </c>
      <c r="E21" s="410">
        <v>82</v>
      </c>
      <c r="F21" s="429">
        <v>5508.1570000000002</v>
      </c>
      <c r="G21" s="412">
        <f t="shared" si="0"/>
        <v>67172.64634146342</v>
      </c>
      <c r="H21" s="413">
        <f t="shared" si="1"/>
        <v>90</v>
      </c>
      <c r="I21" s="411">
        <f t="shared" si="3"/>
        <v>6056.2160000000003</v>
      </c>
      <c r="J21" s="412">
        <f t="shared" si="4"/>
        <v>67291.288888888885</v>
      </c>
      <c r="K21"/>
      <c r="L21"/>
      <c r="M21"/>
      <c r="N21"/>
      <c r="O21"/>
      <c r="P21"/>
      <c r="Q21"/>
      <c r="R21"/>
      <c r="S21"/>
      <c r="T21"/>
      <c r="U21"/>
      <c r="V21"/>
      <c r="W21"/>
      <c r="X21"/>
      <c r="Y21"/>
      <c r="Z21"/>
      <c r="AA21"/>
      <c r="AB21"/>
      <c r="AC21"/>
      <c r="AD21"/>
    </row>
    <row r="22" spans="1:30" x14ac:dyDescent="0.2">
      <c r="A22" s="827" t="s">
        <v>110</v>
      </c>
      <c r="B22" s="417">
        <v>2</v>
      </c>
      <c r="C22" s="415">
        <v>259.858</v>
      </c>
      <c r="D22" s="416">
        <f t="shared" si="2"/>
        <v>129929</v>
      </c>
      <c r="E22" s="414">
        <v>40</v>
      </c>
      <c r="F22" s="415">
        <v>10078.688</v>
      </c>
      <c r="G22" s="416">
        <f t="shared" si="0"/>
        <v>251967.2</v>
      </c>
      <c r="H22" s="417">
        <f t="shared" si="1"/>
        <v>42</v>
      </c>
      <c r="I22" s="415">
        <f t="shared" si="3"/>
        <v>10338.546</v>
      </c>
      <c r="J22" s="416">
        <f t="shared" si="4"/>
        <v>246155.85714285713</v>
      </c>
    </row>
    <row r="23" spans="1:30" x14ac:dyDescent="0.2">
      <c r="A23" s="828" t="s">
        <v>76</v>
      </c>
      <c r="B23" s="532">
        <v>69</v>
      </c>
      <c r="C23" s="530">
        <v>335.24599999999998</v>
      </c>
      <c r="D23" s="531">
        <f t="shared" si="2"/>
        <v>4858.63768115942</v>
      </c>
      <c r="E23" s="529">
        <v>33846</v>
      </c>
      <c r="F23" s="530">
        <v>33463.550999999999</v>
      </c>
      <c r="G23" s="531">
        <f t="shared" si="0"/>
        <v>988.70031909235956</v>
      </c>
      <c r="H23" s="532">
        <f t="shared" si="1"/>
        <v>33915</v>
      </c>
      <c r="I23" s="530">
        <f t="shared" si="3"/>
        <v>33798.796999999999</v>
      </c>
      <c r="J23" s="531">
        <f t="shared" si="4"/>
        <v>996.57369895326553</v>
      </c>
    </row>
    <row r="24" spans="1:30" x14ac:dyDescent="0.2">
      <c r="A24" s="829" t="s">
        <v>546</v>
      </c>
      <c r="B24" s="536">
        <v>60</v>
      </c>
      <c r="C24" s="534">
        <v>1842.0050000000001</v>
      </c>
      <c r="D24" s="535">
        <f t="shared" si="2"/>
        <v>30700.083333333332</v>
      </c>
      <c r="E24" s="533">
        <v>980</v>
      </c>
      <c r="F24" s="534">
        <v>32851.290999999997</v>
      </c>
      <c r="G24" s="535">
        <f t="shared" si="0"/>
        <v>33521.72551020408</v>
      </c>
      <c r="H24" s="536">
        <f t="shared" si="1"/>
        <v>1040</v>
      </c>
      <c r="I24" s="534">
        <f t="shared" si="3"/>
        <v>34693.295999999995</v>
      </c>
      <c r="J24" s="535">
        <f t="shared" si="4"/>
        <v>33358.938461538455</v>
      </c>
    </row>
    <row r="25" spans="1:30" ht="13.5" thickBot="1" x14ac:dyDescent="0.25">
      <c r="A25" s="830" t="s">
        <v>114</v>
      </c>
      <c r="B25" s="540">
        <v>129</v>
      </c>
      <c r="C25" s="538">
        <v>2177.2510000000002</v>
      </c>
      <c r="D25" s="539">
        <f t="shared" si="2"/>
        <v>16877.914728682172</v>
      </c>
      <c r="E25" s="537">
        <v>34826</v>
      </c>
      <c r="F25" s="538">
        <v>66314.842000000004</v>
      </c>
      <c r="G25" s="539">
        <f t="shared" si="0"/>
        <v>1904.1762476310805</v>
      </c>
      <c r="H25" s="540">
        <f t="shared" si="1"/>
        <v>34955</v>
      </c>
      <c r="I25" s="538">
        <f t="shared" si="3"/>
        <v>68492.093000000008</v>
      </c>
      <c r="J25" s="539">
        <f t="shared" si="4"/>
        <v>1959.4362179945649</v>
      </c>
    </row>
    <row r="26" spans="1:30" x14ac:dyDescent="0.2">
      <c r="A26" s="193" t="s">
        <v>361</v>
      </c>
      <c r="B26" s="3"/>
      <c r="C26" s="3"/>
      <c r="D26" s="3"/>
      <c r="G26" s="185"/>
      <c r="J26" s="185"/>
    </row>
    <row r="27" spans="1:30" x14ac:dyDescent="0.2">
      <c r="A27" s="193" t="s">
        <v>264</v>
      </c>
      <c r="B27" s="3"/>
      <c r="C27" s="3"/>
      <c r="D27" s="3"/>
      <c r="F27" s="14"/>
      <c r="G27" s="185"/>
      <c r="I27" s="14"/>
      <c r="J27" s="185"/>
    </row>
    <row r="28" spans="1:30" x14ac:dyDescent="0.2">
      <c r="A28" s="9" t="s">
        <v>610</v>
      </c>
    </row>
    <row r="29" spans="1:30" x14ac:dyDescent="0.2">
      <c r="A29" s="195" t="s">
        <v>859</v>
      </c>
      <c r="B29" s="194"/>
      <c r="C29" s="194"/>
      <c r="D29" s="194"/>
      <c r="E29" s="194"/>
      <c r="F29" s="194"/>
      <c r="G29" s="194"/>
      <c r="H29" s="194"/>
      <c r="I29" s="194"/>
      <c r="J29" s="194"/>
    </row>
    <row r="30" spans="1:30" x14ac:dyDescent="0.2">
      <c r="A30" s="195" t="s">
        <v>856</v>
      </c>
    </row>
    <row r="31" spans="1:30" x14ac:dyDescent="0.2">
      <c r="A31" s="193"/>
    </row>
    <row r="46" spans="1:1" x14ac:dyDescent="0.2">
      <c r="A46" t="s">
        <v>517</v>
      </c>
    </row>
  </sheetData>
  <mergeCells count="3">
    <mergeCell ref="E6:G6"/>
    <mergeCell ref="B6:D6"/>
    <mergeCell ref="H6:J6"/>
  </mergeCells>
  <phoneticPr fontId="2" type="noConversion"/>
  <pageMargins left="0.59055118110236227" right="0.59055118110236227" top="1.4173228346456694" bottom="0.98425196850393704" header="0.27559055118110237" footer="0.31496062992125984"/>
  <pageSetup paperSize="9" scale="77" firstPageNumber="4" orientation="landscape" useFirstPageNumber="1" r:id="rId1"/>
  <headerFooter alignWithMargins="0">
    <oddHeader>&amp;R&amp;12Les finances des communes en 2022</oddHeader>
    <oddFooter>&amp;L&amp;12Direction Générale des Collectivités Locales / DESL&amp;C&amp;12 2&amp;RMise en ligne :janvier 2024</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6"/>
  <sheetViews>
    <sheetView zoomScaleNormal="100" workbookViewId="0">
      <selection activeCell="K1" sqref="K1"/>
    </sheetView>
  </sheetViews>
  <sheetFormatPr baseColWidth="10" defaultRowHeight="12.75" x14ac:dyDescent="0.2"/>
  <cols>
    <col min="1" max="1" width="78.5703125" customWidth="1"/>
    <col min="2" max="10" width="17.28515625" customWidth="1"/>
    <col min="12" max="12" width="12" bestFit="1" customWidth="1"/>
  </cols>
  <sheetData>
    <row r="1" spans="1:11" ht="18" x14ac:dyDescent="0.25">
      <c r="A1" s="10" t="s">
        <v>1000</v>
      </c>
    </row>
    <row r="2" spans="1:11" ht="18" x14ac:dyDescent="0.25">
      <c r="A2" s="10"/>
    </row>
    <row r="3" spans="1:11" ht="16.5" x14ac:dyDescent="0.25">
      <c r="A3" s="108" t="s">
        <v>588</v>
      </c>
    </row>
    <row r="4" spans="1:11" ht="13.5" thickBot="1" x14ac:dyDescent="0.25">
      <c r="A4" s="231"/>
      <c r="J4" s="652" t="s">
        <v>525</v>
      </c>
    </row>
    <row r="5" spans="1:11" x14ac:dyDescent="0.2">
      <c r="A5" s="230" t="s">
        <v>824</v>
      </c>
      <c r="B5" s="761" t="s">
        <v>38</v>
      </c>
      <c r="C5" s="761" t="s">
        <v>39</v>
      </c>
      <c r="D5" s="761" t="s">
        <v>125</v>
      </c>
      <c r="E5" s="761" t="s">
        <v>126</v>
      </c>
      <c r="F5" s="761" t="s">
        <v>127</v>
      </c>
      <c r="G5" s="762">
        <v>100000</v>
      </c>
      <c r="H5" s="763" t="s">
        <v>229</v>
      </c>
      <c r="I5" s="763" t="s">
        <v>228</v>
      </c>
      <c r="J5" s="763" t="s">
        <v>220</v>
      </c>
    </row>
    <row r="6" spans="1:11" x14ac:dyDescent="0.2">
      <c r="A6" s="229"/>
      <c r="B6" s="764" t="s">
        <v>40</v>
      </c>
      <c r="C6" s="764" t="s">
        <v>40</v>
      </c>
      <c r="D6" s="764" t="s">
        <v>40</v>
      </c>
      <c r="E6" s="764" t="s">
        <v>40</v>
      </c>
      <c r="F6" s="764" t="s">
        <v>40</v>
      </c>
      <c r="G6" s="764" t="s">
        <v>43</v>
      </c>
      <c r="H6" s="765" t="s">
        <v>526</v>
      </c>
      <c r="I6" s="765" t="s">
        <v>138</v>
      </c>
      <c r="J6" s="765" t="s">
        <v>142</v>
      </c>
    </row>
    <row r="7" spans="1:11" ht="13.5" thickBot="1" x14ac:dyDescent="0.25">
      <c r="A7" s="232"/>
      <c r="B7" s="766" t="s">
        <v>46</v>
      </c>
      <c r="C7" s="766" t="s">
        <v>42</v>
      </c>
      <c r="D7" s="766" t="s">
        <v>128</v>
      </c>
      <c r="E7" s="766" t="s">
        <v>129</v>
      </c>
      <c r="F7" s="766" t="s">
        <v>130</v>
      </c>
      <c r="G7" s="766" t="s">
        <v>131</v>
      </c>
      <c r="H7" s="767" t="s">
        <v>138</v>
      </c>
      <c r="I7" s="767" t="s">
        <v>131</v>
      </c>
      <c r="J7" s="767" t="s">
        <v>616</v>
      </c>
    </row>
    <row r="9" spans="1:11" s="8" customFormat="1" ht="14.25" customHeight="1" x14ac:dyDescent="0.2">
      <c r="A9" s="768" t="s">
        <v>732</v>
      </c>
      <c r="B9" s="769">
        <f>'T 6.1'!B9+'T 6.2'!B9</f>
        <v>2177.2253110000001</v>
      </c>
      <c r="C9" s="769">
        <f>'T 6.1'!C9+'T 6.2'!C9</f>
        <v>4042.7592450000002</v>
      </c>
      <c r="D9" s="769">
        <f>'T 6.1'!D9+'T 6.2'!D9</f>
        <v>3574.584519</v>
      </c>
      <c r="E9" s="769">
        <f>'T 6.1'!E9+'T 6.2'!E9</f>
        <v>5379.3336370000006</v>
      </c>
      <c r="F9" s="769">
        <f>'T 6.1'!F9+'T 6.2'!F9</f>
        <v>3101.2587830000002</v>
      </c>
      <c r="G9" s="769">
        <f>'T 6.1'!G9+'T 6.2'!G9</f>
        <v>4217.0337920000002</v>
      </c>
      <c r="H9" s="770">
        <f>'T 6.1'!H9+'T 6.2'!H9</f>
        <v>6219.9845559999994</v>
      </c>
      <c r="I9" s="770">
        <f>'T 6.1'!I9+'T 6.2'!I9</f>
        <v>16272.210730999999</v>
      </c>
      <c r="J9" s="770">
        <f>'T 6.1'!J9+'T 6.2'!J9</f>
        <v>22492.195287000002</v>
      </c>
      <c r="K9" s="814"/>
    </row>
    <row r="10" spans="1:11" ht="14.25" customHeight="1" x14ac:dyDescent="0.2">
      <c r="A10" s="771" t="s">
        <v>733</v>
      </c>
      <c r="B10" s="772">
        <f>'T 6.1'!B10+'T 6.2'!B10</f>
        <v>309.46560299999999</v>
      </c>
      <c r="C10" s="772">
        <f>'T 6.1'!C10+'T 6.2'!C10</f>
        <v>311.94755800000001</v>
      </c>
      <c r="D10" s="772">
        <f>'T 6.1'!D10+'T 6.2'!D10</f>
        <v>199.15357899999998</v>
      </c>
      <c r="E10" s="772">
        <f>'T 6.1'!E10+'T 6.2'!E10</f>
        <v>263.880582</v>
      </c>
      <c r="F10" s="772">
        <f>'T 6.1'!F10+'T 6.2'!F10</f>
        <v>107.38855599999999</v>
      </c>
      <c r="G10" s="772">
        <f>'T 6.1'!G10+'T 6.2'!G10</f>
        <v>258.50301400000001</v>
      </c>
      <c r="H10" s="316">
        <f>'T 6.1'!H10+'T 6.2'!H10</f>
        <v>621.41316099999995</v>
      </c>
      <c r="I10" s="316">
        <f>'T 6.1'!I10+'T 6.2'!I10</f>
        <v>828.92573100000004</v>
      </c>
      <c r="J10" s="316">
        <f>'T 6.1'!J10+'T 6.2'!J10</f>
        <v>1450.338892</v>
      </c>
    </row>
    <row r="11" spans="1:11" ht="14.25" customHeight="1" x14ac:dyDescent="0.2">
      <c r="A11" s="773" t="s">
        <v>527</v>
      </c>
      <c r="B11" s="774">
        <f>'T 6.1'!B11+'T 6.2'!B11</f>
        <v>1818.802903</v>
      </c>
      <c r="C11" s="774">
        <f>'T 6.1'!C11+'T 6.2'!C11</f>
        <v>3630.2447159999997</v>
      </c>
      <c r="D11" s="774">
        <f>'T 6.1'!D11+'T 6.2'!D11</f>
        <v>3268.3310460000002</v>
      </c>
      <c r="E11" s="774">
        <f>'T 6.1'!E11+'T 6.2'!E11</f>
        <v>4982.3890300000003</v>
      </c>
      <c r="F11" s="774">
        <f>'T 6.1'!F11+'T 6.2'!F11</f>
        <v>2914.1598910000002</v>
      </c>
      <c r="G11" s="774">
        <f>'T 6.1'!G11+'T 6.2'!G11</f>
        <v>3764.2095219999997</v>
      </c>
      <c r="H11" s="775">
        <f>'T 6.1'!H11+'T 6.2'!H11</f>
        <v>5449.0476189999999</v>
      </c>
      <c r="I11" s="775">
        <f>'T 6.1'!I11+'T 6.2'!I11</f>
        <v>14929.089489</v>
      </c>
      <c r="J11" s="775">
        <f>'T 6.1'!J11+'T 6.2'!J11</f>
        <v>20378.137107999999</v>
      </c>
    </row>
    <row r="12" spans="1:11" ht="14.25" customHeight="1" x14ac:dyDescent="0.2">
      <c r="A12" s="771" t="s">
        <v>734</v>
      </c>
      <c r="B12" s="772">
        <f>'T 6.1'!B12+'T 6.2'!B12</f>
        <v>48.794187000000001</v>
      </c>
      <c r="C12" s="772">
        <f>'T 6.1'!C12+'T 6.2'!C12</f>
        <v>99.703204999999997</v>
      </c>
      <c r="D12" s="772">
        <f>'T 6.1'!D12+'T 6.2'!D12</f>
        <v>106.161535</v>
      </c>
      <c r="E12" s="772">
        <f>'T 6.1'!E12+'T 6.2'!E12</f>
        <v>130.184246</v>
      </c>
      <c r="F12" s="772">
        <f>'T 6.1'!F12+'T 6.2'!F12</f>
        <v>77.273810999999995</v>
      </c>
      <c r="G12" s="772">
        <f>'T 6.1'!G12+'T 6.2'!G12</f>
        <v>179.17260999999999</v>
      </c>
      <c r="H12" s="316">
        <f>'T 6.1'!H12+'T 6.2'!H12</f>
        <v>148.49739199999999</v>
      </c>
      <c r="I12" s="316">
        <f>'T 6.1'!I12+'T 6.2'!I12</f>
        <v>492.79220200000009</v>
      </c>
      <c r="J12" s="316">
        <f>'T 6.1'!J12+'T 6.2'!J12</f>
        <v>641.28959400000008</v>
      </c>
    </row>
    <row r="13" spans="1:11" s="8" customFormat="1" ht="14.25" customHeight="1" x14ac:dyDescent="0.2">
      <c r="A13" s="773" t="s">
        <v>735</v>
      </c>
      <c r="B13" s="774">
        <f>'T 6.1'!B13+'T 6.2'!B13</f>
        <v>0.16261600000000001</v>
      </c>
      <c r="C13" s="774">
        <f>'T 6.1'!C13+'T 6.2'!C13</f>
        <v>0.86376299999999995</v>
      </c>
      <c r="D13" s="774">
        <f>'T 6.1'!D13+'T 6.2'!D13</f>
        <v>0.93835599999999997</v>
      </c>
      <c r="E13" s="774">
        <f>'T 6.1'!E13+'T 6.2'!E13</f>
        <v>2.8797760000000001</v>
      </c>
      <c r="F13" s="774">
        <f>'T 6.1'!F13+'T 6.2'!F13</f>
        <v>2.4365200000000002</v>
      </c>
      <c r="G13" s="774">
        <f>'T 6.1'!G13+'T 6.2'!G13</f>
        <v>15.148643</v>
      </c>
      <c r="H13" s="775">
        <f>'T 6.1'!H13+'T 6.2'!H13</f>
        <v>1.0263789999999999</v>
      </c>
      <c r="I13" s="775">
        <f>'T 6.1'!I13+'T 6.2'!I13</f>
        <v>21.403295</v>
      </c>
      <c r="J13" s="775">
        <f>'T 6.1'!J13+'T 6.2'!J13</f>
        <v>22.429673999999999</v>
      </c>
    </row>
    <row r="14" spans="1:11" s="68" customFormat="1" ht="14.25" customHeight="1" x14ac:dyDescent="0.2">
      <c r="A14" s="780" t="s">
        <v>528</v>
      </c>
      <c r="B14" s="781">
        <f>'T 6.1'!B14+'T 6.2'!B14</f>
        <v>150.999807</v>
      </c>
      <c r="C14" s="781">
        <f>'T 6.1'!C14+'T 6.2'!C14</f>
        <v>377.04532599999999</v>
      </c>
      <c r="D14" s="781">
        <f>'T 6.1'!D14+'T 6.2'!D14</f>
        <v>427.23341000000005</v>
      </c>
      <c r="E14" s="781">
        <f>'T 6.1'!E14+'T 6.2'!E14</f>
        <v>705.29377499999998</v>
      </c>
      <c r="F14" s="781">
        <f>'T 6.1'!F14+'T 6.2'!F14</f>
        <v>478.93468099999996</v>
      </c>
      <c r="G14" s="781">
        <f>'T 6.1'!G14+'T 6.2'!G14</f>
        <v>1149.1612580000001</v>
      </c>
      <c r="H14" s="782">
        <f>'T 6.1'!H14+'T 6.2'!H14</f>
        <v>528.04513299999996</v>
      </c>
      <c r="I14" s="782">
        <f>'T 6.1'!I14+'T 6.2'!I14</f>
        <v>2760.6231240000002</v>
      </c>
      <c r="J14" s="782">
        <f>'T 6.1'!J14+'T 6.2'!J14</f>
        <v>3288.6682570000003</v>
      </c>
    </row>
    <row r="15" spans="1:11" ht="14.25" customHeight="1" x14ac:dyDescent="0.2">
      <c r="A15" s="773" t="s">
        <v>736</v>
      </c>
      <c r="B15" s="774">
        <f>'T 6.1'!B15+'T 6.2'!B15</f>
        <v>20.120108999999999</v>
      </c>
      <c r="C15" s="774">
        <f>'T 6.1'!C15+'T 6.2'!C15</f>
        <v>31.364673</v>
      </c>
      <c r="D15" s="774">
        <f>'T 6.1'!D15+'T 6.2'!D15</f>
        <v>23.414548</v>
      </c>
      <c r="E15" s="774">
        <f>'T 6.1'!E15+'T 6.2'!E15</f>
        <v>51.214411999999996</v>
      </c>
      <c r="F15" s="774">
        <f>'T 6.1'!F15+'T 6.2'!F15</f>
        <v>31.629672000000003</v>
      </c>
      <c r="G15" s="774">
        <f>'T 6.1'!G15+'T 6.2'!G15</f>
        <v>86.219526999999999</v>
      </c>
      <c r="H15" s="775">
        <f>'T 6.1'!H15+'T 6.2'!H15</f>
        <v>51.484782000000003</v>
      </c>
      <c r="I15" s="775">
        <f>'T 6.1'!I15+'T 6.2'!I15</f>
        <v>192.47815900000001</v>
      </c>
      <c r="J15" s="775">
        <f>'T 6.1'!J15+'T 6.2'!J15</f>
        <v>243.962941</v>
      </c>
    </row>
    <row r="16" spans="1:11" ht="14.25" customHeight="1" x14ac:dyDescent="0.2">
      <c r="A16" s="771" t="s">
        <v>737</v>
      </c>
      <c r="B16" s="772">
        <f>'T 6.1'!B16+'T 6.2'!B16</f>
        <v>82.006092999999993</v>
      </c>
      <c r="C16" s="772">
        <f>'T 6.1'!C16+'T 6.2'!C16</f>
        <v>235.45493300000001</v>
      </c>
      <c r="D16" s="772">
        <f>'T 6.1'!D16+'T 6.2'!D16</f>
        <v>295.86677399999996</v>
      </c>
      <c r="E16" s="772">
        <f>'T 6.1'!E16+'T 6.2'!E16</f>
        <v>470.95860799999997</v>
      </c>
      <c r="F16" s="772">
        <f>'T 6.1'!F16+'T 6.2'!F16</f>
        <v>282.32977699999998</v>
      </c>
      <c r="G16" s="772">
        <f>'T 6.1'!G16+'T 6.2'!G16</f>
        <v>510.23905300000001</v>
      </c>
      <c r="H16" s="316">
        <f>'T 6.1'!H16+'T 6.2'!H16</f>
        <v>317.461026</v>
      </c>
      <c r="I16" s="316">
        <f>'T 6.1'!I16+'T 6.2'!I16</f>
        <v>1559.3942119999997</v>
      </c>
      <c r="J16" s="316">
        <f>'T 6.1'!J16+'T 6.2'!J16</f>
        <v>1876.8552379999996</v>
      </c>
    </row>
    <row r="17" spans="1:12" ht="14.25" customHeight="1" x14ac:dyDescent="0.2">
      <c r="A17" s="779" t="s">
        <v>738</v>
      </c>
      <c r="B17" s="774">
        <f>'T 6.1'!B17+'T 6.2'!B17</f>
        <v>37.26831</v>
      </c>
      <c r="C17" s="774">
        <f>'T 6.1'!C17+'T 6.2'!C17</f>
        <v>72.527833999999999</v>
      </c>
      <c r="D17" s="774">
        <f>'T 6.1'!D17+'T 6.2'!D17</f>
        <v>81.688473000000002</v>
      </c>
      <c r="E17" s="774">
        <f>'T 6.1'!E17+'T 6.2'!E17</f>
        <v>132.10350800000001</v>
      </c>
      <c r="F17" s="774">
        <f>'T 6.1'!F17+'T 6.2'!F17</f>
        <v>117.412639</v>
      </c>
      <c r="G17" s="774">
        <f>'T 6.1'!G17+'T 6.2'!G17</f>
        <v>335.53893200000005</v>
      </c>
      <c r="H17" s="775">
        <f>'T 6.1'!H17+'T 6.2'!H17</f>
        <v>109.796144</v>
      </c>
      <c r="I17" s="775">
        <f>'T 6.1'!I17+'T 6.2'!I17</f>
        <v>666.74355200000014</v>
      </c>
      <c r="J17" s="775">
        <f>'T 6.1'!J17+'T 6.2'!J17</f>
        <v>776.53969600000005</v>
      </c>
    </row>
    <row r="18" spans="1:12" s="8" customFormat="1" ht="14.25" customHeight="1" x14ac:dyDescent="0.2">
      <c r="A18" s="771" t="s">
        <v>529</v>
      </c>
      <c r="B18" s="772">
        <f>'T 6.1'!B18+'T 6.2'!B18</f>
        <v>6.42638</v>
      </c>
      <c r="C18" s="772">
        <f>'T 6.1'!C18+'T 6.2'!C18</f>
        <v>19.881613999999999</v>
      </c>
      <c r="D18" s="772">
        <f>'T 6.1'!D18+'T 6.2'!D18</f>
        <v>12.709612</v>
      </c>
      <c r="E18" s="772">
        <f>'T 6.1'!E18+'T 6.2'!E18</f>
        <v>26.211973</v>
      </c>
      <c r="F18" s="772">
        <f>'T 6.1'!F18+'T 6.2'!F18</f>
        <v>24.486246000000001</v>
      </c>
      <c r="G18" s="772">
        <f>'T 6.1'!G18+'T 6.2'!G18</f>
        <v>38.363151999999999</v>
      </c>
      <c r="H18" s="316">
        <f>'T 6.1'!H18+'T 6.2'!H18</f>
        <v>26.307993999999997</v>
      </c>
      <c r="I18" s="316">
        <f>'T 6.1'!I18+'T 6.2'!I18</f>
        <v>101.77098300000002</v>
      </c>
      <c r="J18" s="316">
        <f>'T 6.1'!J18+'T 6.2'!J18</f>
        <v>128.07897700000001</v>
      </c>
    </row>
    <row r="19" spans="1:12" s="8" customFormat="1" ht="14.25" customHeight="1" x14ac:dyDescent="0.2">
      <c r="A19" s="773" t="s">
        <v>739</v>
      </c>
      <c r="B19" s="774">
        <f>'T 6.1'!B19+'T 6.2'!B19</f>
        <v>5.1789109999999994</v>
      </c>
      <c r="C19" s="774">
        <f>'T 6.1'!C19+'T 6.2'!C19</f>
        <v>17.816268000000001</v>
      </c>
      <c r="D19" s="774">
        <f>'T 6.1'!D19+'T 6.2'!D19</f>
        <v>13.553999999999998</v>
      </c>
      <c r="E19" s="774">
        <f>'T 6.1'!E19+'T 6.2'!E19</f>
        <v>24.805268999999999</v>
      </c>
      <c r="F19" s="774">
        <f>'T 6.1'!F19+'T 6.2'!F19</f>
        <v>23.076343999999999</v>
      </c>
      <c r="G19" s="774">
        <f>'T 6.1'!G19+'T 6.2'!G19</f>
        <v>178.80059</v>
      </c>
      <c r="H19" s="775">
        <f>'T 6.1'!H19+'T 6.2'!H19</f>
        <v>22.995179</v>
      </c>
      <c r="I19" s="775">
        <f>'T 6.1'!I19+'T 6.2'!I19</f>
        <v>240.23620300000002</v>
      </c>
      <c r="J19" s="775">
        <f>'T 6.1'!J19+'T 6.2'!J19</f>
        <v>263.231382</v>
      </c>
    </row>
    <row r="20" spans="1:12" s="68" customFormat="1" ht="14.25" customHeight="1" x14ac:dyDescent="0.2">
      <c r="A20" s="780" t="s">
        <v>530</v>
      </c>
      <c r="B20" s="781">
        <f>'T 6.1'!B20+'T 6.2'!B20</f>
        <v>757.92472599999996</v>
      </c>
      <c r="C20" s="781">
        <f>'T 6.1'!C20+'T 6.2'!C20</f>
        <v>1723.2007909999998</v>
      </c>
      <c r="D20" s="781">
        <f>'T 6.1'!D20+'T 6.2'!D20</f>
        <v>1912.190531</v>
      </c>
      <c r="E20" s="781">
        <f>'T 6.1'!E20+'T 6.2'!E20</f>
        <v>2961.7821309999999</v>
      </c>
      <c r="F20" s="781">
        <f>'T 6.1'!F20+'T 6.2'!F20</f>
        <v>1771.6437989999999</v>
      </c>
      <c r="G20" s="781">
        <f>'T 6.1'!G20+'T 6.2'!G20</f>
        <v>3150.3594429999998</v>
      </c>
      <c r="H20" s="782">
        <f>'T 6.1'!H20+'T 6.2'!H20</f>
        <v>2481.1255169999995</v>
      </c>
      <c r="I20" s="782">
        <f>'T 6.1'!I20+'T 6.2'!I20</f>
        <v>9795.975903999999</v>
      </c>
      <c r="J20" s="782">
        <f>'T 6.1'!J20+'T 6.2'!J20</f>
        <v>12277.101420999999</v>
      </c>
    </row>
    <row r="21" spans="1:12" ht="14.25" customHeight="1" x14ac:dyDescent="0.2">
      <c r="A21" s="779" t="s">
        <v>740</v>
      </c>
      <c r="B21" s="774">
        <f>'T 6.1'!B21+'T 6.2'!B21</f>
        <v>129.705826</v>
      </c>
      <c r="C21" s="774">
        <f>'T 6.1'!C21+'T 6.2'!C21</f>
        <v>205.28641500000001</v>
      </c>
      <c r="D21" s="774">
        <f>'T 6.1'!D21+'T 6.2'!D21</f>
        <v>246.65138300000001</v>
      </c>
      <c r="E21" s="774">
        <f>'T 6.1'!E21+'T 6.2'!E21</f>
        <v>434.78887600000002</v>
      </c>
      <c r="F21" s="774">
        <f>'T 6.1'!F21+'T 6.2'!F21</f>
        <v>241.68427199999999</v>
      </c>
      <c r="G21" s="774">
        <f>'T 6.1'!G21+'T 6.2'!G21</f>
        <v>411.379481</v>
      </c>
      <c r="H21" s="775">
        <f>'T 6.1'!H21+'T 6.2'!H21</f>
        <v>334.99224100000004</v>
      </c>
      <c r="I21" s="775">
        <f>'T 6.1'!I21+'T 6.2'!I21</f>
        <v>1334.5040120000001</v>
      </c>
      <c r="J21" s="775">
        <f>'T 6.1'!J21+'T 6.2'!J21</f>
        <v>1669.496253</v>
      </c>
    </row>
    <row r="22" spans="1:12" ht="14.25" customHeight="1" x14ac:dyDescent="0.2">
      <c r="A22" s="771" t="s">
        <v>531</v>
      </c>
      <c r="B22" s="772">
        <f>'T 6.1'!B22+'T 6.2'!B22</f>
        <v>397.27309700000001</v>
      </c>
      <c r="C22" s="772">
        <f>'T 6.1'!C22+'T 6.2'!C22</f>
        <v>948.90179899999998</v>
      </c>
      <c r="D22" s="772">
        <f>'T 6.1'!D22+'T 6.2'!D22</f>
        <v>1087.675913</v>
      </c>
      <c r="E22" s="772">
        <f>'T 6.1'!E22+'T 6.2'!E22</f>
        <v>1687.003633</v>
      </c>
      <c r="F22" s="772">
        <f>'T 6.1'!F22+'T 6.2'!F22</f>
        <v>1083.8491260000001</v>
      </c>
      <c r="G22" s="772">
        <f>'T 6.1'!G22+'T 6.2'!G22</f>
        <v>1901.2282189999999</v>
      </c>
      <c r="H22" s="316">
        <f>'T 6.1'!H22+'T 6.2'!H22</f>
        <v>1346.174896</v>
      </c>
      <c r="I22" s="316">
        <f>'T 6.1'!I22+'T 6.2'!I22</f>
        <v>5759.756891</v>
      </c>
      <c r="J22" s="316">
        <f>'T 6.1'!J22+'T 6.2'!J22</f>
        <v>7105.9317869999995</v>
      </c>
    </row>
    <row r="23" spans="1:12" ht="14.25" customHeight="1" x14ac:dyDescent="0.2">
      <c r="A23" s="773" t="s">
        <v>532</v>
      </c>
      <c r="B23" s="774">
        <f>'T 6.1'!B23+'T 6.2'!B23</f>
        <v>1.806303</v>
      </c>
      <c r="C23" s="774">
        <f>'T 6.1'!C23+'T 6.2'!C23</f>
        <v>4.4364460000000001</v>
      </c>
      <c r="D23" s="774">
        <f>'T 6.1'!D23+'T 6.2'!D23</f>
        <v>3.8239640000000001</v>
      </c>
      <c r="E23" s="774">
        <f>'T 6.1'!E23+'T 6.2'!E23</f>
        <v>4.0268490000000003</v>
      </c>
      <c r="F23" s="774">
        <f>'T 6.1'!F23+'T 6.2'!F23</f>
        <v>2.428007</v>
      </c>
      <c r="G23" s="774">
        <f>'T 6.1'!G23+'T 6.2'!G23</f>
        <v>89.169374000000005</v>
      </c>
      <c r="H23" s="775">
        <f>'T 6.1'!H23+'T 6.2'!H23</f>
        <v>6.2427489999999999</v>
      </c>
      <c r="I23" s="775">
        <f>'T 6.1'!I23+'T 6.2'!I23</f>
        <v>99.448194000000001</v>
      </c>
      <c r="J23" s="775">
        <f>'T 6.1'!J23+'T 6.2'!J23</f>
        <v>105.69094299999999</v>
      </c>
      <c r="L23" s="944"/>
    </row>
    <row r="24" spans="1:12" ht="14.25" customHeight="1" x14ac:dyDescent="0.2">
      <c r="A24" s="771" t="s">
        <v>741</v>
      </c>
      <c r="B24" s="772">
        <f>'T 6.1'!B24+'T 6.2'!B24</f>
        <v>2.774295</v>
      </c>
      <c r="C24" s="772">
        <f>'T 6.1'!C24+'T 6.2'!C24</f>
        <v>8.6062219999999989</v>
      </c>
      <c r="D24" s="772">
        <f>'T 6.1'!D24+'T 6.2'!D24</f>
        <v>4.8286029999999993</v>
      </c>
      <c r="E24" s="772">
        <f>'T 6.1'!E24+'T 6.2'!E24</f>
        <v>13.311433000000001</v>
      </c>
      <c r="F24" s="772">
        <f>'T 6.1'!F24+'T 6.2'!F24</f>
        <v>12.069089999999999</v>
      </c>
      <c r="G24" s="772">
        <f>'T 6.1'!G24+'T 6.2'!G24</f>
        <v>118.596738</v>
      </c>
      <c r="H24" s="316">
        <f>'T 6.1'!H24+'T 6.2'!H24</f>
        <v>11.380517000000001</v>
      </c>
      <c r="I24" s="316">
        <f>'T 6.1'!I24+'T 6.2'!I24</f>
        <v>148.80586400000001</v>
      </c>
      <c r="J24" s="316">
        <f>'T 6.1'!J24+'T 6.2'!J24</f>
        <v>160.18638100000001</v>
      </c>
    </row>
    <row r="25" spans="1:12" s="8" customFormat="1" ht="14.25" customHeight="1" x14ac:dyDescent="0.2">
      <c r="A25" s="773" t="s">
        <v>742</v>
      </c>
      <c r="B25" s="774">
        <f>'T 6.1'!B25+'T 6.2'!B25</f>
        <v>208.04945699999999</v>
      </c>
      <c r="C25" s="774">
        <f>'T 6.1'!C25+'T 6.2'!C25</f>
        <v>497.28244599999999</v>
      </c>
      <c r="D25" s="774">
        <f>'T 6.1'!D25+'T 6.2'!D25</f>
        <v>498.14620200000002</v>
      </c>
      <c r="E25" s="774">
        <f>'T 6.1'!E25+'T 6.2'!E25</f>
        <v>698.64066600000001</v>
      </c>
      <c r="F25" s="774">
        <f>'T 6.1'!F25+'T 6.2'!F25</f>
        <v>381.99240999999995</v>
      </c>
      <c r="G25" s="774">
        <f>'T 6.1'!G25+'T 6.2'!G25</f>
        <v>492.280843</v>
      </c>
      <c r="H25" s="775">
        <f>'T 6.1'!H25+'T 6.2'!H25</f>
        <v>705.33190300000001</v>
      </c>
      <c r="I25" s="775">
        <f>'T 6.1'!I25+'T 6.2'!I25</f>
        <v>2071.0601210000004</v>
      </c>
      <c r="J25" s="775">
        <f>'T 6.1'!J25+'T 6.2'!J25</f>
        <v>2776.3920240000007</v>
      </c>
    </row>
    <row r="26" spans="1:12" s="8" customFormat="1" ht="14.25" customHeight="1" x14ac:dyDescent="0.2">
      <c r="A26" s="783" t="s">
        <v>533</v>
      </c>
      <c r="B26" s="784">
        <f>'T 6.1'!B26+'T 6.2'!B26</f>
        <v>18.315743000000001</v>
      </c>
      <c r="C26" s="784">
        <f>'T 6.1'!C26+'T 6.2'!C26</f>
        <v>58.687458000000007</v>
      </c>
      <c r="D26" s="784">
        <f>'T 6.1'!D26+'T 6.2'!D26</f>
        <v>71.064462000000006</v>
      </c>
      <c r="E26" s="784">
        <f>'T 6.1'!E26+'T 6.2'!E26</f>
        <v>124.01067</v>
      </c>
      <c r="F26" s="784">
        <f>'T 6.1'!F26+'T 6.2'!F26</f>
        <v>49.620889000000005</v>
      </c>
      <c r="G26" s="784">
        <f>'T 6.1'!G26+'T 6.2'!G26</f>
        <v>137.70478199999999</v>
      </c>
      <c r="H26" s="385">
        <f>'T 6.1'!H26+'T 6.2'!H26</f>
        <v>77.003201000000004</v>
      </c>
      <c r="I26" s="385">
        <f>'T 6.1'!I26+'T 6.2'!I26</f>
        <v>382.400803</v>
      </c>
      <c r="J26" s="385">
        <f>'T 6.1'!J26+'T 6.2'!J26</f>
        <v>459.40400400000004</v>
      </c>
    </row>
    <row r="27" spans="1:12" s="68" customFormat="1" ht="14.25" customHeight="1" x14ac:dyDescent="0.2">
      <c r="A27" s="776" t="s">
        <v>743</v>
      </c>
      <c r="B27" s="777">
        <f>'T 6.1'!B27+'T 6.2'!B27</f>
        <v>732.97718299999997</v>
      </c>
      <c r="C27" s="777">
        <f>'T 6.1'!C27+'T 6.2'!C27</f>
        <v>1863.8689760000002</v>
      </c>
      <c r="D27" s="777">
        <f>'T 6.1'!D27+'T 6.2'!D27</f>
        <v>2183.5454589999999</v>
      </c>
      <c r="E27" s="777">
        <f>'T 6.1'!E27+'T 6.2'!E27</f>
        <v>3457.2004099999999</v>
      </c>
      <c r="F27" s="777">
        <f>'T 6.1'!F27+'T 6.2'!F27</f>
        <v>2131.6485120000002</v>
      </c>
      <c r="G27" s="777">
        <f>'T 6.1'!G27+'T 6.2'!G27</f>
        <v>3532.8854350000001</v>
      </c>
      <c r="H27" s="778">
        <f>'T 6.1'!H27+'T 6.2'!H27</f>
        <v>2596.8461589999997</v>
      </c>
      <c r="I27" s="778">
        <f>'T 6.1'!I27+'T 6.2'!I27</f>
        <v>11305.279815999998</v>
      </c>
      <c r="J27" s="778">
        <f>'T 6.1'!J27+'T 6.2'!J27</f>
        <v>13902.125974999999</v>
      </c>
    </row>
    <row r="28" spans="1:12" ht="14.25" customHeight="1" x14ac:dyDescent="0.2">
      <c r="A28" s="783" t="s">
        <v>744</v>
      </c>
      <c r="B28" s="784">
        <f>'T 6.1'!B28+'T 6.2'!B28</f>
        <v>77.842231999999996</v>
      </c>
      <c r="C28" s="784">
        <f>'T 6.1'!C28+'T 6.2'!C28</f>
        <v>168.10105099999998</v>
      </c>
      <c r="D28" s="784">
        <f>'T 6.1'!D28+'T 6.2'!D28</f>
        <v>191.908309</v>
      </c>
      <c r="E28" s="784">
        <f>'T 6.1'!E28+'T 6.2'!E28</f>
        <v>361.45672100000002</v>
      </c>
      <c r="F28" s="784">
        <f>'T 6.1'!F28+'T 6.2'!F28</f>
        <v>220.789908</v>
      </c>
      <c r="G28" s="784">
        <f>'T 6.1'!G28+'T 6.2'!G28</f>
        <v>417.842806</v>
      </c>
      <c r="H28" s="385">
        <f>'T 6.1'!H28+'T 6.2'!H28</f>
        <v>245.94328300000001</v>
      </c>
      <c r="I28" s="385">
        <f>'T 6.1'!I28+'T 6.2'!I28</f>
        <v>1191.9977439999998</v>
      </c>
      <c r="J28" s="385">
        <f>'T 6.1'!J28+'T 6.2'!J28</f>
        <v>1437.9410269999998</v>
      </c>
    </row>
    <row r="29" spans="1:12" s="8" customFormat="1" ht="14.25" customHeight="1" x14ac:dyDescent="0.2">
      <c r="A29" s="773" t="s">
        <v>534</v>
      </c>
      <c r="B29" s="774">
        <f>'T 6.1'!B29+'T 6.2'!B29</f>
        <v>241.623884</v>
      </c>
      <c r="C29" s="774">
        <f>'T 6.1'!C29+'T 6.2'!C29</f>
        <v>664.755358</v>
      </c>
      <c r="D29" s="774">
        <f>'T 6.1'!D29+'T 6.2'!D29</f>
        <v>834.89500199999998</v>
      </c>
      <c r="E29" s="774">
        <f>'T 6.1'!E29+'T 6.2'!E29</f>
        <v>1259.532764</v>
      </c>
      <c r="F29" s="774">
        <f>'T 6.1'!F29+'T 6.2'!F29</f>
        <v>770.19799799999998</v>
      </c>
      <c r="G29" s="774">
        <f>'T 6.1'!G29+'T 6.2'!G29</f>
        <v>1803.1981929999999</v>
      </c>
      <c r="H29" s="775">
        <f>'T 6.1'!H29+'T 6.2'!H29</f>
        <v>906.37924199999998</v>
      </c>
      <c r="I29" s="775">
        <f>'T 6.1'!I29+'T 6.2'!I29</f>
        <v>4667.8239569999996</v>
      </c>
      <c r="J29" s="775">
        <f>'T 6.1'!J29+'T 6.2'!J29</f>
        <v>5574.2031989999996</v>
      </c>
    </row>
    <row r="30" spans="1:12" s="8" customFormat="1" ht="14.25" customHeight="1" x14ac:dyDescent="0.2">
      <c r="A30" s="771" t="s">
        <v>745</v>
      </c>
      <c r="B30" s="772">
        <f>'T 6.1'!B30+'T 6.2'!B30</f>
        <v>133.29917699999999</v>
      </c>
      <c r="C30" s="772">
        <f>'T 6.1'!C30+'T 6.2'!C30</f>
        <v>409.79128300000002</v>
      </c>
      <c r="D30" s="772">
        <f>'T 6.1'!D30+'T 6.2'!D30</f>
        <v>549.56565399999999</v>
      </c>
      <c r="E30" s="772">
        <f>'T 6.1'!E30+'T 6.2'!E30</f>
        <v>819.54159600000003</v>
      </c>
      <c r="F30" s="772">
        <f>'T 6.1'!F30+'T 6.2'!F30</f>
        <v>482.285169</v>
      </c>
      <c r="G30" s="772">
        <f>'T 6.1'!G30+'T 6.2'!G30</f>
        <v>1018.682513</v>
      </c>
      <c r="H30" s="316">
        <f>'T 6.1'!H30+'T 6.2'!H30</f>
        <v>543.09046000000001</v>
      </c>
      <c r="I30" s="316">
        <f>'T 6.1'!I30+'T 6.2'!I30</f>
        <v>2870.074932</v>
      </c>
      <c r="J30" s="316">
        <f>'T 6.1'!J30+'T 6.2'!J30</f>
        <v>3413.1653920000003</v>
      </c>
    </row>
    <row r="31" spans="1:12" s="68" customFormat="1" ht="14.25" customHeight="1" x14ac:dyDescent="0.2">
      <c r="A31" s="773" t="s">
        <v>992</v>
      </c>
      <c r="B31" s="774">
        <f>'T 6.1'!B31+'T 6.2'!B31</f>
        <v>108.32470599999999</v>
      </c>
      <c r="C31" s="774">
        <f>'T 6.1'!C31+'T 6.2'!C31</f>
        <v>254.96407399999998</v>
      </c>
      <c r="D31" s="774">
        <f>'T 6.1'!D31+'T 6.2'!D31</f>
        <v>285.32934699999998</v>
      </c>
      <c r="E31" s="774">
        <f>'T 6.1'!E31+'T 6.2'!E31</f>
        <v>439.99116800000002</v>
      </c>
      <c r="F31" s="774">
        <f>'T 6.1'!F31+'T 6.2'!F31</f>
        <v>287.91282799999999</v>
      </c>
      <c r="G31" s="774">
        <f>'T 6.1'!G31+'T 6.2'!G31</f>
        <v>784.51567799999998</v>
      </c>
      <c r="H31" s="775">
        <f>'T 6.1'!H31+'T 6.2'!H31</f>
        <v>363.28877999999997</v>
      </c>
      <c r="I31" s="775">
        <f>'T 6.1'!I31+'T 6.2'!I31</f>
        <v>1797.7490210000001</v>
      </c>
      <c r="J31" s="775">
        <f>'T 6.1'!J31+'T 6.2'!J31</f>
        <v>2161.0378010000004</v>
      </c>
    </row>
    <row r="32" spans="1:12" s="68" customFormat="1" ht="14.25" customHeight="1" x14ac:dyDescent="0.2">
      <c r="A32" s="771" t="s">
        <v>535</v>
      </c>
      <c r="B32" s="772">
        <f>'T 6.1'!B32+'T 6.2'!B32</f>
        <v>249.27004199999999</v>
      </c>
      <c r="C32" s="772">
        <f>'T 6.1'!C32+'T 6.2'!C32</f>
        <v>595.04116699999997</v>
      </c>
      <c r="D32" s="772">
        <f>'T 6.1'!D32+'T 6.2'!D32</f>
        <v>677.55100300000004</v>
      </c>
      <c r="E32" s="772">
        <f>'T 6.1'!E32+'T 6.2'!E32</f>
        <v>983.06911200000013</v>
      </c>
      <c r="F32" s="772">
        <f>'T 6.1'!F32+'T 6.2'!F32</f>
        <v>592.21396400000003</v>
      </c>
      <c r="G32" s="772">
        <f>'T 6.1'!G32+'T 6.2'!G32</f>
        <v>843.34302600000001</v>
      </c>
      <c r="H32" s="316">
        <f>'T 6.1'!H32+'T 6.2'!H32</f>
        <v>844.31120899999996</v>
      </c>
      <c r="I32" s="316">
        <f>'T 6.1'!I32+'T 6.2'!I32</f>
        <v>3096.1771050000002</v>
      </c>
      <c r="J32" s="316">
        <f>'T 6.1'!J32+'T 6.2'!J32</f>
        <v>3940.4883140000002</v>
      </c>
    </row>
    <row r="33" spans="1:10" s="8" customFormat="1" ht="14.25" customHeight="1" x14ac:dyDescent="0.2">
      <c r="A33" s="773" t="s">
        <v>536</v>
      </c>
      <c r="B33" s="774">
        <f>'T 6.1'!B33+'T 6.2'!B33</f>
        <v>164.24102200000002</v>
      </c>
      <c r="C33" s="774">
        <f>'T 6.1'!C33+'T 6.2'!C33</f>
        <v>435.97139600000003</v>
      </c>
      <c r="D33" s="774">
        <f>'T 6.1'!D33+'T 6.2'!D33</f>
        <v>479.19114100000002</v>
      </c>
      <c r="E33" s="774">
        <f>'T 6.1'!E33+'T 6.2'!E33</f>
        <v>853.14180900000008</v>
      </c>
      <c r="F33" s="774">
        <f>'T 6.1'!F33+'T 6.2'!F33</f>
        <v>548.446639</v>
      </c>
      <c r="G33" s="774">
        <f>'T 6.1'!G33+'T 6.2'!G33</f>
        <v>468.50140800000003</v>
      </c>
      <c r="H33" s="775">
        <f>'T 6.1'!H33+'T 6.2'!H33</f>
        <v>600.21241800000007</v>
      </c>
      <c r="I33" s="775">
        <f>'T 6.1'!I33+'T 6.2'!I33</f>
        <v>2349.2809969999998</v>
      </c>
      <c r="J33" s="775">
        <f>'T 6.1'!J33+'T 6.2'!J33</f>
        <v>2949.4934149999999</v>
      </c>
    </row>
    <row r="34" spans="1:10" ht="14.25" customHeight="1" x14ac:dyDescent="0.2">
      <c r="A34" s="780" t="s">
        <v>747</v>
      </c>
      <c r="B34" s="781">
        <f>'T 6.1'!B34+'T 6.2'!B34</f>
        <v>202.166099</v>
      </c>
      <c r="C34" s="781">
        <f>'T 6.1'!C34+'T 6.2'!C34</f>
        <v>746.99204099999997</v>
      </c>
      <c r="D34" s="781">
        <f>'T 6.1'!D34+'T 6.2'!D34</f>
        <v>935.98336600000005</v>
      </c>
      <c r="E34" s="781">
        <f>'T 6.1'!E34+'T 6.2'!E34</f>
        <v>1745.670897</v>
      </c>
      <c r="F34" s="781">
        <f>'T 6.1'!F34+'T 6.2'!F34</f>
        <v>1158.8587090000001</v>
      </c>
      <c r="G34" s="781">
        <f>'T 6.1'!G34+'T 6.2'!G34</f>
        <v>3801.5466460000002</v>
      </c>
      <c r="H34" s="782">
        <f>'T 6.1'!H34+'T 6.2'!H34</f>
        <v>949.15814</v>
      </c>
      <c r="I34" s="782">
        <f>'T 6.1'!I34+'T 6.2'!I34</f>
        <v>7642.0596180000002</v>
      </c>
      <c r="J34" s="782">
        <f>'T 6.1'!J34+'T 6.2'!J34</f>
        <v>8591.2177580000007</v>
      </c>
    </row>
    <row r="35" spans="1:10" s="8" customFormat="1" ht="14.25" customHeight="1" x14ac:dyDescent="0.2">
      <c r="A35" s="773" t="s">
        <v>748</v>
      </c>
      <c r="B35" s="774">
        <f>'T 6.1'!B35+'T 6.2'!B35</f>
        <v>4.9900310000000001</v>
      </c>
      <c r="C35" s="774">
        <f>'T 6.1'!C35+'T 6.2'!C35</f>
        <v>16.360388999999998</v>
      </c>
      <c r="D35" s="774">
        <f>'T 6.1'!D35+'T 6.2'!D35</f>
        <v>2.5554899999999998</v>
      </c>
      <c r="E35" s="774">
        <f>'T 6.1'!E35+'T 6.2'!E35</f>
        <v>1.3304009999999999</v>
      </c>
      <c r="F35" s="774">
        <f>'T 6.1'!F35+'T 6.2'!F35</f>
        <v>0.29806100000000002</v>
      </c>
      <c r="G35" s="774">
        <f>'T 6.1'!G35+'T 6.2'!G35</f>
        <v>573.66702599999996</v>
      </c>
      <c r="H35" s="775">
        <f>'T 6.1'!H35+'T 6.2'!H35</f>
        <v>21.35042</v>
      </c>
      <c r="I35" s="775">
        <f>'T 6.1'!I35+'T 6.2'!I35</f>
        <v>577.85097799999994</v>
      </c>
      <c r="J35" s="775">
        <f>'T 6.1'!J35+'T 6.2'!J35</f>
        <v>599.20139799999993</v>
      </c>
    </row>
    <row r="36" spans="1:10" s="68" customFormat="1" ht="14.25" customHeight="1" x14ac:dyDescent="0.2">
      <c r="A36" s="783" t="s">
        <v>537</v>
      </c>
      <c r="B36" s="784">
        <f>'T 6.1'!B36+'T 6.2'!B36</f>
        <v>16.110810999999998</v>
      </c>
      <c r="C36" s="784">
        <f>'T 6.1'!C36+'T 6.2'!C36</f>
        <v>34.048928000000004</v>
      </c>
      <c r="D36" s="784">
        <f>'T 6.1'!D36+'T 6.2'!D36</f>
        <v>44.141821</v>
      </c>
      <c r="E36" s="784">
        <f>'T 6.1'!E36+'T 6.2'!E36</f>
        <v>112.22858100000001</v>
      </c>
      <c r="F36" s="784">
        <f>'T 6.1'!F36+'T 6.2'!F36</f>
        <v>106.21969800000001</v>
      </c>
      <c r="G36" s="784">
        <f>'T 6.1'!G36+'T 6.2'!G36</f>
        <v>189.06882099999999</v>
      </c>
      <c r="H36" s="385">
        <f>'T 6.1'!H36+'T 6.2'!H36</f>
        <v>50.159739000000002</v>
      </c>
      <c r="I36" s="385">
        <f>'T 6.1'!I36+'T 6.2'!I36</f>
        <v>451.65892099999996</v>
      </c>
      <c r="J36" s="385">
        <f>'T 6.1'!J36+'T 6.2'!J36</f>
        <v>501.81865999999997</v>
      </c>
    </row>
    <row r="37" spans="1:10" ht="14.25" customHeight="1" x14ac:dyDescent="0.2">
      <c r="A37" s="785" t="s">
        <v>749</v>
      </c>
      <c r="B37" s="774">
        <f>'T 6.1'!B37+'T 6.2'!B37</f>
        <v>181.06525499999998</v>
      </c>
      <c r="C37" s="774">
        <f>'T 6.1'!C37+'T 6.2'!C37</f>
        <v>696.58272299999999</v>
      </c>
      <c r="D37" s="774">
        <f>'T 6.1'!D37+'T 6.2'!D37</f>
        <v>889.28605300000004</v>
      </c>
      <c r="E37" s="774">
        <f>'T 6.1'!E37+'T 6.2'!E37</f>
        <v>1632.1119130000002</v>
      </c>
      <c r="F37" s="774">
        <f>'T 6.1'!F37+'T 6.2'!F37</f>
        <v>1052.3409489999999</v>
      </c>
      <c r="G37" s="774">
        <f>'T 6.1'!G37+'T 6.2'!G37</f>
        <v>3038.8107959999998</v>
      </c>
      <c r="H37" s="775">
        <f>'T 6.1'!H37+'T 6.2'!H37</f>
        <v>877.64797799999997</v>
      </c>
      <c r="I37" s="775">
        <f>'T 6.1'!I37+'T 6.2'!I37</f>
        <v>6612.5497109999997</v>
      </c>
      <c r="J37" s="775">
        <f>'T 6.1'!J37+'T 6.2'!J37</f>
        <v>7490.1976889999996</v>
      </c>
    </row>
    <row r="38" spans="1:10" ht="14.25" customHeight="1" x14ac:dyDescent="0.2">
      <c r="A38" s="783" t="s">
        <v>750</v>
      </c>
      <c r="B38" s="772">
        <f>'T 6.1'!B38+'T 6.2'!B38</f>
        <v>33.302157999999999</v>
      </c>
      <c r="C38" s="772">
        <f>'T 6.1'!C38+'T 6.2'!C38</f>
        <v>182.97282100000001</v>
      </c>
      <c r="D38" s="772">
        <f>'T 6.1'!D38+'T 6.2'!D38</f>
        <v>300.56449600000002</v>
      </c>
      <c r="E38" s="772">
        <f>'T 6.1'!E38+'T 6.2'!E38</f>
        <v>526.32367299999999</v>
      </c>
      <c r="F38" s="772">
        <f>'T 6.1'!F38+'T 6.2'!F38</f>
        <v>319.83649800000001</v>
      </c>
      <c r="G38" s="772">
        <f>'T 6.1'!G38+'T 6.2'!G38</f>
        <v>413.35138699999999</v>
      </c>
      <c r="H38" s="316">
        <f>'T 6.1'!H38+'T 6.2'!H38</f>
        <v>216.274979</v>
      </c>
      <c r="I38" s="316">
        <f>'T 6.1'!I38+'T 6.2'!I38</f>
        <v>1560.0760539999999</v>
      </c>
      <c r="J38" s="316">
        <f>'T 6.1'!J38+'T 6.2'!J38</f>
        <v>1776.3510329999997</v>
      </c>
    </row>
    <row r="39" spans="1:10" ht="14.25" customHeight="1" x14ac:dyDescent="0.2">
      <c r="A39" s="785" t="s">
        <v>993</v>
      </c>
      <c r="B39" s="786">
        <f>'T 6.1'!B39+'T 6.2'!B39</f>
        <v>127.08832099999999</v>
      </c>
      <c r="C39" s="786">
        <f>'T 6.1'!C39+'T 6.2'!C39</f>
        <v>441.79472700000002</v>
      </c>
      <c r="D39" s="786">
        <f>'T 6.1'!D39+'T 6.2'!D39</f>
        <v>501.12999500000001</v>
      </c>
      <c r="E39" s="786">
        <f>'T 6.1'!E39+'T 6.2'!E39</f>
        <v>942.25870199999997</v>
      </c>
      <c r="F39" s="786">
        <f>'T 6.1'!F39+'T 6.2'!F39</f>
        <v>603.632701</v>
      </c>
      <c r="G39" s="786">
        <f>'T 6.1'!G39+'T 6.2'!G39</f>
        <v>1574.489157</v>
      </c>
      <c r="H39" s="787">
        <f>'T 6.1'!H39+'T 6.2'!H39</f>
        <v>568.88304800000003</v>
      </c>
      <c r="I39" s="787">
        <f>'T 6.1'!I39+'T 6.2'!I39</f>
        <v>3621.5105549999998</v>
      </c>
      <c r="J39" s="787">
        <f>'T 6.1'!J39+'T 6.2'!J39</f>
        <v>4190.3936029999995</v>
      </c>
    </row>
    <row r="40" spans="1:10" s="8" customFormat="1" ht="14.25" customHeight="1" x14ac:dyDescent="0.2">
      <c r="A40" s="783" t="s">
        <v>994</v>
      </c>
      <c r="B40" s="784">
        <f>'T 6.1'!B40+'T 6.2'!B40</f>
        <v>9.4038269999999997</v>
      </c>
      <c r="C40" s="784">
        <f>'T 6.1'!C40+'T 6.2'!C40</f>
        <v>33.313541000000001</v>
      </c>
      <c r="D40" s="784">
        <f>'T 6.1'!D40+'T 6.2'!D40</f>
        <v>42.110723</v>
      </c>
      <c r="E40" s="784">
        <f>'T 6.1'!E40+'T 6.2'!E40</f>
        <v>79.741669999999999</v>
      </c>
      <c r="F40" s="784">
        <f>'T 6.1'!F40+'T 6.2'!F40</f>
        <v>51.229453999999997</v>
      </c>
      <c r="G40" s="784">
        <f>'T 6.1'!G40+'T 6.2'!G40</f>
        <v>160.18393799999998</v>
      </c>
      <c r="H40" s="385">
        <f>'T 6.1'!H40+'T 6.2'!H40</f>
        <v>42.717368</v>
      </c>
      <c r="I40" s="385">
        <f>'T 6.1'!I40+'T 6.2'!I40</f>
        <v>333.26578499999999</v>
      </c>
      <c r="J40" s="385">
        <f>'T 6.1'!J40+'T 6.2'!J40</f>
        <v>375.98315299999996</v>
      </c>
    </row>
    <row r="41" spans="1:10" ht="14.25" customHeight="1" x14ac:dyDescent="0.2">
      <c r="A41" s="785" t="s">
        <v>995</v>
      </c>
      <c r="B41" s="786">
        <f>'T 6.1'!B41+'T 6.2'!B41</f>
        <v>0.62440799999999996</v>
      </c>
      <c r="C41" s="786">
        <f>'T 6.1'!C41+'T 6.2'!C41</f>
        <v>1.3903349999999999</v>
      </c>
      <c r="D41" s="786">
        <f>'T 6.1'!D41+'T 6.2'!D41</f>
        <v>1.3879649999999999</v>
      </c>
      <c r="E41" s="786">
        <f>'T 6.1'!E41+'T 6.2'!E41</f>
        <v>5.8893409999999999</v>
      </c>
      <c r="F41" s="786">
        <f>'T 6.1'!F41+'T 6.2'!F41</f>
        <v>8.7395150000000008</v>
      </c>
      <c r="G41" s="786">
        <f>'T 6.1'!G41+'T 6.2'!G41</f>
        <v>292.79439400000001</v>
      </c>
      <c r="H41" s="787">
        <f>'T 6.1'!H41+'T 6.2'!H41</f>
        <v>2.0147430000000002</v>
      </c>
      <c r="I41" s="787">
        <f>'T 6.1'!I41+'T 6.2'!I41</f>
        <v>308.811215</v>
      </c>
      <c r="J41" s="787">
        <f>'T 6.1'!J41+'T 6.2'!J41</f>
        <v>310.82595800000001</v>
      </c>
    </row>
    <row r="42" spans="1:10" ht="14.25" customHeight="1" x14ac:dyDescent="0.2">
      <c r="A42" s="783" t="s">
        <v>996</v>
      </c>
      <c r="B42" s="784">
        <f>'T 6.1'!B42+'T 6.2'!B42</f>
        <v>10.646537</v>
      </c>
      <c r="C42" s="784">
        <f>'T 6.1'!C42+'T 6.2'!C42</f>
        <v>37.111296000000003</v>
      </c>
      <c r="D42" s="784">
        <f>'T 6.1'!D42+'T 6.2'!D42</f>
        <v>44.092871000000002</v>
      </c>
      <c r="E42" s="784">
        <f>'T 6.1'!E42+'T 6.2'!E42</f>
        <v>77.898524000000009</v>
      </c>
      <c r="F42" s="784">
        <f>'T 6.1'!F42+'T 6.2'!F42</f>
        <v>68.902778999999995</v>
      </c>
      <c r="G42" s="784">
        <f>'T 6.1'!G42+'T 6.2'!G42</f>
        <v>597.99191699999994</v>
      </c>
      <c r="H42" s="385">
        <f>'T 6.1'!H42+'T 6.2'!H42</f>
        <v>47.757833000000005</v>
      </c>
      <c r="I42" s="385">
        <f>'T 6.1'!I42+'T 6.2'!I42</f>
        <v>788.88609099999996</v>
      </c>
      <c r="J42" s="385">
        <f>'T 6.1'!J42+'T 6.2'!J42</f>
        <v>836.64392399999997</v>
      </c>
    </row>
    <row r="43" spans="1:10" s="8" customFormat="1" ht="14.25" customHeight="1" x14ac:dyDescent="0.2">
      <c r="A43" s="791" t="s">
        <v>755</v>
      </c>
      <c r="B43" s="792">
        <f>'T 6.1'!B43+'T 6.2'!B43</f>
        <v>448.49295600000005</v>
      </c>
      <c r="C43" s="792">
        <f>'T 6.1'!C43+'T 6.2'!C43</f>
        <v>1006.681338</v>
      </c>
      <c r="D43" s="792">
        <f>'T 6.1'!D43+'T 6.2'!D43</f>
        <v>939.94677799999999</v>
      </c>
      <c r="E43" s="792">
        <f>'T 6.1'!E43+'T 6.2'!E43</f>
        <v>1294.8932380000001</v>
      </c>
      <c r="F43" s="792">
        <f>'T 6.1'!F43+'T 6.2'!F43</f>
        <v>713.95626500000003</v>
      </c>
      <c r="G43" s="792">
        <f>'T 6.1'!G43+'T 6.2'!G43</f>
        <v>1863.0364989999998</v>
      </c>
      <c r="H43" s="793">
        <f>'T 6.1'!H43+'T 6.2'!H43</f>
        <v>1455.1742939999999</v>
      </c>
      <c r="I43" s="793">
        <f>'T 6.1'!I43+'T 6.2'!I43</f>
        <v>4811.8327800000006</v>
      </c>
      <c r="J43" s="793">
        <f>'T 6.1'!J43+'T 6.2'!J43</f>
        <v>6267.0070740000001</v>
      </c>
    </row>
    <row r="44" spans="1:10" s="8" customFormat="1" ht="14.25" customHeight="1" x14ac:dyDescent="0.2">
      <c r="A44" s="783" t="s">
        <v>756</v>
      </c>
      <c r="B44" s="784">
        <f>'T 6.1'!B44+'T 6.2'!B44</f>
        <v>6.0515780000000001</v>
      </c>
      <c r="C44" s="784">
        <f>'T 6.1'!C44+'T 6.2'!C44</f>
        <v>11.050634000000001</v>
      </c>
      <c r="D44" s="784">
        <f>'T 6.1'!D44+'T 6.2'!D44</f>
        <v>9.216762000000001</v>
      </c>
      <c r="E44" s="784">
        <f>'T 6.1'!E44+'T 6.2'!E44</f>
        <v>2.6124540000000001</v>
      </c>
      <c r="F44" s="784">
        <f>'T 6.1'!F44+'T 6.2'!F44</f>
        <v>3.328341</v>
      </c>
      <c r="G44" s="784">
        <f>'T 6.1'!G44+'T 6.2'!G44</f>
        <v>42.002838999999994</v>
      </c>
      <c r="H44" s="385">
        <f>'T 6.1'!H44+'T 6.2'!H44</f>
        <v>17.102212000000002</v>
      </c>
      <c r="I44" s="385">
        <f>'T 6.1'!I44+'T 6.2'!I44</f>
        <v>57.160395999999999</v>
      </c>
      <c r="J44" s="385">
        <f>'T 6.1'!J44+'T 6.2'!J44</f>
        <v>74.262608</v>
      </c>
    </row>
    <row r="45" spans="1:10" s="68" customFormat="1" ht="14.25" customHeight="1" x14ac:dyDescent="0.2">
      <c r="A45" s="785" t="s">
        <v>757</v>
      </c>
      <c r="B45" s="786">
        <f>'T 6.1'!B45+'T 6.2'!B45</f>
        <v>393.69032299999998</v>
      </c>
      <c r="C45" s="786">
        <f>'T 6.1'!C45+'T 6.2'!C45</f>
        <v>902.78556600000002</v>
      </c>
      <c r="D45" s="786">
        <f>'T 6.1'!D45+'T 6.2'!D45</f>
        <v>855.64149300000008</v>
      </c>
      <c r="E45" s="786">
        <f>'T 6.1'!E45+'T 6.2'!E45</f>
        <v>1184.128056</v>
      </c>
      <c r="F45" s="786">
        <f>'T 6.1'!F45+'T 6.2'!F45</f>
        <v>653.68283100000008</v>
      </c>
      <c r="G45" s="786">
        <f>'T 6.1'!G45+'T 6.2'!G45</f>
        <v>1389.3257199999998</v>
      </c>
      <c r="H45" s="787">
        <f>'T 6.1'!H45+'T 6.2'!H45</f>
        <v>1296.4758889999998</v>
      </c>
      <c r="I45" s="787">
        <f>'T 6.1'!I45+'T 6.2'!I45</f>
        <v>4082.7781</v>
      </c>
      <c r="J45" s="787">
        <f>'T 6.1'!J45+'T 6.2'!J45</f>
        <v>5379.2539890000007</v>
      </c>
    </row>
    <row r="46" spans="1:10" s="68" customFormat="1" ht="14.25" customHeight="1" x14ac:dyDescent="0.2">
      <c r="A46" s="783" t="s">
        <v>758</v>
      </c>
      <c r="B46" s="784">
        <f>'T 6.1'!B46+'T 6.2'!B46</f>
        <v>145.505661</v>
      </c>
      <c r="C46" s="784">
        <f>'T 6.1'!C46+'T 6.2'!C46</f>
        <v>385.16510899999997</v>
      </c>
      <c r="D46" s="784">
        <f>'T 6.1'!D46+'T 6.2'!D46</f>
        <v>433.108676</v>
      </c>
      <c r="E46" s="784">
        <f>'T 6.1'!E46+'T 6.2'!E46</f>
        <v>594.32688600000006</v>
      </c>
      <c r="F46" s="784">
        <f>'T 6.1'!F46+'T 6.2'!F46</f>
        <v>377.09109599999999</v>
      </c>
      <c r="G46" s="784">
        <f>'T 6.1'!G46+'T 6.2'!G46</f>
        <v>545.24264599999992</v>
      </c>
      <c r="H46" s="385">
        <f>'T 6.1'!H46+'T 6.2'!H46</f>
        <v>530.67076999999995</v>
      </c>
      <c r="I46" s="385">
        <f>'T 6.1'!I46+'T 6.2'!I46</f>
        <v>1949.7693039999999</v>
      </c>
      <c r="J46" s="385">
        <f>'T 6.1'!J46+'T 6.2'!J46</f>
        <v>2480.4400740000001</v>
      </c>
    </row>
    <row r="47" spans="1:10" s="8" customFormat="1" ht="14.25" customHeight="1" x14ac:dyDescent="0.2">
      <c r="A47" s="785" t="s">
        <v>997</v>
      </c>
      <c r="B47" s="786">
        <f>'T 6.1'!B47+'T 6.2'!B47</f>
        <v>67.554000000000002</v>
      </c>
      <c r="C47" s="786">
        <f>'T 6.1'!C47+'T 6.2'!C47</f>
        <v>180.37279799999999</v>
      </c>
      <c r="D47" s="786">
        <f>'T 6.1'!D47+'T 6.2'!D47</f>
        <v>182.420997</v>
      </c>
      <c r="E47" s="786">
        <f>'T 6.1'!E47+'T 6.2'!E47</f>
        <v>248.45584200000002</v>
      </c>
      <c r="F47" s="786">
        <f>'T 6.1'!F47+'T 6.2'!F47</f>
        <v>136.08082099999999</v>
      </c>
      <c r="G47" s="786">
        <f>'T 6.1'!G47+'T 6.2'!G47</f>
        <v>169.011304</v>
      </c>
      <c r="H47" s="787">
        <f>'T 6.1'!H47+'T 6.2'!H47</f>
        <v>247.92679800000002</v>
      </c>
      <c r="I47" s="787">
        <f>'T 6.1'!I47+'T 6.2'!I47</f>
        <v>735.96896399999991</v>
      </c>
      <c r="J47" s="787">
        <f>'T 6.1'!J47+'T 6.2'!J47</f>
        <v>983.8957620000001</v>
      </c>
    </row>
    <row r="48" spans="1:10" s="68" customFormat="1" ht="14.25" customHeight="1" x14ac:dyDescent="0.2">
      <c r="A48" s="771" t="s">
        <v>998</v>
      </c>
      <c r="B48" s="772">
        <f>'T 6.1'!B48+'T 6.2'!B48</f>
        <v>180.63066000000001</v>
      </c>
      <c r="C48" s="772">
        <f>'T 6.1'!C48+'T 6.2'!C48</f>
        <v>337.247657</v>
      </c>
      <c r="D48" s="772">
        <f>'T 6.1'!D48+'T 6.2'!D48</f>
        <v>240.111818</v>
      </c>
      <c r="E48" s="772">
        <f>'T 6.1'!E48+'T 6.2'!E48</f>
        <v>341.345327</v>
      </c>
      <c r="F48" s="772">
        <f>'T 6.1'!F48+'T 6.2'!F48</f>
        <v>140.51091200000002</v>
      </c>
      <c r="G48" s="772">
        <f>'T 6.1'!G48+'T 6.2'!G48</f>
        <v>675.07176800000002</v>
      </c>
      <c r="H48" s="316">
        <f>'T 6.1'!H48+'T 6.2'!H48</f>
        <v>517.87831700000004</v>
      </c>
      <c r="I48" s="316">
        <f>'T 6.1'!I48+'T 6.2'!I48</f>
        <v>1397.0398249999998</v>
      </c>
      <c r="J48" s="316">
        <f>'T 6.1'!J48+'T 6.2'!J48</f>
        <v>1914.918142</v>
      </c>
    </row>
    <row r="49" spans="1:10" ht="14.25" customHeight="1" x14ac:dyDescent="0.2">
      <c r="A49" s="773" t="s">
        <v>761</v>
      </c>
      <c r="B49" s="774">
        <f>'T 6.1'!B49+'T 6.2'!B49</f>
        <v>48.751052999999999</v>
      </c>
      <c r="C49" s="774">
        <f>'T 6.1'!C49+'T 6.2'!C49</f>
        <v>92.845135999999997</v>
      </c>
      <c r="D49" s="774">
        <f>'T 6.1'!D49+'T 6.2'!D49</f>
        <v>75.088521999999998</v>
      </c>
      <c r="E49" s="774">
        <f>'T 6.1'!E49+'T 6.2'!E49</f>
        <v>108.152727</v>
      </c>
      <c r="F49" s="774">
        <f>'T 6.1'!F49+'T 6.2'!F49</f>
        <v>56.94509</v>
      </c>
      <c r="G49" s="774">
        <f>'T 6.1'!G49+'T 6.2'!G49</f>
        <v>431.70793800000001</v>
      </c>
      <c r="H49" s="775">
        <f>'T 6.1'!H49+'T 6.2'!H49</f>
        <v>141.59618900000001</v>
      </c>
      <c r="I49" s="775">
        <f>'T 6.1'!I49+'T 6.2'!I49</f>
        <v>671.89427699999999</v>
      </c>
      <c r="J49" s="775">
        <f>'T 6.1'!J49+'T 6.2'!J49</f>
        <v>813.49046599999997</v>
      </c>
    </row>
    <row r="50" spans="1:10" s="8" customFormat="1" ht="14.25" customHeight="1" x14ac:dyDescent="0.2">
      <c r="A50" s="780" t="s">
        <v>762</v>
      </c>
      <c r="B50" s="781">
        <f>'T 6.1'!B50+'T 6.2'!B50</f>
        <v>202.27871199999998</v>
      </c>
      <c r="C50" s="781">
        <f>'T 6.1'!C50+'T 6.2'!C50</f>
        <v>327.05002400000001</v>
      </c>
      <c r="D50" s="781">
        <f>'T 6.1'!D50+'T 6.2'!D50</f>
        <v>260.15806900000001</v>
      </c>
      <c r="E50" s="781">
        <f>'T 6.1'!E50+'T 6.2'!E50</f>
        <v>397.535708</v>
      </c>
      <c r="F50" s="781">
        <f>'T 6.1'!F50+'T 6.2'!F50</f>
        <v>292.75691799999998</v>
      </c>
      <c r="G50" s="781">
        <f>'T 6.1'!G50+'T 6.2'!G50</f>
        <v>1230.8216779999998</v>
      </c>
      <c r="H50" s="782">
        <f>'T 6.1'!H50+'T 6.2'!H50</f>
        <v>529.32873600000005</v>
      </c>
      <c r="I50" s="782">
        <f>'T 6.1'!I50+'T 6.2'!I50</f>
        <v>2181.2723729999998</v>
      </c>
      <c r="J50" s="782">
        <f>'T 6.1'!J50+'T 6.2'!J50</f>
        <v>2710.6011090000002</v>
      </c>
    </row>
    <row r="51" spans="1:10" ht="14.25" customHeight="1" x14ac:dyDescent="0.2">
      <c r="A51" s="773" t="s">
        <v>763</v>
      </c>
      <c r="B51" s="774">
        <f>'T 6.1'!B51+'T 6.2'!B51</f>
        <v>123.46810000000001</v>
      </c>
      <c r="C51" s="774">
        <f>'T 6.1'!C51+'T 6.2'!C51</f>
        <v>151.49645900000002</v>
      </c>
      <c r="D51" s="774">
        <f>'T 6.1'!D51+'T 6.2'!D51</f>
        <v>45.043396999999999</v>
      </c>
      <c r="E51" s="774">
        <f>'T 6.1'!E51+'T 6.2'!E51</f>
        <v>48.054052999999996</v>
      </c>
      <c r="F51" s="774">
        <f>'T 6.1'!F51+'T 6.2'!F51</f>
        <v>27.467773999999999</v>
      </c>
      <c r="G51" s="774">
        <f>'T 6.1'!G51+'T 6.2'!G51</f>
        <v>166.196055</v>
      </c>
      <c r="H51" s="775">
        <f>'T 6.1'!H51+'T 6.2'!H51</f>
        <v>274.96455900000001</v>
      </c>
      <c r="I51" s="775">
        <f>'T 6.1'!I51+'T 6.2'!I51</f>
        <v>286.76127899999994</v>
      </c>
      <c r="J51" s="775">
        <f>'T 6.1'!J51+'T 6.2'!J51</f>
        <v>561.72583799999995</v>
      </c>
    </row>
    <row r="52" spans="1:10" ht="14.25" customHeight="1" x14ac:dyDescent="0.2">
      <c r="A52" s="771" t="s">
        <v>764</v>
      </c>
      <c r="B52" s="772">
        <f>'T 6.1'!B52+'T 6.2'!B52</f>
        <v>3.8458420000000002</v>
      </c>
      <c r="C52" s="772">
        <f>'T 6.1'!C52+'T 6.2'!C52</f>
        <v>11.003138</v>
      </c>
      <c r="D52" s="772">
        <f>'T 6.1'!D52+'T 6.2'!D52</f>
        <v>11.323843</v>
      </c>
      <c r="E52" s="772">
        <f>'T 6.1'!E52+'T 6.2'!E52</f>
        <v>18.277000000000001</v>
      </c>
      <c r="F52" s="772">
        <f>'T 6.1'!F52+'T 6.2'!F52</f>
        <v>17.275356000000002</v>
      </c>
      <c r="G52" s="772">
        <f>'T 6.1'!G52+'T 6.2'!G52</f>
        <v>562.06441699999993</v>
      </c>
      <c r="H52" s="316">
        <f>'T 6.1'!H52+'T 6.2'!H52</f>
        <v>14.848980000000001</v>
      </c>
      <c r="I52" s="316">
        <f>'T 6.1'!I52+'T 6.2'!I52</f>
        <v>608.94061599999998</v>
      </c>
      <c r="J52" s="316">
        <f>'T 6.1'!J52+'T 6.2'!J52</f>
        <v>623.78959600000007</v>
      </c>
    </row>
    <row r="53" spans="1:10" ht="14.25" customHeight="1" x14ac:dyDescent="0.2">
      <c r="A53" s="773" t="s">
        <v>765</v>
      </c>
      <c r="B53" s="774">
        <f>'T 6.1'!B53+'T 6.2'!B53</f>
        <v>26.974824000000002</v>
      </c>
      <c r="C53" s="774">
        <f>'T 6.1'!C53+'T 6.2'!C53</f>
        <v>71.568162999999998</v>
      </c>
      <c r="D53" s="774">
        <f>'T 6.1'!D53+'T 6.2'!D53</f>
        <v>126.13637</v>
      </c>
      <c r="E53" s="774">
        <f>'T 6.1'!E53+'T 6.2'!E53</f>
        <v>239.20896999999999</v>
      </c>
      <c r="F53" s="774">
        <f>'T 6.1'!F53+'T 6.2'!F53</f>
        <v>203.38997400000002</v>
      </c>
      <c r="G53" s="774">
        <f>'T 6.1'!G53+'T 6.2'!G53</f>
        <v>223.842129</v>
      </c>
      <c r="H53" s="775">
        <f>'T 6.1'!H53+'T 6.2'!H53</f>
        <v>98.542986999999997</v>
      </c>
      <c r="I53" s="775">
        <f>'T 6.1'!I53+'T 6.2'!I53</f>
        <v>792.57744300000002</v>
      </c>
      <c r="J53" s="775">
        <f>'T 6.1'!J53+'T 6.2'!J53</f>
        <v>891.12043000000006</v>
      </c>
    </row>
    <row r="54" spans="1:10" s="8" customFormat="1" ht="14.25" customHeight="1" x14ac:dyDescent="0.2">
      <c r="A54" s="771" t="s">
        <v>766</v>
      </c>
      <c r="B54" s="772">
        <f>'T 6.1'!B54+'T 6.2'!B54</f>
        <v>14.753215999999998</v>
      </c>
      <c r="C54" s="772">
        <f>'T 6.1'!C54+'T 6.2'!C54</f>
        <v>33.354995000000002</v>
      </c>
      <c r="D54" s="772">
        <f>'T 6.1'!D54+'T 6.2'!D54</f>
        <v>24.984159999999999</v>
      </c>
      <c r="E54" s="772">
        <f>'T 6.1'!E54+'T 6.2'!E54</f>
        <v>22.138605999999999</v>
      </c>
      <c r="F54" s="772">
        <f>'T 6.1'!F54+'T 6.2'!F54</f>
        <v>17.159334999999999</v>
      </c>
      <c r="G54" s="772">
        <f>'T 6.1'!G54+'T 6.2'!G54</f>
        <v>40.864077000000002</v>
      </c>
      <c r="H54" s="316">
        <f>'T 6.1'!H54+'T 6.2'!H54</f>
        <v>48.108210999999997</v>
      </c>
      <c r="I54" s="316">
        <f>'T 6.1'!I54+'T 6.2'!I54</f>
        <v>105.14617799999999</v>
      </c>
      <c r="J54" s="316">
        <f>'T 6.1'!J54+'T 6.2'!J54</f>
        <v>153.254389</v>
      </c>
    </row>
    <row r="55" spans="1:10" s="68" customFormat="1" ht="14.25" customHeight="1" x14ac:dyDescent="0.2">
      <c r="A55" s="785" t="s">
        <v>767</v>
      </c>
      <c r="B55" s="786">
        <f>'T 6.1'!B55+'T 6.2'!B55</f>
        <v>33.236726000000004</v>
      </c>
      <c r="C55" s="786">
        <f>'T 6.1'!C55+'T 6.2'!C55</f>
        <v>59.627264999999994</v>
      </c>
      <c r="D55" s="786">
        <f>'T 6.1'!D55+'T 6.2'!D55</f>
        <v>52.670294999999996</v>
      </c>
      <c r="E55" s="786">
        <f>'T 6.1'!E55+'T 6.2'!E55</f>
        <v>69.857074999999995</v>
      </c>
      <c r="F55" s="786">
        <f>'T 6.1'!F55+'T 6.2'!F55</f>
        <v>27.464475</v>
      </c>
      <c r="G55" s="786">
        <f>'T 6.1'!G55+'T 6.2'!G55</f>
        <v>237.854996</v>
      </c>
      <c r="H55" s="787">
        <f>'T 6.1'!H55+'T 6.2'!H55</f>
        <v>92.863990999999999</v>
      </c>
      <c r="I55" s="787">
        <f>'T 6.1'!I55+'T 6.2'!I55</f>
        <v>387.84684099999998</v>
      </c>
      <c r="J55" s="787">
        <f>'T 6.1'!J55+'T 6.2'!J55</f>
        <v>480.71083199999998</v>
      </c>
    </row>
    <row r="56" spans="1:10" s="68" customFormat="1" ht="14.25" customHeight="1" x14ac:dyDescent="0.2">
      <c r="A56" s="788" t="s">
        <v>768</v>
      </c>
      <c r="B56" s="789">
        <f>'T 6.1'!B56+'T 6.2'!B56</f>
        <v>500.22404399999999</v>
      </c>
      <c r="C56" s="789">
        <f>'T 6.1'!C56+'T 6.2'!C56</f>
        <v>1116.7865219999999</v>
      </c>
      <c r="D56" s="789">
        <f>'T 6.1'!D56+'T 6.2'!D56</f>
        <v>1022.3912130000001</v>
      </c>
      <c r="E56" s="789">
        <f>'T 6.1'!E56+'T 6.2'!E56</f>
        <v>1571.783557</v>
      </c>
      <c r="F56" s="789">
        <f>'T 6.1'!F56+'T 6.2'!F56</f>
        <v>965.18420900000001</v>
      </c>
      <c r="G56" s="789">
        <f>'T 6.1'!G56+'T 6.2'!G56</f>
        <v>1373.4626290000001</v>
      </c>
      <c r="H56" s="790">
        <f>'T 6.1'!H56+'T 6.2'!H56</f>
        <v>1617.0105659999999</v>
      </c>
      <c r="I56" s="790">
        <f>'T 6.1'!I56+'T 6.2'!I56</f>
        <v>4932.8216080000002</v>
      </c>
      <c r="J56" s="790">
        <f>'T 6.1'!J56+'T 6.2'!J56</f>
        <v>6549.8321740000001</v>
      </c>
    </row>
    <row r="57" spans="1:10" ht="14.25" customHeight="1" x14ac:dyDescent="0.2">
      <c r="A57" s="785" t="s">
        <v>769</v>
      </c>
      <c r="B57" s="786">
        <f>'T 6.1'!B57+'T 6.2'!B57</f>
        <v>87.178184000000002</v>
      </c>
      <c r="C57" s="786">
        <f>'T 6.1'!C57+'T 6.2'!C57</f>
        <v>179.17181499999998</v>
      </c>
      <c r="D57" s="786">
        <f>'T 6.1'!D57+'T 6.2'!D57</f>
        <v>169.45287099999999</v>
      </c>
      <c r="E57" s="786">
        <f>'T 6.1'!E57+'T 6.2'!E57</f>
        <v>242.15390500000001</v>
      </c>
      <c r="F57" s="786">
        <f>'T 6.1'!F57+'T 6.2'!F57</f>
        <v>133.410796</v>
      </c>
      <c r="G57" s="786">
        <f>'T 6.1'!G57+'T 6.2'!G57</f>
        <v>84.500958999999995</v>
      </c>
      <c r="H57" s="787">
        <f>'T 6.1'!H57+'T 6.2'!H57</f>
        <v>266.34999900000003</v>
      </c>
      <c r="I57" s="787">
        <f>'T 6.1'!I57+'T 6.2'!I57</f>
        <v>629.51853099999994</v>
      </c>
      <c r="J57" s="787">
        <f>'T 6.1'!J57+'T 6.2'!J57</f>
        <v>895.86852999999996</v>
      </c>
    </row>
    <row r="58" spans="1:10" ht="14.25" customHeight="1" x14ac:dyDescent="0.2">
      <c r="A58" s="783" t="s">
        <v>538</v>
      </c>
      <c r="B58" s="784">
        <f>'T 6.1'!B58+'T 6.2'!B58</f>
        <v>5.8865210000000001</v>
      </c>
      <c r="C58" s="784">
        <f>'T 6.1'!C58+'T 6.2'!C58</f>
        <v>15.550032</v>
      </c>
      <c r="D58" s="784">
        <f>'T 6.1'!D58+'T 6.2'!D58</f>
        <v>12.243927000000001</v>
      </c>
      <c r="E58" s="784">
        <f>'T 6.1'!E58+'T 6.2'!E58</f>
        <v>18.573667999999998</v>
      </c>
      <c r="F58" s="784">
        <f>'T 6.1'!F58+'T 6.2'!F58</f>
        <v>3.6844100000000002</v>
      </c>
      <c r="G58" s="784">
        <f>'T 6.1'!G58+'T 6.2'!G58</f>
        <v>2.911743</v>
      </c>
      <c r="H58" s="385">
        <f>'T 6.1'!H58+'T 6.2'!H58</f>
        <v>21.436552999999996</v>
      </c>
      <c r="I58" s="385">
        <f>'T 6.1'!I58+'T 6.2'!I58</f>
        <v>37.413748000000005</v>
      </c>
      <c r="J58" s="385">
        <f>'T 6.1'!J58+'T 6.2'!J58</f>
        <v>58.850301000000002</v>
      </c>
    </row>
    <row r="59" spans="1:10" ht="14.25" customHeight="1" x14ac:dyDescent="0.2">
      <c r="A59" s="794" t="s">
        <v>770</v>
      </c>
      <c r="B59" s="774">
        <f>'T 6.1'!B59+'T 6.2'!B59</f>
        <v>14.128038</v>
      </c>
      <c r="C59" s="774">
        <f>'T 6.1'!C59+'T 6.2'!C59</f>
        <v>20.66694</v>
      </c>
      <c r="D59" s="774">
        <f>'T 6.1'!D59+'T 6.2'!D59</f>
        <v>14.732192000000001</v>
      </c>
      <c r="E59" s="774">
        <f>'T 6.1'!E59+'T 6.2'!E59</f>
        <v>18.053643999999998</v>
      </c>
      <c r="F59" s="774">
        <f>'T 6.1'!F59+'T 6.2'!F59</f>
        <v>10.141197</v>
      </c>
      <c r="G59" s="774">
        <f>'T 6.1'!G59+'T 6.2'!G59</f>
        <v>615.78600500000005</v>
      </c>
      <c r="H59" s="775">
        <f>'T 6.1'!H59+'T 6.2'!H59</f>
        <v>34.794978</v>
      </c>
      <c r="I59" s="775">
        <f>'T 6.1'!I59+'T 6.2'!I59</f>
        <v>658.71303799999998</v>
      </c>
      <c r="J59" s="775">
        <f>'T 6.1'!J59+'T 6.2'!J59</f>
        <v>693.508016</v>
      </c>
    </row>
    <row r="60" spans="1:10" s="8" customFormat="1" ht="14.25" customHeight="1" x14ac:dyDescent="0.2">
      <c r="A60" s="771" t="s">
        <v>771</v>
      </c>
      <c r="B60" s="772">
        <f>'T 6.1'!B60+'T 6.2'!B60</f>
        <v>334.41858300000001</v>
      </c>
      <c r="C60" s="772">
        <f>'T 6.1'!C60+'T 6.2'!C60</f>
        <v>736.17683799999998</v>
      </c>
      <c r="D60" s="772">
        <f>'T 6.1'!D60+'T 6.2'!D60</f>
        <v>643.52726900000005</v>
      </c>
      <c r="E60" s="772">
        <f>'T 6.1'!E60+'T 6.2'!E60</f>
        <v>871.81870900000001</v>
      </c>
      <c r="F60" s="772">
        <f>'T 6.1'!F60+'T 6.2'!F60</f>
        <v>528.83096799999998</v>
      </c>
      <c r="G60" s="772">
        <f>'T 6.1'!G60+'T 6.2'!G60</f>
        <v>437.53731300000004</v>
      </c>
      <c r="H60" s="316">
        <f>'T 6.1'!H60+'T 6.2'!H60</f>
        <v>1070.595421</v>
      </c>
      <c r="I60" s="316">
        <f>'T 6.1'!I60+'T 6.2'!I60</f>
        <v>2481.7142590000003</v>
      </c>
      <c r="J60" s="316">
        <f>'T 6.1'!J60+'T 6.2'!J60</f>
        <v>3552.3096800000003</v>
      </c>
    </row>
    <row r="61" spans="1:10" s="8" customFormat="1" ht="14.25" customHeight="1" x14ac:dyDescent="0.2">
      <c r="A61" s="773" t="s">
        <v>772</v>
      </c>
      <c r="B61" s="774">
        <f>'T 6.1'!B61+'T 6.2'!B61</f>
        <v>58.612712999999999</v>
      </c>
      <c r="C61" s="774">
        <f>'T 6.1'!C61+'T 6.2'!C61</f>
        <v>165.22089400000002</v>
      </c>
      <c r="D61" s="774">
        <f>'T 6.1'!D61+'T 6.2'!D61</f>
        <v>182.43495100000001</v>
      </c>
      <c r="E61" s="774">
        <f>'T 6.1'!E61+'T 6.2'!E61</f>
        <v>421.18362500000001</v>
      </c>
      <c r="F61" s="774">
        <f>'T 6.1'!F61+'T 6.2'!F61</f>
        <v>289.11683500000004</v>
      </c>
      <c r="G61" s="774">
        <f>'T 6.1'!G61+'T 6.2'!G61</f>
        <v>232.726606</v>
      </c>
      <c r="H61" s="775">
        <f>'T 6.1'!H61+'T 6.2'!H61</f>
        <v>223.83360700000003</v>
      </c>
      <c r="I61" s="775">
        <f>'T 6.1'!I61+'T 6.2'!I61</f>
        <v>1125.4620170000001</v>
      </c>
      <c r="J61" s="775">
        <f>'T 6.1'!J61+'T 6.2'!J61</f>
        <v>1349.2956239999999</v>
      </c>
    </row>
    <row r="62" spans="1:10" s="68" customFormat="1" ht="14.25" customHeight="1" x14ac:dyDescent="0.2">
      <c r="A62" s="780" t="s">
        <v>773</v>
      </c>
      <c r="B62" s="781">
        <f>'T 6.1'!B62+'T 6.2'!B62</f>
        <v>65.749127000000001</v>
      </c>
      <c r="C62" s="781">
        <f>'T 6.1'!C62+'T 6.2'!C62</f>
        <v>107.30775600000001</v>
      </c>
      <c r="D62" s="781">
        <f>'T 6.1'!D62+'T 6.2'!D62</f>
        <v>128.70003300000002</v>
      </c>
      <c r="E62" s="781">
        <f>'T 6.1'!E62+'T 6.2'!E62</f>
        <v>189.25930299999999</v>
      </c>
      <c r="F62" s="781">
        <f>'T 6.1'!F62+'T 6.2'!F62</f>
        <v>129.31183999999999</v>
      </c>
      <c r="G62" s="781">
        <f>'T 6.1'!G62+'T 6.2'!G62</f>
        <v>234.93759</v>
      </c>
      <c r="H62" s="782">
        <f>'T 6.1'!H62+'T 6.2'!H62</f>
        <v>173.056883</v>
      </c>
      <c r="I62" s="782">
        <f>'T 6.1'!I62+'T 6.2'!I62</f>
        <v>682.20876599999997</v>
      </c>
      <c r="J62" s="782">
        <f>'T 6.1'!J62+'T 6.2'!J62</f>
        <v>855.26564899999994</v>
      </c>
    </row>
    <row r="63" spans="1:10" s="8" customFormat="1" ht="14.25" customHeight="1" x14ac:dyDescent="0.2">
      <c r="A63" s="785" t="s">
        <v>774</v>
      </c>
      <c r="B63" s="786">
        <f>'T 6.1'!B63+'T 6.2'!B63</f>
        <v>17.893726000000001</v>
      </c>
      <c r="C63" s="786">
        <f>'T 6.1'!C63+'T 6.2'!C63</f>
        <v>31.112245000000001</v>
      </c>
      <c r="D63" s="786">
        <f>'T 6.1'!D63+'T 6.2'!D63</f>
        <v>43.450984000000005</v>
      </c>
      <c r="E63" s="786">
        <f>'T 6.1'!E63+'T 6.2'!E63</f>
        <v>63.222132999999999</v>
      </c>
      <c r="F63" s="786">
        <f>'T 6.1'!F63+'T 6.2'!F63</f>
        <v>64.259957999999997</v>
      </c>
      <c r="G63" s="786">
        <f>'T 6.1'!G63+'T 6.2'!G63</f>
        <v>122.887801</v>
      </c>
      <c r="H63" s="787">
        <f>'T 6.1'!H63+'T 6.2'!H63</f>
        <v>49.005971000000002</v>
      </c>
      <c r="I63" s="787">
        <f>'T 6.1'!I63+'T 6.2'!I63</f>
        <v>293.820876</v>
      </c>
      <c r="J63" s="787">
        <f>'T 6.1'!J63+'T 6.2'!J63</f>
        <v>342.82684699999999</v>
      </c>
    </row>
    <row r="64" spans="1:10" s="68" customFormat="1" ht="14.25" customHeight="1" x14ac:dyDescent="0.2">
      <c r="A64" s="783" t="s">
        <v>539</v>
      </c>
      <c r="B64" s="784">
        <f>'T 6.1'!B64+'T 6.2'!B64</f>
        <v>4.8280440000000002</v>
      </c>
      <c r="C64" s="784">
        <f>'T 6.1'!C64+'T 6.2'!C64</f>
        <v>12.131475</v>
      </c>
      <c r="D64" s="784">
        <f>'T 6.1'!D64+'T 6.2'!D64</f>
        <v>23.416255</v>
      </c>
      <c r="E64" s="784">
        <f>'T 6.1'!E64+'T 6.2'!E64</f>
        <v>49.733454999999999</v>
      </c>
      <c r="F64" s="784">
        <f>'T 6.1'!F64+'T 6.2'!F64</f>
        <v>28.018219999999999</v>
      </c>
      <c r="G64" s="784">
        <f>'T 6.1'!G64+'T 6.2'!G64</f>
        <v>25.900521000000001</v>
      </c>
      <c r="H64" s="385">
        <f>'T 6.1'!H64+'T 6.2'!H64</f>
        <v>16.959519</v>
      </c>
      <c r="I64" s="385">
        <f>'T 6.1'!I64+'T 6.2'!I64</f>
        <v>127.068451</v>
      </c>
      <c r="J64" s="385">
        <f>'T 6.1'!J64+'T 6.2'!J64</f>
        <v>144.02796999999998</v>
      </c>
    </row>
    <row r="65" spans="1:10" ht="14.25" customHeight="1" x14ac:dyDescent="0.2">
      <c r="A65" s="785" t="s">
        <v>775</v>
      </c>
      <c r="B65" s="786">
        <f>'T 6.1'!B65+'T 6.2'!B65</f>
        <v>2.135383</v>
      </c>
      <c r="C65" s="786">
        <f>'T 6.1'!C65+'T 6.2'!C65</f>
        <v>3.4049260000000001</v>
      </c>
      <c r="D65" s="786">
        <f>'T 6.1'!D65+'T 6.2'!D65</f>
        <v>1.789663</v>
      </c>
      <c r="E65" s="786">
        <f>'T 6.1'!E65+'T 6.2'!E65</f>
        <v>6.0159509999999994</v>
      </c>
      <c r="F65" s="786">
        <f>'T 6.1'!F65+'T 6.2'!F65</f>
        <v>2.8411720000000003</v>
      </c>
      <c r="G65" s="786">
        <f>'T 6.1'!G65+'T 6.2'!G65</f>
        <v>14.735488</v>
      </c>
      <c r="H65" s="787">
        <f>'T 6.1'!H65+'T 6.2'!H65</f>
        <v>5.5403090000000006</v>
      </c>
      <c r="I65" s="787">
        <f>'T 6.1'!I65+'T 6.2'!I65</f>
        <v>25.382273999999999</v>
      </c>
      <c r="J65" s="787">
        <f>'T 6.1'!J65+'T 6.2'!J65</f>
        <v>30.922583000000003</v>
      </c>
    </row>
    <row r="66" spans="1:10" ht="14.25" customHeight="1" x14ac:dyDescent="0.2">
      <c r="A66" s="783" t="s">
        <v>776</v>
      </c>
      <c r="B66" s="784">
        <f>'T 6.1'!B66+'T 6.2'!B66</f>
        <v>3.2185050000000004</v>
      </c>
      <c r="C66" s="784">
        <f>'T 6.1'!C66+'T 6.2'!C66</f>
        <v>17.578890999999999</v>
      </c>
      <c r="D66" s="784">
        <f>'T 6.1'!D66+'T 6.2'!D66</f>
        <v>22.872289000000002</v>
      </c>
      <c r="E66" s="784">
        <f>'T 6.1'!E66+'T 6.2'!E66</f>
        <v>33.975009</v>
      </c>
      <c r="F66" s="784">
        <f>'T 6.1'!F66+'T 6.2'!F66</f>
        <v>17.922191999999999</v>
      </c>
      <c r="G66" s="784">
        <f>'T 6.1'!G66+'T 6.2'!G66</f>
        <v>36.569257</v>
      </c>
      <c r="H66" s="385">
        <f>'T 6.1'!H66+'T 6.2'!H66</f>
        <v>20.797395999999999</v>
      </c>
      <c r="I66" s="385">
        <f>'T 6.1'!I66+'T 6.2'!I66</f>
        <v>111.33874700000001</v>
      </c>
      <c r="J66" s="385">
        <f>'T 6.1'!J66+'T 6.2'!J66</f>
        <v>132.136143</v>
      </c>
    </row>
    <row r="67" spans="1:10" s="8" customFormat="1" ht="14.25" customHeight="1" x14ac:dyDescent="0.2">
      <c r="A67" s="794" t="s">
        <v>777</v>
      </c>
      <c r="B67" s="774">
        <f>'T 6.1'!B67+'T 6.2'!B67</f>
        <v>37.673464000000003</v>
      </c>
      <c r="C67" s="774">
        <f>'T 6.1'!C67+'T 6.2'!C67</f>
        <v>43.080214999999995</v>
      </c>
      <c r="D67" s="774">
        <f>'T 6.1'!D67+'T 6.2'!D67</f>
        <v>37.170836999999999</v>
      </c>
      <c r="E67" s="774">
        <f>'T 6.1'!E67+'T 6.2'!E67</f>
        <v>36.312752000000003</v>
      </c>
      <c r="F67" s="774">
        <f>'T 6.1'!F67+'T 6.2'!F67</f>
        <v>16.270294</v>
      </c>
      <c r="G67" s="774">
        <f>'T 6.1'!G67+'T 6.2'!G67</f>
        <v>34.844516999999996</v>
      </c>
      <c r="H67" s="775">
        <f>'T 6.1'!H67+'T 6.2'!H67</f>
        <v>80.753679000000005</v>
      </c>
      <c r="I67" s="775">
        <f>'T 6.1'!I67+'T 6.2'!I67</f>
        <v>124.5984</v>
      </c>
      <c r="J67" s="775">
        <f>'T 6.1'!J67+'T 6.2'!J67</f>
        <v>205.352079</v>
      </c>
    </row>
    <row r="68" spans="1:10" ht="14.25" customHeight="1" x14ac:dyDescent="0.2">
      <c r="A68" s="936" t="s">
        <v>778</v>
      </c>
      <c r="B68" s="937">
        <f>'T 6.1'!B68+'T 6.2'!B68</f>
        <v>0.30826100000000001</v>
      </c>
      <c r="C68" s="937">
        <f>'T 6.1'!C68+'T 6.2'!C68</f>
        <v>1.0217350000000001</v>
      </c>
      <c r="D68" s="937">
        <f>'T 6.1'!D68+'T 6.2'!D68</f>
        <v>0.86841699999999999</v>
      </c>
      <c r="E68" s="937">
        <f>'T 6.1'!E68+'T 6.2'!E68</f>
        <v>2.1408430000000003</v>
      </c>
      <c r="F68" s="937">
        <f>'T 6.1'!F68+'T 6.2'!F68</f>
        <v>3.007066</v>
      </c>
      <c r="G68" s="937">
        <f>'T 6.1'!G68+'T 6.2'!G68</f>
        <v>9.6380920000000003</v>
      </c>
      <c r="H68" s="937">
        <f>'T 6.1'!H68+'T 6.2'!H68</f>
        <v>1.329996</v>
      </c>
      <c r="I68" s="937">
        <f>'T 6.1'!I68+'T 6.2'!I68</f>
        <v>15.654417999999998</v>
      </c>
      <c r="J68" s="937">
        <f>'T 6.1'!J68+'T 6.2'!J68</f>
        <v>16.984413999999997</v>
      </c>
    </row>
    <row r="69" spans="1:10" ht="14.25" customHeight="1" x14ac:dyDescent="0.2">
      <c r="A69" s="971" t="s">
        <v>827</v>
      </c>
      <c r="B69" s="972">
        <f>'T 6.1'!B69+'T 6.2'!B69</f>
        <v>5238.3462330000002</v>
      </c>
      <c r="C69" s="972">
        <f>'T 6.1'!C69+'T 6.2'!C69</f>
        <v>11312.713763</v>
      </c>
      <c r="D69" s="972">
        <f>'T 6.1'!D69+'T 6.2'!D69</f>
        <v>11385.601803</v>
      </c>
      <c r="E69" s="972">
        <f>'T 6.1'!E69+'T 6.2'!E69</f>
        <v>17704.893507000001</v>
      </c>
      <c r="F69" s="972">
        <f>'T 6.1'!F69+'T 6.2'!F69</f>
        <v>10746.560791</v>
      </c>
      <c r="G69" s="972">
        <f>'T 6.1'!G69+'T 6.2'!G69</f>
        <v>20562.883069000003</v>
      </c>
      <c r="H69" s="973">
        <f>'T 6.1'!H69+'T 6.2'!H69</f>
        <v>16551.059996</v>
      </c>
      <c r="I69" s="973">
        <f>'T 6.1'!I69+'T 6.2'!I69</f>
        <v>60399.939169999998</v>
      </c>
      <c r="J69" s="973">
        <f>'T 6.1'!J69+'T 6.2'!J69</f>
        <v>76950.999165999994</v>
      </c>
    </row>
    <row r="70" spans="1:10" ht="14.25" customHeight="1" x14ac:dyDescent="0.2">
      <c r="A70" s="969" t="s">
        <v>163</v>
      </c>
      <c r="B70" s="970">
        <f>'T 6.1'!B70+'T 6.2'!B70</f>
        <v>67.628414000000006</v>
      </c>
      <c r="C70" s="970">
        <f>'T 6.1'!C70+'T 6.2'!C70</f>
        <v>150.75183200000001</v>
      </c>
      <c r="D70" s="970">
        <f>'T 6.1'!D70+'T 6.2'!D70</f>
        <v>133.60214500000001</v>
      </c>
      <c r="E70" s="970">
        <f>'T 6.1'!E70+'T 6.2'!E70</f>
        <v>231.321946</v>
      </c>
      <c r="F70" s="970">
        <f>'T 6.1'!F70+'T 6.2'!F70</f>
        <v>173.117794</v>
      </c>
      <c r="G70" s="970">
        <f>'T 6.1'!G70+'T 6.2'!G70</f>
        <v>302.00942500000002</v>
      </c>
      <c r="H70" s="382">
        <f>'T 6.1'!H70+'T 6.2'!H70</f>
        <v>218.380246</v>
      </c>
      <c r="I70" s="382">
        <f>'T 6.1'!I70+'T 6.2'!I70</f>
        <v>840.05131000000006</v>
      </c>
      <c r="J70" s="382">
        <f>'T 6.1'!J70+'T 6.2'!J70</f>
        <v>1058.431556</v>
      </c>
    </row>
    <row r="71" spans="1:10" x14ac:dyDescent="0.2">
      <c r="A71" s="795" t="s">
        <v>786</v>
      </c>
      <c r="B71" s="3"/>
      <c r="C71" s="3"/>
      <c r="D71" s="245"/>
      <c r="E71" s="3"/>
      <c r="F71" s="3"/>
      <c r="G71" s="245"/>
      <c r="H71" s="3"/>
      <c r="I71" s="3"/>
      <c r="J71" s="3"/>
    </row>
    <row r="72" spans="1:10" ht="13.5" customHeight="1" x14ac:dyDescent="0.2">
      <c r="A72" s="795" t="s">
        <v>316</v>
      </c>
      <c r="B72" s="3"/>
      <c r="C72" s="3"/>
      <c r="D72" s="245"/>
      <c r="E72" s="3"/>
      <c r="F72" s="3"/>
      <c r="G72" s="245"/>
      <c r="H72" s="3"/>
      <c r="I72" s="3"/>
      <c r="J72" s="3"/>
    </row>
    <row r="73" spans="1:10" ht="15" customHeight="1" x14ac:dyDescent="0.2">
      <c r="A73" s="37" t="s">
        <v>822</v>
      </c>
      <c r="B73" s="3"/>
      <c r="C73" s="3"/>
      <c r="D73" s="245"/>
      <c r="E73" s="3"/>
      <c r="F73" s="3"/>
      <c r="G73" s="245"/>
      <c r="H73" s="3"/>
      <c r="I73" s="3"/>
      <c r="J73" s="3"/>
    </row>
    <row r="74" spans="1:10" x14ac:dyDescent="0.2">
      <c r="A74" s="286" t="s">
        <v>991</v>
      </c>
      <c r="B74" s="3"/>
      <c r="C74" s="3"/>
      <c r="D74" s="245"/>
      <c r="E74" s="3"/>
      <c r="F74" s="3"/>
      <c r="G74" s="245"/>
      <c r="H74" s="3"/>
      <c r="I74" s="3"/>
      <c r="J74" s="3"/>
    </row>
    <row r="75" spans="1:10" x14ac:dyDescent="0.2">
      <c r="B75" s="913"/>
      <c r="C75" s="913"/>
      <c r="D75" s="913"/>
      <c r="E75" s="913"/>
      <c r="F75" s="913"/>
      <c r="G75" s="913"/>
      <c r="H75" s="913"/>
      <c r="I75" s="913"/>
      <c r="J75" s="913"/>
    </row>
    <row r="76" spans="1:10" x14ac:dyDescent="0.2">
      <c r="B76" s="913"/>
      <c r="C76" s="913"/>
      <c r="D76" s="913"/>
      <c r="E76" s="913"/>
      <c r="F76" s="913"/>
      <c r="G76" s="913"/>
      <c r="H76" s="913"/>
      <c r="I76" s="913"/>
      <c r="J76" s="913"/>
    </row>
    <row r="77" spans="1:10" ht="16.5" x14ac:dyDescent="0.25">
      <c r="A77" s="108" t="s">
        <v>589</v>
      </c>
    </row>
    <row r="78" spans="1:10" ht="13.5" thickBot="1" x14ac:dyDescent="0.25">
      <c r="A78" s="231"/>
      <c r="J78" s="652" t="s">
        <v>23</v>
      </c>
    </row>
    <row r="79" spans="1:10" x14ac:dyDescent="0.2">
      <c r="A79" s="230" t="s">
        <v>825</v>
      </c>
      <c r="B79" s="761" t="s">
        <v>38</v>
      </c>
      <c r="C79" s="761" t="s">
        <v>39</v>
      </c>
      <c r="D79" s="761" t="s">
        <v>125</v>
      </c>
      <c r="E79" s="761" t="s">
        <v>126</v>
      </c>
      <c r="F79" s="761" t="s">
        <v>127</v>
      </c>
      <c r="G79" s="762">
        <v>100000</v>
      </c>
      <c r="H79" s="763" t="s">
        <v>229</v>
      </c>
      <c r="I79" s="763" t="s">
        <v>228</v>
      </c>
      <c r="J79" s="763" t="s">
        <v>220</v>
      </c>
    </row>
    <row r="80" spans="1:10" x14ac:dyDescent="0.2">
      <c r="A80" s="229"/>
      <c r="B80" s="764" t="s">
        <v>40</v>
      </c>
      <c r="C80" s="764" t="s">
        <v>40</v>
      </c>
      <c r="D80" s="764" t="s">
        <v>40</v>
      </c>
      <c r="E80" s="764" t="s">
        <v>40</v>
      </c>
      <c r="F80" s="764" t="s">
        <v>40</v>
      </c>
      <c r="G80" s="764" t="s">
        <v>43</v>
      </c>
      <c r="H80" s="765" t="s">
        <v>526</v>
      </c>
      <c r="I80" s="765" t="s">
        <v>138</v>
      </c>
      <c r="J80" s="765" t="s">
        <v>142</v>
      </c>
    </row>
    <row r="81" spans="1:10" ht="13.5" thickBot="1" x14ac:dyDescent="0.25">
      <c r="A81" s="232"/>
      <c r="B81" s="766" t="s">
        <v>46</v>
      </c>
      <c r="C81" s="766" t="s">
        <v>42</v>
      </c>
      <c r="D81" s="766" t="s">
        <v>128</v>
      </c>
      <c r="E81" s="766" t="s">
        <v>129</v>
      </c>
      <c r="F81" s="766" t="s">
        <v>130</v>
      </c>
      <c r="G81" s="766" t="s">
        <v>131</v>
      </c>
      <c r="H81" s="767" t="s">
        <v>138</v>
      </c>
      <c r="I81" s="767" t="s">
        <v>131</v>
      </c>
      <c r="J81" s="767" t="s">
        <v>616</v>
      </c>
    </row>
    <row r="83" spans="1:10" x14ac:dyDescent="0.2">
      <c r="A83" s="768" t="s">
        <v>732</v>
      </c>
      <c r="B83" s="796">
        <f>B9/B$69</f>
        <v>0.41563218889277265</v>
      </c>
      <c r="C83" s="796">
        <f t="shared" ref="C83:J83" si="0">C9/C$69</f>
        <v>0.35736423016575181</v>
      </c>
      <c r="D83" s="796">
        <f t="shared" si="0"/>
        <v>0.31395657259488297</v>
      </c>
      <c r="E83" s="796">
        <f t="shared" si="0"/>
        <v>0.30383315408664663</v>
      </c>
      <c r="F83" s="796">
        <f t="shared" si="0"/>
        <v>0.28858151396651793</v>
      </c>
      <c r="G83" s="796">
        <f t="shared" si="0"/>
        <v>0.20507988971436969</v>
      </c>
      <c r="H83" s="797">
        <f t="shared" si="0"/>
        <v>0.37580581289072862</v>
      </c>
      <c r="I83" s="797">
        <f t="shared" si="0"/>
        <v>0.26940773375947757</v>
      </c>
      <c r="J83" s="797">
        <f t="shared" si="0"/>
        <v>0.29229243974440744</v>
      </c>
    </row>
    <row r="84" spans="1:10" x14ac:dyDescent="0.2">
      <c r="A84" s="771" t="s">
        <v>733</v>
      </c>
      <c r="B84" s="798">
        <f t="shared" ref="B84:J84" si="1">B10/B$69</f>
        <v>5.9076966133024982E-2</v>
      </c>
      <c r="C84" s="798">
        <f t="shared" si="1"/>
        <v>2.7574953679131643E-2</v>
      </c>
      <c r="D84" s="798">
        <f t="shared" si="1"/>
        <v>1.7491704210797612E-2</v>
      </c>
      <c r="E84" s="798">
        <f t="shared" si="1"/>
        <v>1.4904386851898844E-2</v>
      </c>
      <c r="F84" s="798">
        <f t="shared" si="1"/>
        <v>9.9928300866204064E-3</v>
      </c>
      <c r="G84" s="798">
        <f t="shared" si="1"/>
        <v>1.2571340951197234E-2</v>
      </c>
      <c r="H84" s="351">
        <f t="shared" si="1"/>
        <v>3.7545218321375237E-2</v>
      </c>
      <c r="I84" s="351">
        <f t="shared" si="1"/>
        <v>1.3723949765361992E-2</v>
      </c>
      <c r="J84" s="351">
        <f t="shared" si="1"/>
        <v>1.8847564134564444E-2</v>
      </c>
    </row>
    <row r="85" spans="1:10" x14ac:dyDescent="0.2">
      <c r="A85" s="773" t="s">
        <v>527</v>
      </c>
      <c r="B85" s="799">
        <f t="shared" ref="B85:J85" si="2">B11/B$69</f>
        <v>0.34720937145049535</v>
      </c>
      <c r="C85" s="799">
        <f t="shared" si="2"/>
        <v>0.32089954647957974</v>
      </c>
      <c r="D85" s="799">
        <f t="shared" si="2"/>
        <v>0.2870582602966868</v>
      </c>
      <c r="E85" s="799">
        <f t="shared" si="2"/>
        <v>0.2814131035597649</v>
      </c>
      <c r="F85" s="799">
        <f t="shared" si="2"/>
        <v>0.27117139591677952</v>
      </c>
      <c r="G85" s="799">
        <f t="shared" si="2"/>
        <v>0.18305845096570195</v>
      </c>
      <c r="H85" s="800">
        <f t="shared" si="2"/>
        <v>0.32922650394095038</v>
      </c>
      <c r="I85" s="800">
        <f t="shared" si="2"/>
        <v>0.24717060470840868</v>
      </c>
      <c r="J85" s="800">
        <f t="shared" si="2"/>
        <v>0.26481965574014105</v>
      </c>
    </row>
    <row r="86" spans="1:10" x14ac:dyDescent="0.2">
      <c r="A86" s="771" t="s">
        <v>734</v>
      </c>
      <c r="B86" s="798">
        <f t="shared" ref="B86:J86" si="3">B12/B$69</f>
        <v>9.3148075422375392E-3</v>
      </c>
      <c r="C86" s="798">
        <f t="shared" si="3"/>
        <v>8.8133764443059561E-3</v>
      </c>
      <c r="D86" s="798">
        <f t="shared" si="3"/>
        <v>9.3241918026702314E-3</v>
      </c>
      <c r="E86" s="798">
        <f t="shared" si="3"/>
        <v>7.3530092654061395E-3</v>
      </c>
      <c r="F86" s="798">
        <f t="shared" si="3"/>
        <v>7.1905619391010242E-3</v>
      </c>
      <c r="G86" s="798">
        <f t="shared" si="3"/>
        <v>8.71339925431543E-3</v>
      </c>
      <c r="H86" s="351">
        <f t="shared" si="3"/>
        <v>8.9720774401088697E-3</v>
      </c>
      <c r="I86" s="351">
        <f t="shared" si="3"/>
        <v>8.15881950829455E-3</v>
      </c>
      <c r="J86" s="351">
        <f t="shared" si="3"/>
        <v>8.333739664856064E-3</v>
      </c>
    </row>
    <row r="87" spans="1:10" x14ac:dyDescent="0.2">
      <c r="A87" s="773" t="s">
        <v>735</v>
      </c>
      <c r="B87" s="799">
        <f t="shared" ref="B87:J87" si="4">B13/B$69</f>
        <v>3.1043385214892496E-5</v>
      </c>
      <c r="C87" s="799">
        <f t="shared" si="4"/>
        <v>7.6353297546082356E-5</v>
      </c>
      <c r="D87" s="799">
        <f t="shared" si="4"/>
        <v>8.2416021237696191E-5</v>
      </c>
      <c r="E87" s="799">
        <f t="shared" si="4"/>
        <v>1.6265424013205278E-4</v>
      </c>
      <c r="F87" s="799">
        <f t="shared" si="4"/>
        <v>2.2672555875183158E-4</v>
      </c>
      <c r="G87" s="799">
        <f t="shared" si="4"/>
        <v>7.3669839726111402E-4</v>
      </c>
      <c r="H87" s="800">
        <f t="shared" si="4"/>
        <v>6.2012886198711828E-5</v>
      </c>
      <c r="I87" s="800">
        <f t="shared" si="4"/>
        <v>3.5435954562402583E-4</v>
      </c>
      <c r="J87" s="800">
        <f t="shared" si="4"/>
        <v>2.9147995793549512E-4</v>
      </c>
    </row>
    <row r="88" spans="1:10" x14ac:dyDescent="0.2">
      <c r="A88" s="780" t="s">
        <v>528</v>
      </c>
      <c r="B88" s="803">
        <f t="shared" ref="B88:J88" si="5">B14/B$69</f>
        <v>2.8825854627314781E-2</v>
      </c>
      <c r="C88" s="803">
        <f t="shared" si="5"/>
        <v>3.3329343771888377E-2</v>
      </c>
      <c r="D88" s="803">
        <f t="shared" si="5"/>
        <v>3.7524007724161583E-2</v>
      </c>
      <c r="E88" s="803">
        <f t="shared" si="5"/>
        <v>3.9836092474724423E-2</v>
      </c>
      <c r="F88" s="803">
        <f t="shared" si="5"/>
        <v>4.4566321292398667E-2</v>
      </c>
      <c r="G88" s="803">
        <f t="shared" si="5"/>
        <v>5.5885220673770289E-2</v>
      </c>
      <c r="H88" s="804">
        <f t="shared" si="5"/>
        <v>3.190400694140532E-2</v>
      </c>
      <c r="I88" s="804">
        <f t="shared" si="5"/>
        <v>4.5705726892042504E-2</v>
      </c>
      <c r="J88" s="804">
        <f t="shared" si="5"/>
        <v>4.2737174210118176E-2</v>
      </c>
    </row>
    <row r="89" spans="1:10" x14ac:dyDescent="0.2">
      <c r="A89" s="773" t="s">
        <v>736</v>
      </c>
      <c r="B89" s="799">
        <f t="shared" ref="B89:J89" si="6">B15/B$69</f>
        <v>3.8409276716474725E-3</v>
      </c>
      <c r="C89" s="799">
        <f t="shared" si="6"/>
        <v>2.7725153890645646E-3</v>
      </c>
      <c r="D89" s="799">
        <f t="shared" si="6"/>
        <v>2.0565050846790096E-3</v>
      </c>
      <c r="E89" s="799">
        <f t="shared" si="6"/>
        <v>2.8926698700419353E-3</v>
      </c>
      <c r="F89" s="799">
        <f t="shared" si="6"/>
        <v>2.9432366889404408E-3</v>
      </c>
      <c r="G89" s="799">
        <f t="shared" si="6"/>
        <v>4.1929687928820656E-3</v>
      </c>
      <c r="H89" s="800">
        <f t="shared" si="6"/>
        <v>3.1106637286338551E-3</v>
      </c>
      <c r="I89" s="800">
        <f t="shared" si="6"/>
        <v>3.1867276961696318E-3</v>
      </c>
      <c r="J89" s="800">
        <f t="shared" si="6"/>
        <v>3.1703674239982123E-3</v>
      </c>
    </row>
    <row r="90" spans="1:10" x14ac:dyDescent="0.2">
      <c r="A90" s="771" t="s">
        <v>737</v>
      </c>
      <c r="B90" s="798">
        <f t="shared" ref="B90:J90" si="7">B16/B$69</f>
        <v>1.5654958521715567E-2</v>
      </c>
      <c r="C90" s="798">
        <f t="shared" si="7"/>
        <v>2.081330244296397E-2</v>
      </c>
      <c r="D90" s="798">
        <f t="shared" si="7"/>
        <v>2.5986046158933983E-2</v>
      </c>
      <c r="E90" s="798">
        <f t="shared" si="7"/>
        <v>2.6600476744680593E-2</v>
      </c>
      <c r="F90" s="798">
        <f t="shared" si="7"/>
        <v>2.6271640061483182E-2</v>
      </c>
      <c r="G90" s="798">
        <f t="shared" si="7"/>
        <v>2.4813595023998429E-2</v>
      </c>
      <c r="H90" s="351">
        <f t="shared" si="7"/>
        <v>1.9180706617988385E-2</v>
      </c>
      <c r="I90" s="351">
        <f t="shared" si="7"/>
        <v>2.5817810968500679E-2</v>
      </c>
      <c r="J90" s="351">
        <f t="shared" si="7"/>
        <v>2.4390264692355921E-2</v>
      </c>
    </row>
    <row r="91" spans="1:10" x14ac:dyDescent="0.2">
      <c r="A91" s="779" t="s">
        <v>738</v>
      </c>
      <c r="B91" s="799">
        <f t="shared" ref="B91:J91" si="8">B17/B$69</f>
        <v>7.1145182739584673E-3</v>
      </c>
      <c r="C91" s="799">
        <f t="shared" si="8"/>
        <v>6.4111790963202507E-3</v>
      </c>
      <c r="D91" s="799">
        <f t="shared" si="8"/>
        <v>7.1747171922415072E-3</v>
      </c>
      <c r="E91" s="799">
        <f t="shared" si="8"/>
        <v>7.4614121766826847E-3</v>
      </c>
      <c r="F91" s="799">
        <f t="shared" si="8"/>
        <v>1.092560134199682E-2</v>
      </c>
      <c r="G91" s="799">
        <f t="shared" si="8"/>
        <v>1.631769878154142E-2</v>
      </c>
      <c r="H91" s="800">
        <f t="shared" si="8"/>
        <v>6.6337832154880188E-3</v>
      </c>
      <c r="I91" s="800">
        <f t="shared" si="8"/>
        <v>1.103881164720054E-2</v>
      </c>
      <c r="J91" s="800">
        <f t="shared" si="8"/>
        <v>1.0091352996272803E-2</v>
      </c>
    </row>
    <row r="92" spans="1:10" s="8" customFormat="1" x14ac:dyDescent="0.2">
      <c r="A92" s="771" t="s">
        <v>529</v>
      </c>
      <c r="B92" s="798">
        <f t="shared" ref="B92:J92" si="9">B18/B$69</f>
        <v>1.2267955790160922E-3</v>
      </c>
      <c r="C92" s="798">
        <f t="shared" si="9"/>
        <v>1.7574575311032732E-3</v>
      </c>
      <c r="D92" s="798">
        <f t="shared" si="9"/>
        <v>1.1162881172123143E-3</v>
      </c>
      <c r="E92" s="798">
        <f t="shared" si="9"/>
        <v>1.4804931184497973E-3</v>
      </c>
      <c r="F92" s="798">
        <f t="shared" si="9"/>
        <v>2.2785192840956777E-3</v>
      </c>
      <c r="G92" s="798">
        <f t="shared" si="9"/>
        <v>1.86565044752091E-3</v>
      </c>
      <c r="H92" s="351">
        <f t="shared" si="9"/>
        <v>1.58950508344227E-3</v>
      </c>
      <c r="I92" s="351">
        <f t="shared" si="9"/>
        <v>1.6849517466161386E-3</v>
      </c>
      <c r="J92" s="351">
        <f t="shared" si="9"/>
        <v>1.6644225336659487E-3</v>
      </c>
    </row>
    <row r="93" spans="1:10" x14ac:dyDescent="0.2">
      <c r="A93" s="773" t="s">
        <v>739</v>
      </c>
      <c r="B93" s="799">
        <f t="shared" ref="B93:J93" si="10">B19/B$69</f>
        <v>9.8865381737740505E-4</v>
      </c>
      <c r="C93" s="799">
        <f t="shared" si="10"/>
        <v>1.5748889588518445E-3</v>
      </c>
      <c r="D93" s="799">
        <f t="shared" si="10"/>
        <v>1.19045090760408E-3</v>
      </c>
      <c r="E93" s="799">
        <f t="shared" si="10"/>
        <v>1.4010402824616095E-3</v>
      </c>
      <c r="F93" s="799">
        <f t="shared" si="10"/>
        <v>2.1473236367234726E-3</v>
      </c>
      <c r="G93" s="799">
        <f t="shared" si="10"/>
        <v>8.6953074333022146E-3</v>
      </c>
      <c r="H93" s="800">
        <f t="shared" si="10"/>
        <v>1.3893478125000689E-3</v>
      </c>
      <c r="I93" s="800">
        <f t="shared" si="10"/>
        <v>3.9774245852108869E-3</v>
      </c>
      <c r="J93" s="800">
        <f t="shared" si="10"/>
        <v>3.4207662649337772E-3</v>
      </c>
    </row>
    <row r="94" spans="1:10" x14ac:dyDescent="0.2">
      <c r="A94" s="780" t="s">
        <v>530</v>
      </c>
      <c r="B94" s="803">
        <f t="shared" ref="B94:J94" si="11">B20/B$69</f>
        <v>0.14468778738322086</v>
      </c>
      <c r="C94" s="803">
        <f t="shared" si="11"/>
        <v>0.15232426339964489</v>
      </c>
      <c r="D94" s="803">
        <f t="shared" si="11"/>
        <v>0.16794812993513927</v>
      </c>
      <c r="E94" s="803">
        <f t="shared" si="11"/>
        <v>0.16728607431775838</v>
      </c>
      <c r="F94" s="803">
        <f t="shared" si="11"/>
        <v>0.16485681637642727</v>
      </c>
      <c r="G94" s="803">
        <f t="shared" si="11"/>
        <v>0.1532061157197061</v>
      </c>
      <c r="H94" s="804">
        <f t="shared" si="11"/>
        <v>0.14990734838733161</v>
      </c>
      <c r="I94" s="804">
        <f t="shared" si="11"/>
        <v>0.16218519486300337</v>
      </c>
      <c r="J94" s="804">
        <f t="shared" si="11"/>
        <v>0.15954440558355362</v>
      </c>
    </row>
    <row r="95" spans="1:10" x14ac:dyDescent="0.2">
      <c r="A95" s="779" t="s">
        <v>740</v>
      </c>
      <c r="B95" s="799">
        <f t="shared" ref="B95:J95" si="12">B21/B$69</f>
        <v>2.476083485717161E-2</v>
      </c>
      <c r="C95" s="799">
        <f t="shared" si="12"/>
        <v>1.8146522514466985E-2</v>
      </c>
      <c r="D95" s="799">
        <f t="shared" si="12"/>
        <v>2.1663447156127461E-2</v>
      </c>
      <c r="E95" s="799">
        <f t="shared" si="12"/>
        <v>2.4557553866567858E-2</v>
      </c>
      <c r="F95" s="799">
        <f t="shared" si="12"/>
        <v>2.2489452830565578E-2</v>
      </c>
      <c r="G95" s="799">
        <f t="shared" si="12"/>
        <v>2.0005924248053697E-2</v>
      </c>
      <c r="H95" s="800">
        <f t="shared" si="12"/>
        <v>2.0239926692366517E-2</v>
      </c>
      <c r="I95" s="800">
        <f t="shared" si="12"/>
        <v>2.2094459536522743E-2</v>
      </c>
      <c r="J95" s="800">
        <f t="shared" si="12"/>
        <v>2.1695576030124501E-2</v>
      </c>
    </row>
    <row r="96" spans="1:10" x14ac:dyDescent="0.2">
      <c r="A96" s="771" t="s">
        <v>531</v>
      </c>
      <c r="B96" s="798">
        <f t="shared" ref="B96:J96" si="13">B22/B$69</f>
        <v>7.5839411777957597E-2</v>
      </c>
      <c r="C96" s="798">
        <f t="shared" si="13"/>
        <v>8.3879237014157629E-2</v>
      </c>
      <c r="D96" s="798">
        <f t="shared" si="13"/>
        <v>9.5530823211594104E-2</v>
      </c>
      <c r="E96" s="798">
        <f t="shared" si="13"/>
        <v>9.5284596449733389E-2</v>
      </c>
      <c r="F96" s="798">
        <f t="shared" si="13"/>
        <v>0.10085544083160997</v>
      </c>
      <c r="G96" s="798">
        <f t="shared" si="13"/>
        <v>9.2459224351970154E-2</v>
      </c>
      <c r="H96" s="351">
        <f t="shared" si="13"/>
        <v>8.133466353969708E-2</v>
      </c>
      <c r="I96" s="351">
        <f t="shared" si="13"/>
        <v>9.5360309466351406E-2</v>
      </c>
      <c r="J96" s="351">
        <f t="shared" si="13"/>
        <v>9.234359350774593E-2</v>
      </c>
    </row>
    <row r="97" spans="1:10" x14ac:dyDescent="0.2">
      <c r="A97" s="773" t="s">
        <v>532</v>
      </c>
      <c r="B97" s="799">
        <f t="shared" ref="B97:J97" si="14">B23/B$69</f>
        <v>3.4482314067383257E-4</v>
      </c>
      <c r="C97" s="799">
        <f t="shared" si="14"/>
        <v>3.921646116876121E-4</v>
      </c>
      <c r="D97" s="799">
        <f t="shared" si="14"/>
        <v>3.3585962921981176E-4</v>
      </c>
      <c r="E97" s="799">
        <f t="shared" si="14"/>
        <v>2.2744271228787122E-4</v>
      </c>
      <c r="F97" s="799">
        <f t="shared" si="14"/>
        <v>2.2593339834204451E-4</v>
      </c>
      <c r="G97" s="799">
        <f t="shared" si="14"/>
        <v>4.3364237252522791E-3</v>
      </c>
      <c r="H97" s="800">
        <f t="shared" si="14"/>
        <v>3.7718121990426746E-4</v>
      </c>
      <c r="I97" s="800">
        <f t="shared" si="14"/>
        <v>1.6464949363623673E-3</v>
      </c>
      <c r="J97" s="800">
        <f t="shared" si="14"/>
        <v>1.3734836993084612E-3</v>
      </c>
    </row>
    <row r="98" spans="1:10" x14ac:dyDescent="0.2">
      <c r="A98" s="771" t="s">
        <v>741</v>
      </c>
      <c r="B98" s="798">
        <f t="shared" ref="B98:J98" si="15">B24/B$69</f>
        <v>5.2961275879833574E-4</v>
      </c>
      <c r="C98" s="798">
        <f t="shared" si="15"/>
        <v>7.6075663013308039E-4</v>
      </c>
      <c r="D98" s="798">
        <f t="shared" si="15"/>
        <v>4.2409730144678937E-4</v>
      </c>
      <c r="E98" s="798">
        <f t="shared" si="15"/>
        <v>7.5185049798447232E-4</v>
      </c>
      <c r="F98" s="798">
        <f t="shared" si="15"/>
        <v>1.1230653447852439E-3</v>
      </c>
      <c r="G98" s="798">
        <f t="shared" si="15"/>
        <v>5.7675150708216081E-3</v>
      </c>
      <c r="H98" s="351">
        <f t="shared" si="15"/>
        <v>6.8760049221925387E-4</v>
      </c>
      <c r="I98" s="351">
        <f t="shared" si="15"/>
        <v>2.4636757262482523E-3</v>
      </c>
      <c r="J98" s="351">
        <f t="shared" si="15"/>
        <v>2.0816673303285281E-3</v>
      </c>
    </row>
    <row r="99" spans="1:10" s="8" customFormat="1" x14ac:dyDescent="0.2">
      <c r="A99" s="773" t="s">
        <v>742</v>
      </c>
      <c r="B99" s="799">
        <f t="shared" ref="B99:J99" si="16">B25/B$69</f>
        <v>3.9716629589955546E-2</v>
      </c>
      <c r="C99" s="799">
        <f t="shared" si="16"/>
        <v>4.3957838624578305E-2</v>
      </c>
      <c r="D99" s="799">
        <f t="shared" si="16"/>
        <v>4.3752294399470669E-2</v>
      </c>
      <c r="E99" s="799">
        <f t="shared" si="16"/>
        <v>3.9460314501399162E-2</v>
      </c>
      <c r="F99" s="799">
        <f t="shared" si="16"/>
        <v>3.5545549634810603E-2</v>
      </c>
      <c r="G99" s="799">
        <f t="shared" si="16"/>
        <v>2.3940263694936247E-2</v>
      </c>
      <c r="H99" s="800">
        <f t="shared" si="16"/>
        <v>4.2615512430651696E-2</v>
      </c>
      <c r="I99" s="800">
        <f t="shared" si="16"/>
        <v>3.4289109384213978E-2</v>
      </c>
      <c r="J99" s="800">
        <f t="shared" si="16"/>
        <v>3.6079999663301589E-2</v>
      </c>
    </row>
    <row r="100" spans="1:10" x14ac:dyDescent="0.2">
      <c r="A100" s="783" t="s">
        <v>533</v>
      </c>
      <c r="B100" s="805">
        <f t="shared" ref="B100:J100" si="17">B26/B$69</f>
        <v>3.4964743041642318E-3</v>
      </c>
      <c r="C100" s="805">
        <f t="shared" si="17"/>
        <v>5.1877435626406917E-3</v>
      </c>
      <c r="D100" s="805">
        <f t="shared" si="17"/>
        <v>6.2416078859595442E-3</v>
      </c>
      <c r="E100" s="805">
        <f t="shared" si="17"/>
        <v>7.0043160638593952E-3</v>
      </c>
      <c r="F100" s="805">
        <f t="shared" si="17"/>
        <v>4.6173738710487142E-3</v>
      </c>
      <c r="G100" s="805">
        <f t="shared" si="17"/>
        <v>6.696764336884241E-3</v>
      </c>
      <c r="H100" s="806">
        <f t="shared" si="17"/>
        <v>4.6524634083019373E-3</v>
      </c>
      <c r="I100" s="806">
        <f t="shared" si="17"/>
        <v>6.3311454987347799E-3</v>
      </c>
      <c r="J100" s="806">
        <f t="shared" si="17"/>
        <v>5.970084975881417E-3</v>
      </c>
    </row>
    <row r="101" spans="1:10" x14ac:dyDescent="0.2">
      <c r="A101" s="776" t="s">
        <v>743</v>
      </c>
      <c r="B101" s="801">
        <f t="shared" ref="B101:J101" si="18">B27/B$69</f>
        <v>0.13992530283364335</v>
      </c>
      <c r="C101" s="801">
        <f t="shared" si="18"/>
        <v>0.16475878511980699</v>
      </c>
      <c r="D101" s="801">
        <f t="shared" si="18"/>
        <v>0.19178129507608954</v>
      </c>
      <c r="E101" s="801">
        <f t="shared" si="18"/>
        <v>0.19526807143082353</v>
      </c>
      <c r="F101" s="801">
        <f t="shared" si="18"/>
        <v>0.1983563442720398</v>
      </c>
      <c r="G101" s="801">
        <f t="shared" si="18"/>
        <v>0.17180885691686271</v>
      </c>
      <c r="H101" s="802">
        <f t="shared" si="18"/>
        <v>0.15689908438659494</v>
      </c>
      <c r="I101" s="802">
        <f t="shared" si="18"/>
        <v>0.18717369539364057</v>
      </c>
      <c r="J101" s="802">
        <f t="shared" si="18"/>
        <v>0.1806620593062099</v>
      </c>
    </row>
    <row r="102" spans="1:10" x14ac:dyDescent="0.2">
      <c r="A102" s="783" t="s">
        <v>744</v>
      </c>
      <c r="B102" s="805">
        <f t="shared" ref="B102:J102" si="19">B28/B$69</f>
        <v>1.486007769200467E-2</v>
      </c>
      <c r="C102" s="805">
        <f t="shared" si="19"/>
        <v>1.4859480626991621E-2</v>
      </c>
      <c r="D102" s="805">
        <f t="shared" si="19"/>
        <v>1.6855350496223567E-2</v>
      </c>
      <c r="E102" s="805">
        <f t="shared" si="19"/>
        <v>2.0415639374339673E-2</v>
      </c>
      <c r="F102" s="805">
        <f t="shared" si="19"/>
        <v>2.054516903537237E-2</v>
      </c>
      <c r="G102" s="805">
        <f t="shared" si="19"/>
        <v>2.032024422829732E-2</v>
      </c>
      <c r="H102" s="806">
        <f t="shared" si="19"/>
        <v>1.4859669595750283E-2</v>
      </c>
      <c r="I102" s="806">
        <f t="shared" si="19"/>
        <v>1.9735081862334927E-2</v>
      </c>
      <c r="J102" s="806">
        <f t="shared" si="19"/>
        <v>1.8686450372113417E-2</v>
      </c>
    </row>
    <row r="103" spans="1:10" s="8" customFormat="1" x14ac:dyDescent="0.2">
      <c r="A103" s="773" t="s">
        <v>534</v>
      </c>
      <c r="B103" s="799">
        <f t="shared" ref="B103:J103" si="20">B29/B$69</f>
        <v>4.6125985807857157E-2</v>
      </c>
      <c r="C103" s="799">
        <f t="shared" si="20"/>
        <v>5.8761794201333581E-2</v>
      </c>
      <c r="D103" s="799">
        <f t="shared" si="20"/>
        <v>7.3329018214918856E-2</v>
      </c>
      <c r="E103" s="799">
        <f t="shared" si="20"/>
        <v>7.1140375032587314E-2</v>
      </c>
      <c r="F103" s="799">
        <f t="shared" si="20"/>
        <v>7.1669254283195719E-2</v>
      </c>
      <c r="G103" s="799">
        <f t="shared" si="20"/>
        <v>8.7691895487089958E-2</v>
      </c>
      <c r="H103" s="800">
        <f t="shared" si="20"/>
        <v>5.4762609900456553E-2</v>
      </c>
      <c r="I103" s="800">
        <f t="shared" si="20"/>
        <v>7.7281931424832584E-2</v>
      </c>
      <c r="J103" s="800">
        <f t="shared" si="20"/>
        <v>7.2438347252323967E-2</v>
      </c>
    </row>
    <row r="104" spans="1:10" x14ac:dyDescent="0.2">
      <c r="A104" s="771" t="s">
        <v>745</v>
      </c>
      <c r="B104" s="798">
        <f t="shared" ref="B104:J104" si="21">B30/B$69</f>
        <v>2.544680536010686E-2</v>
      </c>
      <c r="C104" s="798">
        <f t="shared" si="21"/>
        <v>3.6223959306765675E-2</v>
      </c>
      <c r="D104" s="798">
        <f t="shared" si="21"/>
        <v>4.8268476581992757E-2</v>
      </c>
      <c r="E104" s="798">
        <f t="shared" si="21"/>
        <v>4.6288987599726432E-2</v>
      </c>
      <c r="F104" s="798">
        <f t="shared" si="21"/>
        <v>4.4878094339158521E-2</v>
      </c>
      <c r="G104" s="798">
        <f t="shared" si="21"/>
        <v>4.9539868003029973E-2</v>
      </c>
      <c r="H104" s="351">
        <f t="shared" si="21"/>
        <v>3.2813031922502373E-2</v>
      </c>
      <c r="I104" s="351">
        <f t="shared" si="21"/>
        <v>4.7517844743551259E-2</v>
      </c>
      <c r="J104" s="351">
        <f t="shared" si="21"/>
        <v>4.4355049693858589E-2</v>
      </c>
    </row>
    <row r="105" spans="1:10" x14ac:dyDescent="0.2">
      <c r="A105" s="773" t="s">
        <v>992</v>
      </c>
      <c r="B105" s="799">
        <f t="shared" ref="B105:J105" si="22">B31/B$69</f>
        <v>2.0679180256850348E-2</v>
      </c>
      <c r="C105" s="799">
        <f t="shared" si="22"/>
        <v>2.2537834806171785E-2</v>
      </c>
      <c r="D105" s="799">
        <f t="shared" si="22"/>
        <v>2.5060541545095873E-2</v>
      </c>
      <c r="E105" s="799">
        <f t="shared" si="22"/>
        <v>2.4851387432860882E-2</v>
      </c>
      <c r="F105" s="799">
        <f t="shared" si="22"/>
        <v>2.6791159850984181E-2</v>
      </c>
      <c r="G105" s="799">
        <f t="shared" si="22"/>
        <v>3.8152027386797363E-2</v>
      </c>
      <c r="H105" s="800">
        <f t="shared" si="22"/>
        <v>2.1949577857115998E-2</v>
      </c>
      <c r="I105" s="800">
        <f t="shared" si="22"/>
        <v>2.9764086615056109E-2</v>
      </c>
      <c r="J105" s="800">
        <f t="shared" si="22"/>
        <v>2.8083297480493701E-2</v>
      </c>
    </row>
    <row r="106" spans="1:10" x14ac:dyDescent="0.2">
      <c r="A106" s="771" t="s">
        <v>535</v>
      </c>
      <c r="B106" s="798">
        <f t="shared" ref="B106:J106" si="23">B32/B$69</f>
        <v>4.7585636938176017E-2</v>
      </c>
      <c r="C106" s="798">
        <f t="shared" si="23"/>
        <v>5.2599330228452805E-2</v>
      </c>
      <c r="D106" s="798">
        <f t="shared" si="23"/>
        <v>5.9509458939752458E-2</v>
      </c>
      <c r="E106" s="798">
        <f t="shared" si="23"/>
        <v>5.5525276760988319E-2</v>
      </c>
      <c r="F106" s="798">
        <f t="shared" si="23"/>
        <v>5.5107301351327742E-2</v>
      </c>
      <c r="G106" s="798">
        <f t="shared" si="23"/>
        <v>4.1012878552589699E-2</v>
      </c>
      <c r="H106" s="351">
        <f t="shared" si="23"/>
        <v>5.1012515766606488E-2</v>
      </c>
      <c r="I106" s="351">
        <f t="shared" si="23"/>
        <v>5.1261261973883546E-2</v>
      </c>
      <c r="J106" s="351">
        <f t="shared" si="23"/>
        <v>5.1207760220234599E-2</v>
      </c>
    </row>
    <row r="107" spans="1:10" s="8" customFormat="1" x14ac:dyDescent="0.2">
      <c r="A107" s="773" t="s">
        <v>536</v>
      </c>
      <c r="B107" s="799">
        <f t="shared" ref="B107:J107" si="24">B33/B$69</f>
        <v>3.1353601822905704E-2</v>
      </c>
      <c r="C107" s="799">
        <f t="shared" si="24"/>
        <v>3.8538179709444488E-2</v>
      </c>
      <c r="D107" s="799">
        <f t="shared" si="24"/>
        <v>4.2087467073873744E-2</v>
      </c>
      <c r="E107" s="799">
        <f t="shared" si="24"/>
        <v>4.8186780036982013E-2</v>
      </c>
      <c r="F107" s="799">
        <f t="shared" si="24"/>
        <v>5.1034619322984857E-2</v>
      </c>
      <c r="G107" s="799">
        <f t="shared" si="24"/>
        <v>2.2783838551623092E-2</v>
      </c>
      <c r="H107" s="800">
        <f t="shared" si="24"/>
        <v>3.6264288700847996E-2</v>
      </c>
      <c r="I107" s="800">
        <f t="shared" si="24"/>
        <v>3.889541991735751E-2</v>
      </c>
      <c r="J107" s="800">
        <f t="shared" si="24"/>
        <v>3.8329501201632261E-2</v>
      </c>
    </row>
    <row r="108" spans="1:10" x14ac:dyDescent="0.2">
      <c r="A108" s="780" t="s">
        <v>747</v>
      </c>
      <c r="B108" s="803">
        <f t="shared" ref="B108:J108" si="25">B34/B$69</f>
        <v>3.8593496880067718E-2</v>
      </c>
      <c r="C108" s="803">
        <f t="shared" si="25"/>
        <v>6.6031197876070577E-2</v>
      </c>
      <c r="D108" s="803">
        <f t="shared" si="25"/>
        <v>8.220763225298966E-2</v>
      </c>
      <c r="E108" s="803">
        <f t="shared" si="25"/>
        <v>9.8598215025117911E-2</v>
      </c>
      <c r="F108" s="803">
        <f t="shared" si="25"/>
        <v>0.1078353095039036</v>
      </c>
      <c r="G108" s="803">
        <f t="shared" si="25"/>
        <v>0.18487420432454338</v>
      </c>
      <c r="H108" s="804">
        <f t="shared" si="25"/>
        <v>5.7347272031482523E-2</v>
      </c>
      <c r="I108" s="804">
        <f t="shared" si="25"/>
        <v>0.12652429328597287</v>
      </c>
      <c r="J108" s="804">
        <f t="shared" si="25"/>
        <v>0.11164530481880919</v>
      </c>
    </row>
    <row r="109" spans="1:10" x14ac:dyDescent="0.2">
      <c r="A109" s="773" t="s">
        <v>748</v>
      </c>
      <c r="B109" s="799">
        <f t="shared" ref="B109:J109" si="26">B35/B$69</f>
        <v>9.5259663604599311E-4</v>
      </c>
      <c r="C109" s="799">
        <f t="shared" si="26"/>
        <v>1.4461949044896026E-3</v>
      </c>
      <c r="D109" s="799">
        <f t="shared" si="26"/>
        <v>2.2444926884116501E-4</v>
      </c>
      <c r="E109" s="799">
        <f t="shared" si="26"/>
        <v>7.5143123536665051E-5</v>
      </c>
      <c r="F109" s="799">
        <f t="shared" si="26"/>
        <v>2.7735477963295879E-5</v>
      </c>
      <c r="G109" s="799">
        <f t="shared" si="26"/>
        <v>2.7898180623554848E-2</v>
      </c>
      <c r="H109" s="800">
        <f t="shared" si="26"/>
        <v>1.2899729688104504E-3</v>
      </c>
      <c r="I109" s="800">
        <f t="shared" si="26"/>
        <v>9.5670788073742349E-3</v>
      </c>
      <c r="J109" s="800">
        <f t="shared" si="26"/>
        <v>7.7867916530543358E-3</v>
      </c>
    </row>
    <row r="110" spans="1:10" x14ac:dyDescent="0.2">
      <c r="A110" s="783" t="s">
        <v>537</v>
      </c>
      <c r="B110" s="805">
        <f t="shared" ref="B110:J110" si="27">B36/B$69</f>
        <v>3.0755529099063274E-3</v>
      </c>
      <c r="C110" s="805">
        <f t="shared" si="27"/>
        <v>3.0097931153674506E-3</v>
      </c>
      <c r="D110" s="805">
        <f t="shared" si="27"/>
        <v>3.8769861939462035E-3</v>
      </c>
      <c r="E110" s="805">
        <f t="shared" si="27"/>
        <v>6.3388453003475047E-3</v>
      </c>
      <c r="F110" s="805">
        <f t="shared" si="27"/>
        <v>9.8840643128317463E-3</v>
      </c>
      <c r="G110" s="805">
        <f t="shared" si="27"/>
        <v>9.1946649876657894E-3</v>
      </c>
      <c r="H110" s="806">
        <f t="shared" si="27"/>
        <v>3.0306058350415277E-3</v>
      </c>
      <c r="I110" s="806">
        <f t="shared" si="27"/>
        <v>7.477804236338273E-3</v>
      </c>
      <c r="J110" s="806">
        <f t="shared" si="27"/>
        <v>6.5212754277234044E-3</v>
      </c>
    </row>
    <row r="111" spans="1:10" x14ac:dyDescent="0.2">
      <c r="A111" s="785" t="s">
        <v>749</v>
      </c>
      <c r="B111" s="799">
        <f t="shared" ref="B111:J111" si="28">B37/B$69</f>
        <v>3.4565346952315508E-2</v>
      </c>
      <c r="C111" s="799">
        <f t="shared" si="28"/>
        <v>6.1575209767817406E-2</v>
      </c>
      <c r="D111" s="799">
        <f t="shared" si="28"/>
        <v>7.8106196614541837E-2</v>
      </c>
      <c r="E111" s="799">
        <f t="shared" si="28"/>
        <v>9.2184226488270626E-2</v>
      </c>
      <c r="F111" s="799">
        <f t="shared" si="28"/>
        <v>9.7923509620055513E-2</v>
      </c>
      <c r="G111" s="799">
        <f t="shared" si="28"/>
        <v>0.14778135856742877</v>
      </c>
      <c r="H111" s="800">
        <f t="shared" si="28"/>
        <v>5.3026693046373266E-2</v>
      </c>
      <c r="I111" s="800">
        <f t="shared" si="28"/>
        <v>0.10947941010980988</v>
      </c>
      <c r="J111" s="800">
        <f t="shared" si="28"/>
        <v>9.7337237595083323E-2</v>
      </c>
    </row>
    <row r="112" spans="1:10" x14ac:dyDescent="0.2">
      <c r="A112" s="783" t="s">
        <v>750</v>
      </c>
      <c r="B112" s="798">
        <f t="shared" ref="B112:J112" si="29">B38/B$69</f>
        <v>6.3573800811802883E-3</v>
      </c>
      <c r="C112" s="798">
        <f t="shared" si="29"/>
        <v>1.6174087388159793E-2</v>
      </c>
      <c r="D112" s="798">
        <f t="shared" si="29"/>
        <v>2.6398648152336057E-2</v>
      </c>
      <c r="E112" s="798">
        <f t="shared" si="29"/>
        <v>2.9727581970030312E-2</v>
      </c>
      <c r="F112" s="798">
        <f t="shared" si="29"/>
        <v>2.9761753943443544E-2</v>
      </c>
      <c r="G112" s="798">
        <f t="shared" si="29"/>
        <v>2.0101820625686304E-2</v>
      </c>
      <c r="H112" s="351">
        <f t="shared" si="29"/>
        <v>1.3067137636638896E-2</v>
      </c>
      <c r="I112" s="351">
        <f t="shared" si="29"/>
        <v>2.5829099754704272E-2</v>
      </c>
      <c r="J112" s="351">
        <f t="shared" si="29"/>
        <v>2.3084184120443E-2</v>
      </c>
    </row>
    <row r="113" spans="1:12" x14ac:dyDescent="0.2">
      <c r="A113" s="785" t="s">
        <v>993</v>
      </c>
      <c r="B113" s="807">
        <f t="shared" ref="B113:J113" si="30">B39/B$69</f>
        <v>2.4261153300517237E-2</v>
      </c>
      <c r="C113" s="807">
        <f t="shared" si="30"/>
        <v>3.9052939573611313E-2</v>
      </c>
      <c r="D113" s="807">
        <f t="shared" si="30"/>
        <v>4.4014361618369344E-2</v>
      </c>
      <c r="E113" s="807">
        <f t="shared" si="30"/>
        <v>5.3220241151264662E-2</v>
      </c>
      <c r="F113" s="807">
        <f t="shared" si="30"/>
        <v>5.6169849381536893E-2</v>
      </c>
      <c r="G113" s="807">
        <f t="shared" si="30"/>
        <v>7.6569474801597912E-2</v>
      </c>
      <c r="H113" s="808">
        <f t="shared" si="30"/>
        <v>3.4371396643930095E-2</v>
      </c>
      <c r="I113" s="808">
        <f t="shared" si="30"/>
        <v>5.9958844408882536E-2</v>
      </c>
      <c r="J113" s="808">
        <f t="shared" si="30"/>
        <v>5.4455350137305063E-2</v>
      </c>
    </row>
    <row r="114" spans="1:12" s="8" customFormat="1" x14ac:dyDescent="0.2">
      <c r="A114" s="783" t="s">
        <v>994</v>
      </c>
      <c r="B114" s="805">
        <f t="shared" ref="B114:J114" si="31">B40/B$69</f>
        <v>1.7951900431397085E-3</v>
      </c>
      <c r="C114" s="805">
        <f t="shared" si="31"/>
        <v>2.9447877580848149E-3</v>
      </c>
      <c r="D114" s="805">
        <f t="shared" si="31"/>
        <v>3.6985943939216474E-3</v>
      </c>
      <c r="E114" s="805">
        <f t="shared" si="31"/>
        <v>4.5039338964943483E-3</v>
      </c>
      <c r="F114" s="805">
        <f t="shared" si="31"/>
        <v>4.7670557117122994E-3</v>
      </c>
      <c r="G114" s="805">
        <f t="shared" si="31"/>
        <v>7.7899552053324944E-3</v>
      </c>
      <c r="H114" s="806">
        <f t="shared" si="31"/>
        <v>2.5809445443569041E-3</v>
      </c>
      <c r="I114" s="806">
        <f t="shared" si="31"/>
        <v>5.5176510039521617E-3</v>
      </c>
      <c r="J114" s="806">
        <f t="shared" si="31"/>
        <v>4.8860074212801674E-3</v>
      </c>
    </row>
    <row r="115" spans="1:12" x14ac:dyDescent="0.2">
      <c r="A115" s="785" t="s">
        <v>995</v>
      </c>
      <c r="B115" s="807">
        <f t="shared" ref="B115:J115" si="32">B41/B$69</f>
        <v>1.1919945193130191E-4</v>
      </c>
      <c r="C115" s="807">
        <f t="shared" si="32"/>
        <v>1.2290021909219589E-4</v>
      </c>
      <c r="D115" s="807">
        <f t="shared" si="32"/>
        <v>1.2190528212872192E-4</v>
      </c>
      <c r="E115" s="807">
        <f t="shared" si="32"/>
        <v>3.3263916541895753E-4</v>
      </c>
      <c r="F115" s="807">
        <f t="shared" si="32"/>
        <v>8.1323831595677993E-4</v>
      </c>
      <c r="G115" s="807">
        <f t="shared" si="32"/>
        <v>1.4238975780658317E-2</v>
      </c>
      <c r="H115" s="808">
        <f t="shared" si="32"/>
        <v>1.2172894065316155E-4</v>
      </c>
      <c r="I115" s="808">
        <f t="shared" si="32"/>
        <v>5.1127736094373957E-3</v>
      </c>
      <c r="J115" s="808">
        <f t="shared" si="32"/>
        <v>4.0392712423328123E-3</v>
      </c>
    </row>
    <row r="116" spans="1:12" x14ac:dyDescent="0.2">
      <c r="A116" s="783" t="s">
        <v>996</v>
      </c>
      <c r="B116" s="805">
        <f t="shared" ref="B116:J116" si="33">B42/B$69</f>
        <v>2.0324233119472001E-3</v>
      </c>
      <c r="C116" s="805">
        <f t="shared" si="33"/>
        <v>3.2804945636809358E-3</v>
      </c>
      <c r="D116" s="805">
        <f t="shared" si="33"/>
        <v>3.8726869042953831E-3</v>
      </c>
      <c r="E116" s="805">
        <f t="shared" si="33"/>
        <v>4.3998301356176581E-3</v>
      </c>
      <c r="F116" s="805">
        <f t="shared" si="33"/>
        <v>6.4116120812999543E-3</v>
      </c>
      <c r="G116" s="805">
        <f t="shared" si="33"/>
        <v>2.9081132008259823E-2</v>
      </c>
      <c r="H116" s="806">
        <f t="shared" si="33"/>
        <v>2.885484857860581E-3</v>
      </c>
      <c r="I116" s="806">
        <f t="shared" si="33"/>
        <v>1.3061041150714126E-2</v>
      </c>
      <c r="J116" s="806">
        <f t="shared" si="33"/>
        <v>1.0872424439807175E-2</v>
      </c>
    </row>
    <row r="117" spans="1:12" s="8" customFormat="1" x14ac:dyDescent="0.2">
      <c r="A117" s="791" t="s">
        <v>755</v>
      </c>
      <c r="B117" s="811">
        <f t="shared" ref="B117:J117" si="34">B43/B$69</f>
        <v>8.5617279967984891E-2</v>
      </c>
      <c r="C117" s="811">
        <f t="shared" si="34"/>
        <v>8.8986724060190467E-2</v>
      </c>
      <c r="D117" s="811">
        <f t="shared" si="34"/>
        <v>8.2555739631815755E-2</v>
      </c>
      <c r="E117" s="811">
        <f t="shared" si="34"/>
        <v>7.313758975664196E-2</v>
      </c>
      <c r="F117" s="811">
        <f t="shared" si="34"/>
        <v>6.6435790843701562E-2</v>
      </c>
      <c r="G117" s="811">
        <f t="shared" si="34"/>
        <v>9.0601910867676855E-2</v>
      </c>
      <c r="H117" s="812">
        <f t="shared" si="34"/>
        <v>8.7920308086109358E-2</v>
      </c>
      <c r="I117" s="812">
        <f t="shared" si="34"/>
        <v>7.9666185862484876E-2</v>
      </c>
      <c r="J117" s="812">
        <f t="shared" si="34"/>
        <v>8.1441529569755255E-2</v>
      </c>
    </row>
    <row r="118" spans="1:12" s="8" customFormat="1" x14ac:dyDescent="0.2">
      <c r="A118" s="783" t="s">
        <v>756</v>
      </c>
      <c r="B118" s="805">
        <f t="shared" ref="B118:J118" si="35">B44/B$69</f>
        <v>1.1552458983861901E-3</v>
      </c>
      <c r="C118" s="805">
        <f t="shared" si="35"/>
        <v>9.7683316589718973E-4</v>
      </c>
      <c r="D118" s="805">
        <f t="shared" si="35"/>
        <v>8.095103060403421E-4</v>
      </c>
      <c r="E118" s="805">
        <f t="shared" si="35"/>
        <v>1.4755547662385608E-4</v>
      </c>
      <c r="F118" s="805">
        <f t="shared" si="35"/>
        <v>3.0971220139446005E-4</v>
      </c>
      <c r="G118" s="805">
        <f t="shared" si="35"/>
        <v>2.0426532047600971E-3</v>
      </c>
      <c r="H118" s="806">
        <f t="shared" si="35"/>
        <v>1.0333001030830172E-3</v>
      </c>
      <c r="I118" s="806">
        <f t="shared" si="35"/>
        <v>9.4636512528792338E-4</v>
      </c>
      <c r="J118" s="806">
        <f t="shared" si="35"/>
        <v>9.6506359637773447E-4</v>
      </c>
    </row>
    <row r="119" spans="1:12" x14ac:dyDescent="0.2">
      <c r="A119" s="785" t="s">
        <v>757</v>
      </c>
      <c r="B119" s="807">
        <f t="shared" ref="B119:J119" si="36">B45/B$69</f>
        <v>7.515546042372491E-2</v>
      </c>
      <c r="C119" s="807">
        <f t="shared" si="36"/>
        <v>7.9802740961474813E-2</v>
      </c>
      <c r="D119" s="807">
        <f t="shared" si="36"/>
        <v>7.5151187245503931E-2</v>
      </c>
      <c r="E119" s="807">
        <f t="shared" si="36"/>
        <v>6.688139951431113E-2</v>
      </c>
      <c r="F119" s="807">
        <f t="shared" si="36"/>
        <v>6.0827165426491102E-2</v>
      </c>
      <c r="G119" s="807">
        <f t="shared" si="36"/>
        <v>6.7564733765106424E-2</v>
      </c>
      <c r="H119" s="808">
        <f t="shared" si="36"/>
        <v>7.8331894713288899E-2</v>
      </c>
      <c r="I119" s="808">
        <f t="shared" si="36"/>
        <v>6.759573198424465E-2</v>
      </c>
      <c r="J119" s="808">
        <f t="shared" si="36"/>
        <v>6.9904927126362371E-2</v>
      </c>
    </row>
    <row r="120" spans="1:12" x14ac:dyDescent="0.2">
      <c r="A120" s="783" t="s">
        <v>758</v>
      </c>
      <c r="B120" s="805">
        <f t="shared" ref="B120:J120" si="37">B46/B$69</f>
        <v>2.7777022466242925E-2</v>
      </c>
      <c r="C120" s="805">
        <f t="shared" si="37"/>
        <v>3.4047101081947528E-2</v>
      </c>
      <c r="D120" s="805">
        <f t="shared" si="37"/>
        <v>3.8040033675328426E-2</v>
      </c>
      <c r="E120" s="805">
        <f t="shared" si="37"/>
        <v>3.3568509506426598E-2</v>
      </c>
      <c r="F120" s="805">
        <f t="shared" si="37"/>
        <v>3.5089467536051647E-2</v>
      </c>
      <c r="G120" s="805">
        <f t="shared" si="37"/>
        <v>2.6515865706691281E-2</v>
      </c>
      <c r="H120" s="806">
        <f t="shared" si="37"/>
        <v>3.2062645542234182E-2</v>
      </c>
      <c r="I120" s="806">
        <f t="shared" si="37"/>
        <v>3.2280981252518041E-2</v>
      </c>
      <c r="J120" s="806">
        <f t="shared" si="37"/>
        <v>3.2234020362089812E-2</v>
      </c>
    </row>
    <row r="121" spans="1:12" s="8" customFormat="1" x14ac:dyDescent="0.2">
      <c r="A121" s="785" t="s">
        <v>997</v>
      </c>
      <c r="B121" s="807">
        <f t="shared" ref="B121:J121" si="38">B47/B$69</f>
        <v>1.289605478431918E-2</v>
      </c>
      <c r="C121" s="807">
        <f t="shared" si="38"/>
        <v>1.5944255443812026E-2</v>
      </c>
      <c r="D121" s="807">
        <f t="shared" si="38"/>
        <v>1.6022077722051879E-2</v>
      </c>
      <c r="E121" s="807">
        <f t="shared" si="38"/>
        <v>1.4033173478381431E-2</v>
      </c>
      <c r="F121" s="807">
        <f t="shared" si="38"/>
        <v>1.2662732165807369E-2</v>
      </c>
      <c r="G121" s="807">
        <f t="shared" si="38"/>
        <v>8.2192416030802823E-3</v>
      </c>
      <c r="H121" s="808">
        <f t="shared" si="38"/>
        <v>1.4979511769029782E-2</v>
      </c>
      <c r="I121" s="808">
        <f t="shared" si="38"/>
        <v>1.2184928894192459E-2</v>
      </c>
      <c r="J121" s="808">
        <f t="shared" si="38"/>
        <v>1.278600372527358E-2</v>
      </c>
    </row>
    <row r="122" spans="1:12" x14ac:dyDescent="0.2">
      <c r="A122" s="771" t="s">
        <v>998</v>
      </c>
      <c r="B122" s="798">
        <f t="shared" ref="B122:J122" si="39">B48/B$69</f>
        <v>3.4482382791362926E-2</v>
      </c>
      <c r="C122" s="798">
        <f t="shared" si="39"/>
        <v>2.9811384258923022E-2</v>
      </c>
      <c r="D122" s="798">
        <f t="shared" si="39"/>
        <v>2.108907567246316E-2</v>
      </c>
      <c r="E122" s="798">
        <f t="shared" si="39"/>
        <v>1.9279716473021537E-2</v>
      </c>
      <c r="F122" s="798">
        <f t="shared" si="39"/>
        <v>1.3074965538526028E-2</v>
      </c>
      <c r="G122" s="798">
        <f t="shared" si="39"/>
        <v>3.2829626358072246E-2</v>
      </c>
      <c r="H122" s="351">
        <f t="shared" si="39"/>
        <v>3.128973716034858E-2</v>
      </c>
      <c r="I122" s="351">
        <f t="shared" si="39"/>
        <v>2.3129821721639986E-2</v>
      </c>
      <c r="J122" s="351">
        <f t="shared" si="39"/>
        <v>2.4884902896050852E-2</v>
      </c>
      <c r="L122" s="316"/>
    </row>
    <row r="123" spans="1:12" x14ac:dyDescent="0.2">
      <c r="A123" s="773" t="s">
        <v>761</v>
      </c>
      <c r="B123" s="799">
        <f t="shared" ref="B123:J123" si="40">B49/B$69</f>
        <v>9.3065732640738932E-3</v>
      </c>
      <c r="C123" s="799">
        <f t="shared" si="40"/>
        <v>8.2071497560262281E-3</v>
      </c>
      <c r="D123" s="799">
        <f t="shared" si="40"/>
        <v>6.5950419924412666E-3</v>
      </c>
      <c r="E123" s="799">
        <f t="shared" si="40"/>
        <v>6.1086347092254214E-3</v>
      </c>
      <c r="F123" s="799">
        <f t="shared" si="40"/>
        <v>5.2989129366569276E-3</v>
      </c>
      <c r="G123" s="799">
        <f t="shared" si="40"/>
        <v>2.0994523800547706E-2</v>
      </c>
      <c r="H123" s="800">
        <f t="shared" si="40"/>
        <v>8.5551130280610704E-3</v>
      </c>
      <c r="I123" s="800">
        <f t="shared" si="40"/>
        <v>1.1124088637058143E-2</v>
      </c>
      <c r="J123" s="800">
        <f t="shared" si="40"/>
        <v>1.0571538704067046E-2</v>
      </c>
    </row>
    <row r="124" spans="1:12" s="8" customFormat="1" x14ac:dyDescent="0.2">
      <c r="A124" s="780" t="s">
        <v>762</v>
      </c>
      <c r="B124" s="803">
        <f t="shared" ref="B124:J124" si="41">B50/B$69</f>
        <v>3.8614994695406947E-2</v>
      </c>
      <c r="C124" s="803">
        <f t="shared" si="41"/>
        <v>2.8909953071531633E-2</v>
      </c>
      <c r="D124" s="803">
        <f t="shared" si="41"/>
        <v>2.2849742464333401E-2</v>
      </c>
      <c r="E124" s="803">
        <f t="shared" si="41"/>
        <v>2.2453436833315372E-2</v>
      </c>
      <c r="F124" s="803">
        <f t="shared" si="41"/>
        <v>2.7241917083387017E-2</v>
      </c>
      <c r="G124" s="803">
        <f t="shared" si="41"/>
        <v>5.985647410773591E-2</v>
      </c>
      <c r="H124" s="804">
        <f t="shared" si="41"/>
        <v>3.1981561067866732E-2</v>
      </c>
      <c r="I124" s="804">
        <f t="shared" si="41"/>
        <v>3.6113817380852835E-2</v>
      </c>
      <c r="J124" s="804">
        <f t="shared" si="41"/>
        <v>3.5225028113704482E-2</v>
      </c>
    </row>
    <row r="125" spans="1:12" x14ac:dyDescent="0.2">
      <c r="A125" s="773" t="s">
        <v>763</v>
      </c>
      <c r="B125" s="799">
        <f t="shared" ref="B125:J125" si="42">B51/B$69</f>
        <v>2.3570053316099696E-2</v>
      </c>
      <c r="C125" s="799">
        <f t="shared" si="42"/>
        <v>1.3391699124881324E-2</v>
      </c>
      <c r="D125" s="799">
        <f t="shared" si="42"/>
        <v>3.9561718194054078E-3</v>
      </c>
      <c r="E125" s="799">
        <f t="shared" si="42"/>
        <v>2.7141678644382028E-3</v>
      </c>
      <c r="F125" s="799">
        <f t="shared" si="42"/>
        <v>2.5559594864064451E-3</v>
      </c>
      <c r="G125" s="799">
        <f t="shared" si="42"/>
        <v>8.0823323481594989E-3</v>
      </c>
      <c r="H125" s="800">
        <f t="shared" si="42"/>
        <v>1.6613108711251875E-2</v>
      </c>
      <c r="I125" s="800">
        <f t="shared" si="42"/>
        <v>4.7477080762099704E-3</v>
      </c>
      <c r="J125" s="800">
        <f t="shared" si="42"/>
        <v>7.2997861507715514E-3</v>
      </c>
    </row>
    <row r="126" spans="1:12" x14ac:dyDescent="0.2">
      <c r="A126" s="771" t="s">
        <v>764</v>
      </c>
      <c r="B126" s="798">
        <f t="shared" ref="B126:J126" si="43">B52/B$69</f>
        <v>7.3417102057369871E-4</v>
      </c>
      <c r="C126" s="798">
        <f t="shared" si="43"/>
        <v>9.7263470379560773E-4</v>
      </c>
      <c r="D126" s="798">
        <f t="shared" si="43"/>
        <v>9.9457571026384159E-4</v>
      </c>
      <c r="E126" s="798">
        <f t="shared" si="43"/>
        <v>1.0323134670521348E-3</v>
      </c>
      <c r="F126" s="798">
        <f t="shared" si="43"/>
        <v>1.6075241499092174E-3</v>
      </c>
      <c r="G126" s="798">
        <f t="shared" si="43"/>
        <v>2.733393051518888E-2</v>
      </c>
      <c r="H126" s="351">
        <f t="shared" si="43"/>
        <v>8.9716187383700194E-4</v>
      </c>
      <c r="I126" s="351">
        <f t="shared" si="43"/>
        <v>1.0081808431728592E-2</v>
      </c>
      <c r="J126" s="351">
        <f t="shared" si="43"/>
        <v>8.1063222409152955E-3</v>
      </c>
    </row>
    <row r="127" spans="1:12" x14ac:dyDescent="0.2">
      <c r="A127" s="773" t="s">
        <v>765</v>
      </c>
      <c r="B127" s="799">
        <f t="shared" ref="B127:J127" si="44">B53/B$69</f>
        <v>5.14949237796974E-3</v>
      </c>
      <c r="C127" s="799">
        <f t="shared" si="44"/>
        <v>6.3263479037253528E-3</v>
      </c>
      <c r="D127" s="799">
        <f t="shared" si="44"/>
        <v>1.1078586110991889E-2</v>
      </c>
      <c r="E127" s="799">
        <f t="shared" si="44"/>
        <v>1.3510895725265091E-2</v>
      </c>
      <c r="F127" s="799">
        <f t="shared" si="44"/>
        <v>1.8926052525598189E-2</v>
      </c>
      <c r="G127" s="799">
        <f t="shared" si="44"/>
        <v>1.08857366084748E-2</v>
      </c>
      <c r="H127" s="800">
        <f t="shared" si="44"/>
        <v>5.9538776986981807E-3</v>
      </c>
      <c r="I127" s="800">
        <f t="shared" si="44"/>
        <v>1.3122156311602127E-2</v>
      </c>
      <c r="J127" s="800">
        <f t="shared" si="44"/>
        <v>1.1580362044132268E-2</v>
      </c>
    </row>
    <row r="128" spans="1:12" s="8" customFormat="1" x14ac:dyDescent="0.2">
      <c r="A128" s="771" t="s">
        <v>766</v>
      </c>
      <c r="B128" s="798">
        <f t="shared" ref="B128:J128" si="45">B54/B$69</f>
        <v>2.8163881010879331E-3</v>
      </c>
      <c r="C128" s="798">
        <f t="shared" si="45"/>
        <v>2.9484521308311301E-3</v>
      </c>
      <c r="D128" s="798">
        <f t="shared" si="45"/>
        <v>2.1943644641969568E-3</v>
      </c>
      <c r="E128" s="798">
        <f t="shared" si="45"/>
        <v>1.2504229969667446E-3</v>
      </c>
      <c r="F128" s="798">
        <f t="shared" si="45"/>
        <v>1.5967280447871798E-3</v>
      </c>
      <c r="G128" s="798">
        <f t="shared" si="45"/>
        <v>1.9872737136557217E-3</v>
      </c>
      <c r="H128" s="351">
        <f t="shared" si="45"/>
        <v>2.9066543781260303E-3</v>
      </c>
      <c r="I128" s="351">
        <f t="shared" si="45"/>
        <v>1.7408325148152628E-3</v>
      </c>
      <c r="J128" s="351">
        <f t="shared" si="45"/>
        <v>1.9915841335522758E-3</v>
      </c>
    </row>
    <row r="129" spans="1:10" s="8" customFormat="1" x14ac:dyDescent="0.2">
      <c r="A129" s="785" t="s">
        <v>767</v>
      </c>
      <c r="B129" s="807">
        <f t="shared" ref="B129:J129" si="46">B55/B$69</f>
        <v>6.3448891160761125E-3</v>
      </c>
      <c r="C129" s="807">
        <f t="shared" si="46"/>
        <v>5.2708188547137373E-3</v>
      </c>
      <c r="D129" s="807">
        <f t="shared" si="46"/>
        <v>4.6260440081543923E-3</v>
      </c>
      <c r="E129" s="807">
        <f t="shared" si="46"/>
        <v>3.9456365536669584E-3</v>
      </c>
      <c r="F129" s="807">
        <f t="shared" si="46"/>
        <v>2.5556525044738848E-3</v>
      </c>
      <c r="G129" s="807">
        <f t="shared" si="46"/>
        <v>1.1567200727731763E-2</v>
      </c>
      <c r="H129" s="808">
        <f t="shared" si="46"/>
        <v>5.6107579226009107E-3</v>
      </c>
      <c r="I129" s="808">
        <f t="shared" si="46"/>
        <v>6.4213117815959545E-3</v>
      </c>
      <c r="J129" s="808">
        <f t="shared" si="46"/>
        <v>6.2469732324463064E-3</v>
      </c>
    </row>
    <row r="130" spans="1:10" x14ac:dyDescent="0.2">
      <c r="A130" s="788" t="s">
        <v>768</v>
      </c>
      <c r="B130" s="809">
        <f t="shared" ref="B130:J130" si="47">B56/B$69</f>
        <v>9.5492741745236212E-2</v>
      </c>
      <c r="C130" s="809">
        <f t="shared" si="47"/>
        <v>9.8719595085365361E-2</v>
      </c>
      <c r="D130" s="809">
        <f t="shared" si="47"/>
        <v>8.9796853138725582E-2</v>
      </c>
      <c r="E130" s="809">
        <f t="shared" si="47"/>
        <v>8.8776786845883165E-2</v>
      </c>
      <c r="F130" s="809">
        <f t="shared" si="47"/>
        <v>8.9813311232400952E-2</v>
      </c>
      <c r="G130" s="809">
        <f t="shared" si="47"/>
        <v>6.6793290823629295E-2</v>
      </c>
      <c r="H130" s="810">
        <f t="shared" si="47"/>
        <v>9.7698308530740213E-2</v>
      </c>
      <c r="I130" s="810">
        <f t="shared" si="47"/>
        <v>8.1669314171264593E-2</v>
      </c>
      <c r="J130" s="810">
        <f t="shared" si="47"/>
        <v>8.5116921742245236E-2</v>
      </c>
    </row>
    <row r="131" spans="1:10" x14ac:dyDescent="0.2">
      <c r="A131" s="785" t="s">
        <v>769</v>
      </c>
      <c r="B131" s="807">
        <f t="shared" ref="B131:J131" si="48">B57/B$69</f>
        <v>1.6642310401478191E-2</v>
      </c>
      <c r="C131" s="807">
        <f t="shared" si="48"/>
        <v>1.5838093206778505E-2</v>
      </c>
      <c r="D131" s="807">
        <f t="shared" si="48"/>
        <v>1.488308426133002E-2</v>
      </c>
      <c r="E131" s="807">
        <f t="shared" si="48"/>
        <v>1.3677230247347119E-2</v>
      </c>
      <c r="F131" s="807">
        <f t="shared" si="48"/>
        <v>1.2414278260234522E-2</v>
      </c>
      <c r="G131" s="807">
        <f t="shared" si="48"/>
        <v>4.109392574788851E-3</v>
      </c>
      <c r="H131" s="808">
        <f t="shared" si="48"/>
        <v>1.6092624826710224E-2</v>
      </c>
      <c r="I131" s="808">
        <f t="shared" si="48"/>
        <v>1.0422502731802006E-2</v>
      </c>
      <c r="J131" s="808">
        <f t="shared" si="48"/>
        <v>1.1642064946647636E-2</v>
      </c>
    </row>
    <row r="132" spans="1:10" x14ac:dyDescent="0.2">
      <c r="A132" s="783" t="s">
        <v>538</v>
      </c>
      <c r="B132" s="805">
        <f t="shared" ref="B132:J132" si="49">B58/B$69</f>
        <v>1.1237365264091736E-3</v>
      </c>
      <c r="C132" s="805">
        <f t="shared" si="49"/>
        <v>1.3745624901125681E-3</v>
      </c>
      <c r="D132" s="805">
        <f t="shared" si="49"/>
        <v>1.0753868975791725E-3</v>
      </c>
      <c r="E132" s="805">
        <f t="shared" si="49"/>
        <v>1.0490697384119543E-3</v>
      </c>
      <c r="F132" s="805">
        <f t="shared" si="49"/>
        <v>3.4284549928620975E-4</v>
      </c>
      <c r="G132" s="805">
        <f t="shared" si="49"/>
        <v>1.4160188482468481E-4</v>
      </c>
      <c r="H132" s="806">
        <f t="shared" si="49"/>
        <v>1.29517704637532E-3</v>
      </c>
      <c r="I132" s="806">
        <f t="shared" si="49"/>
        <v>6.1943353775069712E-4</v>
      </c>
      <c r="J132" s="806">
        <f t="shared" si="49"/>
        <v>7.6477630749208518E-4</v>
      </c>
    </row>
    <row r="133" spans="1:10" x14ac:dyDescent="0.2">
      <c r="A133" s="794" t="s">
        <v>770</v>
      </c>
      <c r="B133" s="799">
        <f t="shared" ref="B133:J133" si="50">B59/B$69</f>
        <v>2.6970416562001236E-3</v>
      </c>
      <c r="C133" s="799">
        <f t="shared" si="50"/>
        <v>1.8268773022079336E-3</v>
      </c>
      <c r="D133" s="799">
        <f t="shared" si="50"/>
        <v>1.2939317793564682E-3</v>
      </c>
      <c r="E133" s="799">
        <f t="shared" si="50"/>
        <v>1.019697971798707E-3</v>
      </c>
      <c r="F133" s="799">
        <f t="shared" si="50"/>
        <v>9.4366906745579676E-4</v>
      </c>
      <c r="G133" s="799">
        <f t="shared" si="50"/>
        <v>2.9946481868991459E-2</v>
      </c>
      <c r="H133" s="800">
        <f t="shared" si="50"/>
        <v>2.1022809420308502E-3</v>
      </c>
      <c r="I133" s="800">
        <f t="shared" si="50"/>
        <v>1.0905855983497012E-2</v>
      </c>
      <c r="J133" s="800">
        <f t="shared" si="50"/>
        <v>9.0123328288948239E-3</v>
      </c>
    </row>
    <row r="134" spans="1:10" s="8" customFormat="1" x14ac:dyDescent="0.2">
      <c r="A134" s="771" t="s">
        <v>771</v>
      </c>
      <c r="B134" s="798">
        <f t="shared" ref="B134:J134" si="51">B60/B$69</f>
        <v>6.384048860559538E-2</v>
      </c>
      <c r="C134" s="798">
        <f t="shared" si="51"/>
        <v>6.5075175897032017E-2</v>
      </c>
      <c r="D134" s="798">
        <f t="shared" si="51"/>
        <v>5.6521146631918623E-2</v>
      </c>
      <c r="E134" s="798">
        <f t="shared" si="51"/>
        <v>4.9241680479767257E-2</v>
      </c>
      <c r="F134" s="798">
        <f t="shared" si="51"/>
        <v>4.9209321780683907E-2</v>
      </c>
      <c r="G134" s="798">
        <f t="shared" si="51"/>
        <v>2.1278013959998558E-2</v>
      </c>
      <c r="H134" s="351">
        <f t="shared" si="51"/>
        <v>6.4684402162685506E-2</v>
      </c>
      <c r="I134" s="351">
        <f t="shared" si="51"/>
        <v>4.1088025801069697E-2</v>
      </c>
      <c r="J134" s="351">
        <f t="shared" si="51"/>
        <v>4.6163269073828374E-2</v>
      </c>
    </row>
    <row r="135" spans="1:10" s="8" customFormat="1" x14ac:dyDescent="0.2">
      <c r="A135" s="773" t="s">
        <v>772</v>
      </c>
      <c r="B135" s="799">
        <f t="shared" ref="B135:J135" si="52">B61/B$69</f>
        <v>1.1189163601053631E-2</v>
      </c>
      <c r="C135" s="799">
        <f t="shared" si="52"/>
        <v>1.4604885924045987E-2</v>
      </c>
      <c r="D135" s="799">
        <f t="shared" si="52"/>
        <v>1.6023303305050605E-2</v>
      </c>
      <c r="E135" s="799">
        <f t="shared" si="52"/>
        <v>2.3789108069668774E-2</v>
      </c>
      <c r="F135" s="799">
        <f t="shared" si="52"/>
        <v>2.6903196345581446E-2</v>
      </c>
      <c r="G135" s="799">
        <f t="shared" si="52"/>
        <v>1.1317800389131803E-2</v>
      </c>
      <c r="H135" s="800">
        <f t="shared" si="52"/>
        <v>1.3523823069585593E-2</v>
      </c>
      <c r="I135" s="800">
        <f t="shared" si="52"/>
        <v>1.8633495868800559E-2</v>
      </c>
      <c r="J135" s="800">
        <f t="shared" si="52"/>
        <v>1.7534478286490816E-2</v>
      </c>
    </row>
    <row r="136" spans="1:10" s="8" customFormat="1" x14ac:dyDescent="0.2">
      <c r="A136" s="780" t="s">
        <v>773</v>
      </c>
      <c r="B136" s="803">
        <f t="shared" ref="B136:J136" si="53">B62/B$69</f>
        <v>1.2551504630564574E-2</v>
      </c>
      <c r="C136" s="803">
        <f t="shared" si="53"/>
        <v>9.4855892448164666E-3</v>
      </c>
      <c r="D136" s="803">
        <f t="shared" si="53"/>
        <v>1.1303753216284866E-2</v>
      </c>
      <c r="E136" s="803">
        <f t="shared" si="53"/>
        <v>1.0689660625474667E-2</v>
      </c>
      <c r="F136" s="803">
        <f t="shared" si="53"/>
        <v>1.2032858001258943E-2</v>
      </c>
      <c r="G136" s="803">
        <f t="shared" si="53"/>
        <v>1.1425323443782307E-2</v>
      </c>
      <c r="H136" s="804">
        <f t="shared" si="53"/>
        <v>1.0455939561685099E-2</v>
      </c>
      <c r="I136" s="804">
        <f t="shared" si="53"/>
        <v>1.1294858494474209E-2</v>
      </c>
      <c r="J136" s="804">
        <f t="shared" si="53"/>
        <v>1.1114419023397038E-2</v>
      </c>
    </row>
    <row r="137" spans="1:10" s="8" customFormat="1" x14ac:dyDescent="0.2">
      <c r="A137" s="785" t="s">
        <v>774</v>
      </c>
      <c r="B137" s="807">
        <f t="shared" ref="B137:J137" si="54">B63/B$69</f>
        <v>3.4159112827011947E-3</v>
      </c>
      <c r="C137" s="807">
        <f t="shared" si="54"/>
        <v>2.7502017333592816E-3</v>
      </c>
      <c r="D137" s="807">
        <f t="shared" si="54"/>
        <v>3.8163098228633885E-3</v>
      </c>
      <c r="E137" s="807">
        <f t="shared" si="54"/>
        <v>3.5708846808371825E-3</v>
      </c>
      <c r="F137" s="807">
        <f t="shared" si="54"/>
        <v>5.9795835383740859E-3</v>
      </c>
      <c r="G137" s="807">
        <f t="shared" si="54"/>
        <v>5.9761950981116084E-3</v>
      </c>
      <c r="H137" s="808">
        <f t="shared" si="54"/>
        <v>2.9608962212597616E-3</v>
      </c>
      <c r="I137" s="808">
        <f t="shared" si="54"/>
        <v>4.8645889389560461E-3</v>
      </c>
      <c r="J137" s="808">
        <f t="shared" si="54"/>
        <v>4.455131846442281E-3</v>
      </c>
    </row>
    <row r="138" spans="1:10" s="8" customFormat="1" x14ac:dyDescent="0.2">
      <c r="A138" s="783" t="s">
        <v>539</v>
      </c>
      <c r="B138" s="805">
        <f t="shared" ref="B138:J138" si="55">B64/B$69</f>
        <v>9.2167332689557259E-4</v>
      </c>
      <c r="C138" s="805">
        <f t="shared" si="55"/>
        <v>1.072375316316929E-3</v>
      </c>
      <c r="D138" s="805">
        <f t="shared" si="55"/>
        <v>2.0566550108778647E-3</v>
      </c>
      <c r="E138" s="805">
        <f t="shared" si="55"/>
        <v>2.8090231087996567E-3</v>
      </c>
      <c r="F138" s="805">
        <f t="shared" si="55"/>
        <v>2.6071801523204169E-3</v>
      </c>
      <c r="G138" s="805">
        <f t="shared" si="55"/>
        <v>1.2595763401994375E-3</v>
      </c>
      <c r="H138" s="806">
        <f t="shared" si="55"/>
        <v>1.0246787217313403E-3</v>
      </c>
      <c r="I138" s="806">
        <f t="shared" si="55"/>
        <v>2.1037844200861968E-3</v>
      </c>
      <c r="J138" s="806">
        <f t="shared" si="55"/>
        <v>1.8716842089249604E-3</v>
      </c>
    </row>
    <row r="139" spans="1:10" s="8" customFormat="1" x14ac:dyDescent="0.2">
      <c r="A139" s="785" t="s">
        <v>775</v>
      </c>
      <c r="B139" s="807">
        <f t="shared" ref="B139:J139" si="56">B65/B$69</f>
        <v>4.0764449408626938E-4</v>
      </c>
      <c r="C139" s="807">
        <f t="shared" si="56"/>
        <v>3.009822462879193E-4</v>
      </c>
      <c r="D139" s="807">
        <f t="shared" si="56"/>
        <v>1.5718650897561168E-4</v>
      </c>
      <c r="E139" s="807">
        <f t="shared" si="56"/>
        <v>3.3979029569545095E-4</v>
      </c>
      <c r="F139" s="807">
        <f t="shared" si="56"/>
        <v>2.6437965180259505E-4</v>
      </c>
      <c r="G139" s="807">
        <f t="shared" si="56"/>
        <v>7.1660612719306798E-4</v>
      </c>
      <c r="H139" s="808">
        <f t="shared" si="56"/>
        <v>3.3474043362412812E-4</v>
      </c>
      <c r="I139" s="808">
        <f t="shared" si="56"/>
        <v>4.2023674773181065E-4</v>
      </c>
      <c r="J139" s="808">
        <f t="shared" si="56"/>
        <v>4.0184771263714568E-4</v>
      </c>
    </row>
    <row r="140" spans="1:10" s="8" customFormat="1" x14ac:dyDescent="0.2">
      <c r="A140" s="783" t="s">
        <v>776</v>
      </c>
      <c r="B140" s="805">
        <f t="shared" ref="B140:J140" si="57">B66/B$69</f>
        <v>6.1441242270783678E-4</v>
      </c>
      <c r="C140" s="805">
        <f t="shared" si="57"/>
        <v>1.5539057531442644E-3</v>
      </c>
      <c r="D140" s="805">
        <f t="shared" si="57"/>
        <v>2.0088783531822946E-3</v>
      </c>
      <c r="E140" s="805">
        <f t="shared" si="57"/>
        <v>1.9189614999134148E-3</v>
      </c>
      <c r="F140" s="805">
        <f t="shared" si="57"/>
        <v>1.6677141969930907E-3</v>
      </c>
      <c r="G140" s="805">
        <f t="shared" si="57"/>
        <v>1.7784109785232761E-3</v>
      </c>
      <c r="H140" s="806">
        <f t="shared" si="57"/>
        <v>1.2565597614307626E-3</v>
      </c>
      <c r="I140" s="806">
        <f t="shared" si="57"/>
        <v>1.8433585948924394E-3</v>
      </c>
      <c r="J140" s="806">
        <f t="shared" si="57"/>
        <v>1.7171465534184121E-3</v>
      </c>
    </row>
    <row r="141" spans="1:10" s="8" customFormat="1" x14ac:dyDescent="0.2">
      <c r="A141" s="794" t="s">
        <v>777</v>
      </c>
      <c r="B141" s="799">
        <f t="shared" ref="B141:J141" si="58">B67/B$69</f>
        <v>7.1918621496739853E-3</v>
      </c>
      <c r="C141" s="799">
        <f t="shared" si="58"/>
        <v>3.8081238421235918E-3</v>
      </c>
      <c r="D141" s="799">
        <f t="shared" si="58"/>
        <v>3.264723081234567E-3</v>
      </c>
      <c r="E141" s="799">
        <f t="shared" si="58"/>
        <v>2.0510008707842831E-3</v>
      </c>
      <c r="F141" s="799">
        <f t="shared" si="58"/>
        <v>1.5140000895566515E-3</v>
      </c>
      <c r="G141" s="799">
        <f t="shared" si="58"/>
        <v>1.6945346079670395E-3</v>
      </c>
      <c r="H141" s="800">
        <f t="shared" si="58"/>
        <v>4.879063879867287E-3</v>
      </c>
      <c r="I141" s="800">
        <f t="shared" si="58"/>
        <v>2.0628894947941718E-3</v>
      </c>
      <c r="J141" s="800">
        <f t="shared" si="58"/>
        <v>2.668608351101602E-3</v>
      </c>
    </row>
    <row r="142" spans="1:10" x14ac:dyDescent="0.2">
      <c r="A142" s="936" t="s">
        <v>778</v>
      </c>
      <c r="B142" s="938">
        <f t="shared" ref="B142:J142" si="59">B68/B$69</f>
        <v>5.8847007488365079E-5</v>
      </c>
      <c r="C142" s="938">
        <f t="shared" si="59"/>
        <v>9.0317409368364317E-5</v>
      </c>
      <c r="D142" s="938">
        <f t="shared" si="59"/>
        <v>7.6273262935577126E-5</v>
      </c>
      <c r="E142" s="938">
        <f t="shared" si="59"/>
        <v>1.2091815176146488E-4</v>
      </c>
      <c r="F142" s="938">
        <f t="shared" si="59"/>
        <v>2.7981659048710258E-4</v>
      </c>
      <c r="G142" s="938">
        <f t="shared" si="59"/>
        <v>4.6871306750414311E-4</v>
      </c>
      <c r="H142" s="938">
        <f t="shared" si="59"/>
        <v>8.0357149350037318E-5</v>
      </c>
      <c r="I142" s="938">
        <f t="shared" si="59"/>
        <v>2.5917936698478301E-4</v>
      </c>
      <c r="J142" s="938">
        <f t="shared" si="59"/>
        <v>2.2071726402617505E-4</v>
      </c>
    </row>
    <row r="143" spans="1:10" x14ac:dyDescent="0.2">
      <c r="A143" s="971" t="s">
        <v>827</v>
      </c>
      <c r="B143" s="974">
        <f t="shared" ref="B143:J143" si="60">B69/B$69</f>
        <v>1</v>
      </c>
      <c r="C143" s="974">
        <f t="shared" si="60"/>
        <v>1</v>
      </c>
      <c r="D143" s="974">
        <f t="shared" si="60"/>
        <v>1</v>
      </c>
      <c r="E143" s="974">
        <f t="shared" si="60"/>
        <v>1</v>
      </c>
      <c r="F143" s="974">
        <f t="shared" si="60"/>
        <v>1</v>
      </c>
      <c r="G143" s="974">
        <f t="shared" si="60"/>
        <v>1</v>
      </c>
      <c r="H143" s="975">
        <f t="shared" si="60"/>
        <v>1</v>
      </c>
      <c r="I143" s="975">
        <f t="shared" si="60"/>
        <v>1</v>
      </c>
      <c r="J143" s="975">
        <f t="shared" si="60"/>
        <v>1</v>
      </c>
    </row>
    <row r="144" spans="1:10" x14ac:dyDescent="0.2">
      <c r="A144" s="795" t="s">
        <v>786</v>
      </c>
      <c r="B144" s="3"/>
      <c r="C144" s="3"/>
      <c r="D144" s="245"/>
      <c r="E144" s="3"/>
      <c r="F144" s="3"/>
      <c r="G144" s="245"/>
      <c r="H144" s="3"/>
      <c r="I144" s="3"/>
      <c r="J144" s="3"/>
    </row>
    <row r="145" spans="1:11" x14ac:dyDescent="0.2">
      <c r="A145" s="795" t="s">
        <v>316</v>
      </c>
      <c r="B145" s="3"/>
      <c r="C145" s="3"/>
      <c r="D145" s="245"/>
      <c r="E145" s="3"/>
      <c r="F145" s="3"/>
      <c r="G145" s="245"/>
      <c r="H145" s="3"/>
      <c r="I145" s="3"/>
      <c r="J145" s="3"/>
    </row>
    <row r="146" spans="1:11" ht="15" customHeight="1" x14ac:dyDescent="0.2">
      <c r="A146" s="37" t="s">
        <v>822</v>
      </c>
      <c r="B146" s="3"/>
      <c r="C146" s="3"/>
      <c r="D146" s="245"/>
      <c r="E146" s="3"/>
      <c r="F146" s="3"/>
      <c r="G146" s="245"/>
      <c r="H146" s="3"/>
      <c r="I146" s="3"/>
      <c r="J146" s="3"/>
    </row>
    <row r="147" spans="1:11" x14ac:dyDescent="0.2">
      <c r="A147" s="286" t="s">
        <v>991</v>
      </c>
      <c r="B147" s="3"/>
      <c r="C147" s="3"/>
      <c r="D147" s="245"/>
      <c r="E147" s="3"/>
      <c r="F147" s="3"/>
      <c r="G147" s="245"/>
      <c r="H147" s="3"/>
      <c r="I147" s="3"/>
      <c r="J147" s="3"/>
    </row>
    <row r="150" spans="1:11" ht="16.5" x14ac:dyDescent="0.25">
      <c r="A150" s="108" t="s">
        <v>590</v>
      </c>
    </row>
    <row r="151" spans="1:11" ht="13.5" thickBot="1" x14ac:dyDescent="0.25">
      <c r="A151" s="231"/>
      <c r="J151" s="652" t="s">
        <v>540</v>
      </c>
    </row>
    <row r="152" spans="1:11" x14ac:dyDescent="0.2">
      <c r="A152" s="230" t="s">
        <v>824</v>
      </c>
      <c r="B152" s="761" t="s">
        <v>38</v>
      </c>
      <c r="C152" s="761" t="s">
        <v>39</v>
      </c>
      <c r="D152" s="761" t="s">
        <v>125</v>
      </c>
      <c r="E152" s="761" t="s">
        <v>126</v>
      </c>
      <c r="F152" s="761" t="s">
        <v>127</v>
      </c>
      <c r="G152" s="762">
        <v>100000</v>
      </c>
      <c r="H152" s="763" t="s">
        <v>229</v>
      </c>
      <c r="I152" s="763" t="s">
        <v>228</v>
      </c>
      <c r="J152" s="763" t="s">
        <v>220</v>
      </c>
    </row>
    <row r="153" spans="1:11" x14ac:dyDescent="0.2">
      <c r="A153" s="229"/>
      <c r="B153" s="764" t="s">
        <v>40</v>
      </c>
      <c r="C153" s="764" t="s">
        <v>40</v>
      </c>
      <c r="D153" s="764" t="s">
        <v>40</v>
      </c>
      <c r="E153" s="764" t="s">
        <v>40</v>
      </c>
      <c r="F153" s="764" t="s">
        <v>40</v>
      </c>
      <c r="G153" s="764" t="s">
        <v>43</v>
      </c>
      <c r="H153" s="765" t="s">
        <v>526</v>
      </c>
      <c r="I153" s="765" t="s">
        <v>138</v>
      </c>
      <c r="J153" s="765" t="s">
        <v>142</v>
      </c>
    </row>
    <row r="154" spans="1:11" ht="13.5" thickBot="1" x14ac:dyDescent="0.25">
      <c r="A154" s="232"/>
      <c r="B154" s="766" t="s">
        <v>46</v>
      </c>
      <c r="C154" s="766" t="s">
        <v>42</v>
      </c>
      <c r="D154" s="766" t="s">
        <v>128</v>
      </c>
      <c r="E154" s="766" t="s">
        <v>129</v>
      </c>
      <c r="F154" s="766" t="s">
        <v>130</v>
      </c>
      <c r="G154" s="766" t="s">
        <v>131</v>
      </c>
      <c r="H154" s="767" t="s">
        <v>138</v>
      </c>
      <c r="I154" s="767" t="s">
        <v>131</v>
      </c>
      <c r="J154" s="767" t="s">
        <v>616</v>
      </c>
    </row>
    <row r="156" spans="1:11" s="8" customFormat="1" ht="14.25" customHeight="1" x14ac:dyDescent="0.2">
      <c r="A156" s="768" t="s">
        <v>732</v>
      </c>
      <c r="B156" s="769">
        <f>'T 6.1'!B153+'T 6.2'!B153</f>
        <v>527.28018687569056</v>
      </c>
      <c r="C156" s="769">
        <f>'T 6.1'!C153+'T 6.2'!C153</f>
        <v>480.57390396056655</v>
      </c>
      <c r="D156" s="769">
        <f>'T 6.1'!D153+'T 6.2'!D153</f>
        <v>470.16066487787555</v>
      </c>
      <c r="E156" s="769">
        <f>'T 6.1'!E153+'T 6.2'!E153</f>
        <v>502.94668245005391</v>
      </c>
      <c r="F156" s="769">
        <f>'T 6.1'!F153+'T 6.2'!F153</f>
        <v>512.07862847031879</v>
      </c>
      <c r="G156" s="769">
        <f>'T 6.1'!G153+'T 6.2'!G153</f>
        <v>407.89428145892077</v>
      </c>
      <c r="H156" s="770">
        <f>'T 6.1'!H153+'T 6.2'!H153</f>
        <v>495.95145181377154</v>
      </c>
      <c r="I156" s="770">
        <f>'T 6.1'!I153+'T 6.2'!I153</f>
        <v>469.03040665262824</v>
      </c>
      <c r="J156" s="770">
        <f>'T 6.1'!J153+'T 6.2'!J153</f>
        <v>476.17832920484602</v>
      </c>
      <c r="K156" s="814"/>
    </row>
    <row r="157" spans="1:11" ht="14.25" customHeight="1" x14ac:dyDescent="0.2">
      <c r="A157" s="771" t="s">
        <v>733</v>
      </c>
      <c r="B157" s="772">
        <f>'T 6.1'!B154+'T 6.2'!B154</f>
        <v>74.946345771853942</v>
      </c>
      <c r="C157" s="772">
        <f>'T 6.1'!C154+'T 6.2'!C154</f>
        <v>37.082063683222195</v>
      </c>
      <c r="D157" s="772">
        <f>'T 6.1'!D154+'T 6.2'!D154</f>
        <v>26.194423049099683</v>
      </c>
      <c r="E157" s="772">
        <f>'T 6.1'!E154+'T 6.2'!E154</f>
        <v>24.671803653715152</v>
      </c>
      <c r="F157" s="772">
        <f>'T 6.1'!F154+'T 6.2'!F154</f>
        <v>17.731956059691399</v>
      </c>
      <c r="G157" s="772">
        <f>'T 6.1'!G154+'T 6.2'!G154</f>
        <v>25.003807498656002</v>
      </c>
      <c r="H157" s="316">
        <f>'T 6.1'!H154+'T 6.2'!H154</f>
        <v>49.548476623924103</v>
      </c>
      <c r="I157" s="316">
        <f>'T 6.1'!I154+'T 6.2'!I154</f>
        <v>23.892965689970765</v>
      </c>
      <c r="J157" s="316">
        <f>'T 6.1'!J154+'T 6.2'!J154</f>
        <v>30.70487080345292</v>
      </c>
    </row>
    <row r="158" spans="1:11" ht="14.25" customHeight="1" x14ac:dyDescent="0.2">
      <c r="A158" s="773" t="s">
        <v>527</v>
      </c>
      <c r="B158" s="774">
        <f>'T 6.1'!B155+'T 6.2'!B155</f>
        <v>440.47748744176175</v>
      </c>
      <c r="C158" s="774">
        <f>'T 6.1'!C155+'T 6.2'!C155</f>
        <v>431.53716800178597</v>
      </c>
      <c r="D158" s="774">
        <f>'T 6.1'!D155+'T 6.2'!D155</f>
        <v>429.8795257072959</v>
      </c>
      <c r="E158" s="774">
        <f>'T 6.1'!E155+'T 6.2'!E155</f>
        <v>465.83391222998097</v>
      </c>
      <c r="F158" s="774">
        <f>'T 6.1'!F155+'T 6.2'!F155</f>
        <v>481.18493313316435</v>
      </c>
      <c r="G158" s="774">
        <f>'T 6.1'!G155+'T 6.2'!G155</f>
        <v>364.09467269381986</v>
      </c>
      <c r="H158" s="775">
        <f>'T 6.1'!H155+'T 6.2'!H155</f>
        <v>434.48067327410655</v>
      </c>
      <c r="I158" s="775">
        <f>'T 6.1'!I155+'T 6.2'!I155</f>
        <v>430.31626309013706</v>
      </c>
      <c r="J158" s="775">
        <f>'T 6.1'!J155+'T 6.2'!J155</f>
        <v>431.42197355912162</v>
      </c>
    </row>
    <row r="159" spans="1:11" ht="14.25" customHeight="1" x14ac:dyDescent="0.2">
      <c r="A159" s="771" t="s">
        <v>734</v>
      </c>
      <c r="B159" s="772">
        <f>'T 6.1'!B156+'T 6.2'!B156</f>
        <v>11.816970852681489</v>
      </c>
      <c r="C159" s="772">
        <f>'T 6.1'!C156+'T 6.2'!C156</f>
        <v>11.851994036867433</v>
      </c>
      <c r="D159" s="772">
        <f>'T 6.1'!D156+'T 6.2'!D156</f>
        <v>13.963294926935776</v>
      </c>
      <c r="E159" s="772">
        <f>'T 6.1'!E156+'T 6.2'!E156</f>
        <v>12.171718478773677</v>
      </c>
      <c r="F159" s="772">
        <f>'T 6.1'!F156+'T 6.2'!F156</f>
        <v>12.759421229361699</v>
      </c>
      <c r="G159" s="772">
        <f>'T 6.1'!G156+'T 6.2'!G156</f>
        <v>17.33054241863411</v>
      </c>
      <c r="H159" s="316">
        <f>'T 6.1'!H156+'T 6.2'!H156</f>
        <v>11.840463025252363</v>
      </c>
      <c r="I159" s="316">
        <f>'T 6.1'!I156+'T 6.2'!I156</f>
        <v>14.204248624864011</v>
      </c>
      <c r="J159" s="316">
        <f>'T 6.1'!J156+'T 6.2'!J156</f>
        <v>13.576629738043858</v>
      </c>
    </row>
    <row r="160" spans="1:11" s="8" customFormat="1" ht="14.25" customHeight="1" x14ac:dyDescent="0.2">
      <c r="A160" s="773" t="s">
        <v>735</v>
      </c>
      <c r="B160" s="774">
        <f>'T 6.1'!B157+'T 6.2'!B157</f>
        <v>3.9382325033505583E-2</v>
      </c>
      <c r="C160" s="774">
        <f>'T 6.1'!C157+'T 6.2'!C157</f>
        <v>0.1026778820727651</v>
      </c>
      <c r="D160" s="774">
        <f>'T 6.1'!D157+'T 6.2'!D157</f>
        <v>0.12342079995791079</v>
      </c>
      <c r="E160" s="774">
        <f>'T 6.1'!E157+'T 6.2'!E157</f>
        <v>0.26924780709586732</v>
      </c>
      <c r="F160" s="774">
        <f>'T 6.1'!F157+'T 6.2'!F157</f>
        <v>0.40231722250329249</v>
      </c>
      <c r="G160" s="774">
        <f>'T 6.1'!G157+'T 6.2'!G157</f>
        <v>1.4652585576347001</v>
      </c>
      <c r="H160" s="775">
        <f>'T 6.1'!H157+'T 6.2'!H157</f>
        <v>8.1838491812674372E-2</v>
      </c>
      <c r="I160" s="775">
        <f>'T 6.1'!I157+'T 6.2'!I157</f>
        <v>0.61692884412020121</v>
      </c>
      <c r="J160" s="775">
        <f>'T 6.1'!J157+'T 6.2'!J157</f>
        <v>0.47485470198200203</v>
      </c>
    </row>
    <row r="161" spans="1:12" s="68" customFormat="1" ht="14.25" customHeight="1" x14ac:dyDescent="0.2">
      <c r="A161" s="780" t="s">
        <v>528</v>
      </c>
      <c r="B161" s="781">
        <f>'T 6.1'!B158+'T 6.2'!B158</f>
        <v>36.569116687599085</v>
      </c>
      <c r="C161" s="781">
        <f>'T 6.1'!C158+'T 6.2'!C158</f>
        <v>44.820414302436284</v>
      </c>
      <c r="D161" s="781">
        <f>'T 6.1'!D158+'T 6.2'!D158</f>
        <v>56.193480119428109</v>
      </c>
      <c r="E161" s="781">
        <f>'T 6.1'!E158+'T 6.2'!E158</f>
        <v>65.942212962784623</v>
      </c>
      <c r="F161" s="781">
        <f>'T 6.1'!F158+'T 6.2'!F158</f>
        <v>79.081505844573584</v>
      </c>
      <c r="G161" s="781">
        <f>'T 6.1'!G158+'T 6.2'!G158</f>
        <v>111.15308264817895</v>
      </c>
      <c r="H161" s="782">
        <f>'T 6.1'!H158+'T 6.2'!H158</f>
        <v>42.103762151937097</v>
      </c>
      <c r="I161" s="782">
        <f>'T 6.1'!I158+'T 6.2'!I158</f>
        <v>79.572235627309681</v>
      </c>
      <c r="J161" s="782">
        <f>'T 6.1'!J158+'T 6.2'!J158</f>
        <v>69.62381999379059</v>
      </c>
    </row>
    <row r="162" spans="1:12" ht="14.25" customHeight="1" x14ac:dyDescent="0.2">
      <c r="A162" s="773" t="s">
        <v>736</v>
      </c>
      <c r="B162" s="774">
        <f>'T 6.1'!B159+'T 6.2'!B159</f>
        <v>4.8726857895137075</v>
      </c>
      <c r="C162" s="774">
        <f>'T 6.1'!C159+'T 6.2'!C159</f>
        <v>3.7284048929449858</v>
      </c>
      <c r="D162" s="774">
        <f>'T 6.1'!D159+'T 6.2'!D159</f>
        <v>3.0796864354391094</v>
      </c>
      <c r="E162" s="774">
        <f>'T 6.1'!E159+'T 6.2'!E159</f>
        <v>4.7883474696310664</v>
      </c>
      <c r="F162" s="774">
        <f>'T 6.1'!F159+'T 6.2'!F159</f>
        <v>5.2226789797457691</v>
      </c>
      <c r="G162" s="774">
        <f>'T 6.1'!G159+'T 6.2'!G159</f>
        <v>8.3396182596663007</v>
      </c>
      <c r="H162" s="775">
        <f>'T 6.1'!H159+'T 6.2'!H159</f>
        <v>4.1051472313680666</v>
      </c>
      <c r="I162" s="775">
        <f>'T 6.1'!I159+'T 6.2'!I159</f>
        <v>5.5479928744735005</v>
      </c>
      <c r="J162" s="775">
        <f>'T 6.1'!J159+'T 6.2'!J159</f>
        <v>5.164896718659743</v>
      </c>
    </row>
    <row r="163" spans="1:12" ht="14.25" customHeight="1" x14ac:dyDescent="0.2">
      <c r="A163" s="771" t="s">
        <v>737</v>
      </c>
      <c r="B163" s="772">
        <f>'T 6.1'!B160+'T 6.2'!B160</f>
        <v>19.860226602879713</v>
      </c>
      <c r="C163" s="772">
        <f>'T 6.1'!C160+'T 6.2'!C160</f>
        <v>27.989175090881186</v>
      </c>
      <c r="D163" s="772">
        <f>'T 6.1'!D160+'T 6.2'!D160</f>
        <v>38.914989543463676</v>
      </c>
      <c r="E163" s="772">
        <f>'T 6.1'!E160+'T 6.2'!E160</f>
        <v>44.032790202058152</v>
      </c>
      <c r="F163" s="772">
        <f>'T 6.1'!F160+'T 6.2'!F160</f>
        <v>46.618181550988275</v>
      </c>
      <c r="G163" s="772">
        <f>'T 6.1'!G160+'T 6.2'!G160</f>
        <v>49.353076631859068</v>
      </c>
      <c r="H163" s="316">
        <f>'T 6.1'!H160+'T 6.2'!H160</f>
        <v>25.312805091632043</v>
      </c>
      <c r="I163" s="316">
        <f>'T 6.1'!I160+'T 6.2'!I160</f>
        <v>44.947998368330289</v>
      </c>
      <c r="J163" s="316">
        <f>'T 6.1'!J160+'T 6.2'!J160</f>
        <v>39.734573703739493</v>
      </c>
    </row>
    <row r="164" spans="1:12" ht="14.25" customHeight="1" x14ac:dyDescent="0.2">
      <c r="A164" s="779" t="s">
        <v>738</v>
      </c>
      <c r="B164" s="774">
        <f>'T 6.1'!B161+'T 6.2'!B161</f>
        <v>9.0256352257431409</v>
      </c>
      <c r="C164" s="774">
        <f>'T 6.1'!C161+'T 6.2'!C161</f>
        <v>8.6215829879782806</v>
      </c>
      <c r="D164" s="774">
        <f>'T 6.1'!D161+'T 6.2'!D161</f>
        <v>10.744383458943297</v>
      </c>
      <c r="E164" s="774">
        <f>'T 6.1'!E161+'T 6.2'!E161</f>
        <v>12.351161978803688</v>
      </c>
      <c r="F164" s="774">
        <f>'T 6.1'!F161+'T 6.2'!F161</f>
        <v>19.3871286955419</v>
      </c>
      <c r="G164" s="774">
        <f>'T 6.1'!G161+'T 6.2'!G161</f>
        <v>32.455137501927254</v>
      </c>
      <c r="H164" s="775">
        <f>'T 6.1'!H161+'T 6.2'!H161</f>
        <v>8.7546128981664832</v>
      </c>
      <c r="I164" s="775">
        <f>'T 6.1'!I161+'T 6.2'!I161</f>
        <v>19.218224523838845</v>
      </c>
      <c r="J164" s="775">
        <f>'T 6.1'!J161+'T 6.2'!J161</f>
        <v>16.439985972211389</v>
      </c>
    </row>
    <row r="165" spans="1:12" s="8" customFormat="1" ht="14.25" customHeight="1" x14ac:dyDescent="0.2">
      <c r="A165" s="771" t="s">
        <v>529</v>
      </c>
      <c r="B165" s="772">
        <f>'T 6.1'!B162+'T 6.2'!B162</f>
        <v>1.5563400031289643</v>
      </c>
      <c r="C165" s="772">
        <f>'T 6.1'!C162+'T 6.2'!C162</f>
        <v>2.3633821056334154</v>
      </c>
      <c r="D165" s="772">
        <f>'T 6.1'!D162+'T 6.2'!D162</f>
        <v>1.6716794907206463</v>
      </c>
      <c r="E165" s="772">
        <f>'T 6.1'!E162+'T 6.2'!E162</f>
        <v>2.4507170869908226</v>
      </c>
      <c r="F165" s="772">
        <f>'T 6.1'!F162+'T 6.2'!F162</f>
        <v>4.0431592928653801</v>
      </c>
      <c r="G165" s="772">
        <f>'T 6.1'!G162+'T 6.2'!G162</f>
        <v>3.7106912325969246</v>
      </c>
      <c r="H165" s="316">
        <f>'T 6.1'!H162+'T 6.2'!H162</f>
        <v>2.0976720602982777</v>
      </c>
      <c r="I165" s="316">
        <f>'T 6.1'!I162+'T 6.2'!I162</f>
        <v>2.9334480932569802</v>
      </c>
      <c r="J165" s="316">
        <f>'T 6.1'!J162+'T 6.2'!J162</f>
        <v>2.7115376020843951</v>
      </c>
    </row>
    <row r="166" spans="1:12" s="8" customFormat="1" ht="14.25" customHeight="1" x14ac:dyDescent="0.2">
      <c r="A166" s="773" t="s">
        <v>739</v>
      </c>
      <c r="B166" s="774">
        <f>'T 6.1'!B163+'T 6.2'!B163</f>
        <v>1.2542280976139955</v>
      </c>
      <c r="C166" s="774">
        <f>'T 6.1'!C163+'T 6.2'!C163</f>
        <v>2.1178687495074211</v>
      </c>
      <c r="D166" s="774">
        <f>'T 6.1'!D163+'T 6.2'!D163</f>
        <v>1.7827407962751054</v>
      </c>
      <c r="E166" s="774">
        <f>'T 6.1'!E163+'T 6.2'!E163</f>
        <v>2.3191957578204341</v>
      </c>
      <c r="F166" s="774">
        <f>'T 6.1'!F163+'T 6.2'!F163</f>
        <v>3.8103568300734323</v>
      </c>
      <c r="G166" s="774">
        <f>'T 6.1'!G163+'T 6.2'!G163</f>
        <v>17.294558635227816</v>
      </c>
      <c r="H166" s="775">
        <f>'T 6.1'!H163+'T 6.2'!H163</f>
        <v>1.8335242325909649</v>
      </c>
      <c r="I166" s="775">
        <f>'T 6.1'!I163+'T 6.2'!I163</f>
        <v>6.924571335049861</v>
      </c>
      <c r="J166" s="775">
        <f>'T 6.1'!J163+'T 6.2'!J163</f>
        <v>5.5728255101666004</v>
      </c>
    </row>
    <row r="167" spans="1:12" s="68" customFormat="1" ht="14.25" customHeight="1" x14ac:dyDescent="0.2">
      <c r="A167" s="780" t="s">
        <v>530</v>
      </c>
      <c r="B167" s="781">
        <f>'T 6.1'!B164+'T 6.2'!B164</f>
        <v>183.55412696329182</v>
      </c>
      <c r="C167" s="781">
        <f>'T 6.1'!C164+'T 6.2'!C164</f>
        <v>204.84161466281091</v>
      </c>
      <c r="D167" s="781">
        <f>'T 6.1'!D164+'T 6.2'!D164</f>
        <v>251.5080470609899</v>
      </c>
      <c r="E167" s="781">
        <f>'T 6.1'!E164+'T 6.2'!E164</f>
        <v>276.91506001420765</v>
      </c>
      <c r="F167" s="781">
        <f>'T 6.1'!F164+'T 6.2'!F164</f>
        <v>292.53312613024372</v>
      </c>
      <c r="G167" s="781">
        <f>'T 6.1'!G164+'T 6.2'!G164</f>
        <v>304.71977810032473</v>
      </c>
      <c r="H167" s="782">
        <f>'T 6.1'!H164+'T 6.2'!H164</f>
        <v>197.83293530871339</v>
      </c>
      <c r="I167" s="782">
        <f>'T 6.1'!I164+'T 6.2'!I164</f>
        <v>282.35933259267148</v>
      </c>
      <c r="J167" s="782">
        <f>'T 6.1'!J164+'T 6.2'!J164</f>
        <v>259.91636510061488</v>
      </c>
    </row>
    <row r="168" spans="1:12" ht="14.25" customHeight="1" x14ac:dyDescent="0.2">
      <c r="A168" s="779" t="s">
        <v>740</v>
      </c>
      <c r="B168" s="774">
        <f>'T 6.1'!B165+'T 6.2'!B165</f>
        <v>31.412142705953411</v>
      </c>
      <c r="C168" s="774">
        <f>'T 6.1'!C165+'T 6.2'!C165</f>
        <v>24.402960430709253</v>
      </c>
      <c r="D168" s="774">
        <f>'T 6.1'!D165+'T 6.2'!D165</f>
        <v>32.441750253192865</v>
      </c>
      <c r="E168" s="774">
        <f>'T 6.1'!E165+'T 6.2'!E165</f>
        <v>40.651061545299697</v>
      </c>
      <c r="F168" s="774">
        <f>'T 6.1'!F165+'T 6.2'!F165</f>
        <v>39.906811778179637</v>
      </c>
      <c r="G168" s="774">
        <f>'T 6.1'!G165+'T 6.2'!G165</f>
        <v>39.790844960210073</v>
      </c>
      <c r="H168" s="775">
        <f>'T 6.1'!H165+'T 6.2'!H165</f>
        <v>26.710659290951924</v>
      </c>
      <c r="I168" s="775">
        <f>'T 6.1'!I165+'T 6.2'!I165</f>
        <v>38.465760416652259</v>
      </c>
      <c r="J168" s="775">
        <f>'T 6.1'!J165+'T 6.2'!J165</f>
        <v>35.344612930102514</v>
      </c>
    </row>
    <row r="169" spans="1:12" ht="14.25" customHeight="1" x14ac:dyDescent="0.2">
      <c r="A169" s="771" t="s">
        <v>531</v>
      </c>
      <c r="B169" s="772">
        <f>'T 6.1'!B166+'T 6.2'!B166</f>
        <v>96.211555032231729</v>
      </c>
      <c r="C169" s="772">
        <f>'T 6.1'!C166+'T 6.2'!C166</f>
        <v>112.79856513459902</v>
      </c>
      <c r="D169" s="772">
        <f>'T 6.1'!D166+'T 6.2'!D166</f>
        <v>143.0606627734154</v>
      </c>
      <c r="E169" s="772">
        <f>'T 6.1'!E166+'T 6.2'!E166</f>
        <v>157.72824995694504</v>
      </c>
      <c r="F169" s="772">
        <f>'T 6.1'!F166+'T 6.2'!F166</f>
        <v>178.9647406895659</v>
      </c>
      <c r="G169" s="772">
        <f>'T 6.1'!G166+'T 6.2'!G166</f>
        <v>183.89706047639578</v>
      </c>
      <c r="H169" s="316">
        <f>'T 6.1'!H166+'T 6.2'!H166</f>
        <v>107.33746813284739</v>
      </c>
      <c r="I169" s="316">
        <f>'T 6.1'!I166+'T 6.2'!I166</f>
        <v>166.01930502653886</v>
      </c>
      <c r="J169" s="316">
        <f>'T 6.1'!J166+'T 6.2'!J166</f>
        <v>150.43843798266172</v>
      </c>
    </row>
    <row r="170" spans="1:12" ht="14.25" customHeight="1" x14ac:dyDescent="0.2">
      <c r="A170" s="773" t="s">
        <v>532</v>
      </c>
      <c r="B170" s="774">
        <f>'T 6.1'!B167+'T 6.2'!B167</f>
        <v>0.43745026230503914</v>
      </c>
      <c r="C170" s="774">
        <f>'T 6.1'!C167+'T 6.2'!C167</f>
        <v>0.52737253067124945</v>
      </c>
      <c r="D170" s="774">
        <f>'T 6.1'!D167+'T 6.2'!D167</f>
        <v>0.50296123847479257</v>
      </c>
      <c r="E170" s="774">
        <f>'T 6.1'!E167+'T 6.2'!E167</f>
        <v>0.37649465192993703</v>
      </c>
      <c r="F170" s="774">
        <f>'T 6.1'!F167+'T 6.2'!F167</f>
        <v>0.40091155929709243</v>
      </c>
      <c r="G170" s="774">
        <f>'T 6.1'!G167+'T 6.2'!G167</f>
        <v>8.624943391459496</v>
      </c>
      <c r="H170" s="775">
        <f>'T 6.1'!H167+'T 6.2'!H167</f>
        <v>0.49776657835466342</v>
      </c>
      <c r="I170" s="775">
        <f>'T 6.1'!I167+'T 6.2'!I167</f>
        <v>2.8664959939234373</v>
      </c>
      <c r="J170" s="775">
        <f>'T 6.1'!J167+'T 6.2'!J167</f>
        <v>2.2375644532533894</v>
      </c>
      <c r="L170" s="944"/>
    </row>
    <row r="171" spans="1:12" ht="14.25" customHeight="1" x14ac:dyDescent="0.2">
      <c r="A171" s="771" t="s">
        <v>741</v>
      </c>
      <c r="B171" s="772">
        <f>'T 6.1'!B168+'T 6.2'!B168</f>
        <v>0.67187845863155771</v>
      </c>
      <c r="C171" s="772">
        <f>'T 6.1'!C168+'T 6.2'!C168</f>
        <v>1.0230452654351212</v>
      </c>
      <c r="D171" s="772">
        <f>'T 6.1'!D168+'T 6.2'!D168</f>
        <v>0.63510015914979812</v>
      </c>
      <c r="E171" s="772">
        <f>'T 6.1'!E168+'T 6.2'!E168</f>
        <v>1.2445669887357775</v>
      </c>
      <c r="F171" s="772">
        <f>'T 6.1'!F168+'T 6.2'!F168</f>
        <v>1.9928433860351085</v>
      </c>
      <c r="G171" s="772">
        <f>'T 6.1'!G168+'T 6.2'!G168</f>
        <v>11.471316953080249</v>
      </c>
      <c r="H171" s="316">
        <f>'T 6.1'!H168+'T 6.2'!H168</f>
        <v>0.90742732200142584</v>
      </c>
      <c r="I171" s="316">
        <f>'T 6.1'!I168+'T 6.2'!I168</f>
        <v>4.2891820944311547</v>
      </c>
      <c r="J171" s="316">
        <f>'T 6.1'!J168+'T 6.2'!J168</f>
        <v>3.3912778318280701</v>
      </c>
    </row>
    <row r="172" spans="1:12" s="8" customFormat="1" ht="14.25" customHeight="1" x14ac:dyDescent="0.2">
      <c r="A172" s="773" t="s">
        <v>742</v>
      </c>
      <c r="B172" s="774">
        <f>'T 6.1'!B169+'T 6.2'!B169</f>
        <v>50.385394663614555</v>
      </c>
      <c r="C172" s="774">
        <f>'T 6.1'!C169+'T 6.2'!C169</f>
        <v>59.11333125781514</v>
      </c>
      <c r="D172" s="774">
        <f>'T 6.1'!D169+'T 6.2'!D169</f>
        <v>65.520551631614254</v>
      </c>
      <c r="E172" s="774">
        <f>'T 6.1'!E169+'T 6.2'!E169</f>
        <v>65.320173259481393</v>
      </c>
      <c r="F172" s="774">
        <f>'T 6.1'!F169+'T 6.2'!F169</f>
        <v>63.074436248641064</v>
      </c>
      <c r="G172" s="774">
        <f>'T 6.1'!G169+'T 6.2'!G169</f>
        <v>47.616061581580233</v>
      </c>
      <c r="H172" s="775">
        <f>'T 6.1'!H169+'T 6.2'!H169</f>
        <v>56.239750782979314</v>
      </c>
      <c r="I172" s="775">
        <f>'T 6.1'!I169+'T 6.2'!I169</f>
        <v>59.696262961005502</v>
      </c>
      <c r="J172" s="775">
        <f>'T 6.1'!J169+'T 6.2'!J169</f>
        <v>58.778509537932997</v>
      </c>
    </row>
    <row r="173" spans="1:12" s="8" customFormat="1" ht="14.25" customHeight="1" x14ac:dyDescent="0.2">
      <c r="A173" s="783" t="s">
        <v>533</v>
      </c>
      <c r="B173" s="784">
        <f>'T 6.1'!B170+'T 6.2'!B170</f>
        <v>4.4357046296560902</v>
      </c>
      <c r="C173" s="784">
        <f>'T 6.1'!C170+'T 6.2'!C170</f>
        <v>6.9763394492173836</v>
      </c>
      <c r="D173" s="784">
        <f>'T 6.1'!D170+'T 6.2'!D170</f>
        <v>9.3470204790277389</v>
      </c>
      <c r="E173" s="784">
        <f>'T 6.1'!E170+'T 6.2'!E170</f>
        <v>11.594513237831437</v>
      </c>
      <c r="F173" s="784">
        <f>'T 6.1'!F170+'T 6.2'!F170</f>
        <v>8.1933816429268695</v>
      </c>
      <c r="G173" s="784">
        <f>'T 6.1'!G170+'T 6.2'!G170</f>
        <v>13.319550157246482</v>
      </c>
      <c r="H173" s="385">
        <f>'T 6.1'!H170+'T 6.2'!H170</f>
        <v>6.1398624042271113</v>
      </c>
      <c r="I173" s="385">
        <f>'T 6.1'!I170+'T 6.2'!I170</f>
        <v>11.022325552464086</v>
      </c>
      <c r="J173" s="385">
        <f>'T 6.1'!J170+'T 6.2'!J170</f>
        <v>9.72596175088227</v>
      </c>
    </row>
    <row r="174" spans="1:12" s="68" customFormat="1" ht="14.25" customHeight="1" x14ac:dyDescent="0.2">
      <c r="A174" s="776" t="s">
        <v>743</v>
      </c>
      <c r="B174" s="777">
        <f>'T 6.1'!B171+'T 6.2'!B171</f>
        <v>177.51233373745083</v>
      </c>
      <c r="C174" s="777">
        <f>'T 6.1'!C171+'T 6.2'!C171</f>
        <v>221.56322847449294</v>
      </c>
      <c r="D174" s="777">
        <f>'T 6.1'!D171+'T 6.2'!D171</f>
        <v>287.19902392508124</v>
      </c>
      <c r="E174" s="777">
        <f>'T 6.1'!E171+'T 6.2'!E171</f>
        <v>323.23473391105193</v>
      </c>
      <c r="F174" s="777">
        <f>'T 6.1'!F171+'T 6.2'!F171</f>
        <v>351.97696251256559</v>
      </c>
      <c r="G174" s="777">
        <f>'T 6.1'!G171+'T 6.2'!G171</f>
        <v>341.71975778799072</v>
      </c>
      <c r="H174" s="778">
        <f>'T 6.1'!H171+'T 6.2'!H171</f>
        <v>207.05993899144113</v>
      </c>
      <c r="I174" s="778">
        <f>'T 6.1'!I171+'T 6.2'!I171</f>
        <v>325.86352752416485</v>
      </c>
      <c r="J174" s="778">
        <f>'T 6.1'!J171+'T 6.2'!J171</f>
        <v>294.31947547587509</v>
      </c>
    </row>
    <row r="175" spans="1:12" ht="14.25" customHeight="1" x14ac:dyDescent="0.2">
      <c r="A175" s="783" t="s">
        <v>744</v>
      </c>
      <c r="B175" s="784">
        <f>'T 6.1'!B172+'T 6.2'!B172</f>
        <v>18.851823202867799</v>
      </c>
      <c r="C175" s="784">
        <f>'T 6.1'!C172+'T 6.2'!C172</f>
        <v>19.98263399900884</v>
      </c>
      <c r="D175" s="784">
        <f>'T 6.1'!D172+'T 6.2'!D172</f>
        <v>25.241461679096137</v>
      </c>
      <c r="E175" s="784">
        <f>'T 6.1'!E172+'T 6.2'!E172</f>
        <v>33.79479150090588</v>
      </c>
      <c r="F175" s="784">
        <f>'T 6.1'!F172+'T 6.2'!F172</f>
        <v>36.456742626088641</v>
      </c>
      <c r="G175" s="784">
        <f>'T 6.1'!G172+'T 6.2'!G172</f>
        <v>40.416012657872777</v>
      </c>
      <c r="H175" s="385">
        <f>'T 6.1'!H172+'T 6.2'!H172</f>
        <v>19.610326548163744</v>
      </c>
      <c r="I175" s="385">
        <f>'T 6.1'!I172+'T 6.2'!I172</f>
        <v>34.358157956511249</v>
      </c>
      <c r="J175" s="385">
        <f>'T 6.1'!J172+'T 6.2'!J172</f>
        <v>30.442397773760732</v>
      </c>
    </row>
    <row r="176" spans="1:12" s="8" customFormat="1" ht="14.25" customHeight="1" x14ac:dyDescent="0.2">
      <c r="A176" s="773" t="s">
        <v>534</v>
      </c>
      <c r="B176" s="774">
        <f>'T 6.1'!B173+'T 6.2'!B173</f>
        <v>58.516445709807464</v>
      </c>
      <c r="C176" s="774">
        <f>'T 6.1'!C173+'T 6.2'!C173</f>
        <v>79.021296647301114</v>
      </c>
      <c r="D176" s="774">
        <f>'T 6.1'!D173+'T 6.2'!D173</f>
        <v>109.81270331057887</v>
      </c>
      <c r="E176" s="774">
        <f>'T 6.1'!E173+'T 6.2'!E173</f>
        <v>117.76139348074177</v>
      </c>
      <c r="F176" s="774">
        <f>'T 6.1'!F173+'T 6.2'!F173</f>
        <v>127.17479000088504</v>
      </c>
      <c r="G176" s="774">
        <f>'T 6.1'!G173+'T 6.2'!G173</f>
        <v>174.4150669736344</v>
      </c>
      <c r="H176" s="775">
        <f>'T 6.1'!H173+'T 6.2'!H173</f>
        <v>72.270292139253627</v>
      </c>
      <c r="I176" s="775">
        <f>'T 6.1'!I173+'T 6.2'!I173</f>
        <v>134.54541641128591</v>
      </c>
      <c r="J176" s="775">
        <f>'T 6.1'!J173+'T 6.2'!J173</f>
        <v>118.01048017230511</v>
      </c>
    </row>
    <row r="177" spans="1:10" s="8" customFormat="1" ht="14.25" customHeight="1" x14ac:dyDescent="0.2">
      <c r="A177" s="771" t="s">
        <v>745</v>
      </c>
      <c r="B177" s="772">
        <f>'T 6.1'!B174+'T 6.2'!B174</f>
        <v>32.282380056776653</v>
      </c>
      <c r="C177" s="772">
        <f>'T 6.1'!C174+'T 6.2'!C174</f>
        <v>48.713016221256424</v>
      </c>
      <c r="D177" s="772">
        <f>'T 6.1'!D174+'T 6.2'!D174</f>
        <v>72.283688329453241</v>
      </c>
      <c r="E177" s="772">
        <f>'T 6.1'!E174+'T 6.2'!E174</f>
        <v>76.623937954496199</v>
      </c>
      <c r="F177" s="772">
        <f>'T 6.1'!F174+'T 6.2'!F174</f>
        <v>79.63473710316805</v>
      </c>
      <c r="G177" s="772">
        <f>'T 6.1'!G174+'T 6.2'!G174</f>
        <v>98.532473812081506</v>
      </c>
      <c r="H177" s="316">
        <f>'T 6.1'!H174+'T 6.2'!H174</f>
        <v>43.303403678613407</v>
      </c>
      <c r="I177" s="316">
        <f>'T 6.1'!I174+'T 6.2'!I174</f>
        <v>82.727075916914899</v>
      </c>
      <c r="J177" s="316">
        <f>'T 6.1'!J174+'T 6.2'!J174</f>
        <v>72.259527045887666</v>
      </c>
    </row>
    <row r="178" spans="1:10" s="68" customFormat="1" ht="14.25" customHeight="1" x14ac:dyDescent="0.2">
      <c r="A178" s="773" t="s">
        <v>992</v>
      </c>
      <c r="B178" s="774">
        <f>'T 6.1'!B175+'T 6.2'!B175</f>
        <v>26.234065410850917</v>
      </c>
      <c r="C178" s="774">
        <f>'T 6.1'!C175+'T 6.2'!C175</f>
        <v>30.308280307171938</v>
      </c>
      <c r="D178" s="774">
        <f>'T 6.1'!D175+'T 6.2'!D175</f>
        <v>37.529014849596862</v>
      </c>
      <c r="E178" s="774">
        <f>'T 6.1'!E175+'T 6.2'!E175</f>
        <v>41.137455526245574</v>
      </c>
      <c r="F178" s="774">
        <f>'T 6.1'!F175+'T 6.2'!F175</f>
        <v>47.540052732597388</v>
      </c>
      <c r="G178" s="774">
        <f>'T 6.1'!G175+'T 6.2'!G175</f>
        <v>75.882592968102088</v>
      </c>
      <c r="H178" s="775">
        <f>'T 6.1'!H175+'T 6.2'!H175</f>
        <v>28.966888301169899</v>
      </c>
      <c r="I178" s="775">
        <f>'T 6.1'!I175+'T 6.2'!I175</f>
        <v>51.818340379074975</v>
      </c>
      <c r="J178" s="775">
        <f>'T 6.1'!J175+'T 6.2'!J175</f>
        <v>45.75095299939251</v>
      </c>
    </row>
    <row r="179" spans="1:10" s="68" customFormat="1" ht="14.25" customHeight="1" x14ac:dyDescent="0.2">
      <c r="A179" s="771" t="s">
        <v>535</v>
      </c>
      <c r="B179" s="772">
        <f>'T 6.1'!B176+'T 6.2'!B176</f>
        <v>60.368191415110381</v>
      </c>
      <c r="C179" s="772">
        <f>'T 6.1'!C176+'T 6.2'!C176</f>
        <v>70.734179136715198</v>
      </c>
      <c r="D179" s="772">
        <f>'T 6.1'!D176+'T 6.2'!D176</f>
        <v>89.117442423285851</v>
      </c>
      <c r="E179" s="772">
        <f>'T 6.1'!E176+'T 6.2'!E176</f>
        <v>91.913121933678738</v>
      </c>
      <c r="F179" s="772">
        <f>'T 6.1'!F176+'T 6.2'!F176</f>
        <v>97.786136425781379</v>
      </c>
      <c r="G179" s="772">
        <f>'T 6.1'!G176+'T 6.2'!G176</f>
        <v>81.57269174988437</v>
      </c>
      <c r="H179" s="316">
        <f>'T 6.1'!H176+'T 6.2'!H176</f>
        <v>67.321287716424138</v>
      </c>
      <c r="I179" s="316">
        <f>'T 6.1'!I176+'T 6.2'!I176</f>
        <v>89.24424779357949</v>
      </c>
      <c r="J179" s="316">
        <f>'T 6.1'!J176+'T 6.2'!J176</f>
        <v>83.423388320669829</v>
      </c>
    </row>
    <row r="180" spans="1:10" s="8" customFormat="1" ht="14.25" customHeight="1" x14ac:dyDescent="0.2">
      <c r="A180" s="773" t="s">
        <v>536</v>
      </c>
      <c r="B180" s="774">
        <f>'T 6.1'!B177+'T 6.2'!B177</f>
        <v>39.775872683125534</v>
      </c>
      <c r="C180" s="774">
        <f>'T 6.1'!C177+'T 6.2'!C177</f>
        <v>51.825118215976808</v>
      </c>
      <c r="D180" s="774">
        <f>'T 6.1'!D177+'T 6.2'!D177</f>
        <v>63.027415986005337</v>
      </c>
      <c r="E180" s="774">
        <f>'T 6.1'!E177+'T 6.2'!E177</f>
        <v>79.76542662174117</v>
      </c>
      <c r="F180" s="774">
        <f>'T 6.1'!F177+'T 6.2'!F177</f>
        <v>90.559292964451728</v>
      </c>
      <c r="G180" s="774">
        <f>'T 6.1'!G177+'T 6.2'!G177</f>
        <v>45.315986213148342</v>
      </c>
      <c r="H180" s="775">
        <f>'T 6.1'!H177+'T 6.2'!H177</f>
        <v>47.858032029453533</v>
      </c>
      <c r="I180" s="775">
        <f>'T 6.1'!I177+'T 6.2'!I177</f>
        <v>67.715704988076084</v>
      </c>
      <c r="J180" s="775">
        <f>'T 6.1'!J177+'T 6.2'!J177</f>
        <v>62.443208785722987</v>
      </c>
    </row>
    <row r="181" spans="1:10" ht="14.25" customHeight="1" x14ac:dyDescent="0.2">
      <c r="A181" s="780" t="s">
        <v>747</v>
      </c>
      <c r="B181" s="781">
        <f>'T 6.1'!B178+'T 6.2'!B178</f>
        <v>48.960563668850966</v>
      </c>
      <c r="C181" s="781">
        <f>'T 6.1'!C178+'T 6.2'!C178</f>
        <v>88.796997203043105</v>
      </c>
      <c r="D181" s="781">
        <f>'T 6.1'!D178+'T 6.2'!D178</f>
        <v>123.10873035289166</v>
      </c>
      <c r="E181" s="781">
        <f>'T 6.1'!E178+'T 6.2'!E178</f>
        <v>163.21340997644461</v>
      </c>
      <c r="F181" s="781">
        <f>'T 6.1'!F178+'T 6.2'!F178</f>
        <v>191.35029348358779</v>
      </c>
      <c r="G181" s="781">
        <f>'T 6.1'!G178+'T 6.2'!G178</f>
        <v>367.70612095743439</v>
      </c>
      <c r="H181" s="782">
        <f>'T 6.1'!H178+'T 6.2'!H178</f>
        <v>75.681274333675219</v>
      </c>
      <c r="I181" s="782">
        <f>'T 6.1'!I178+'T 6.2'!I178</f>
        <v>220.27482249020096</v>
      </c>
      <c r="J181" s="782">
        <f>'T 6.1'!J178+'T 6.2'!J178</f>
        <v>181.88316727820359</v>
      </c>
    </row>
    <row r="182" spans="1:10" s="8" customFormat="1" ht="14.25" customHeight="1" x14ac:dyDescent="0.2">
      <c r="A182" s="773" t="s">
        <v>748</v>
      </c>
      <c r="B182" s="774">
        <f>'T 6.1'!B179+'T 6.2'!B179</f>
        <v>1.208485159942865</v>
      </c>
      <c r="C182" s="774">
        <f>'T 6.1'!C179+'T 6.2'!C179</f>
        <v>1.944804410939764</v>
      </c>
      <c r="D182" s="774">
        <f>'T 6.1'!D179+'T 6.2'!D179</f>
        <v>0.33612042773152351</v>
      </c>
      <c r="E182" s="774">
        <f>'T 6.1'!E179+'T 6.2'!E179</f>
        <v>0.1243872967231302</v>
      </c>
      <c r="F182" s="774">
        <f>'T 6.1'!F179+'T 6.2'!F179</f>
        <v>4.921571489524152E-2</v>
      </c>
      <c r="G182" s="774">
        <f>'T 6.1'!G179+'T 6.2'!G179</f>
        <v>55.488172708231893</v>
      </c>
      <c r="H182" s="775">
        <f>'T 6.1'!H179+'T 6.2'!H179</f>
        <v>1.7023791137261761</v>
      </c>
      <c r="I182" s="775">
        <f>'T 6.1'!I179+'T 6.2'!I179</f>
        <v>16.655983853479931</v>
      </c>
      <c r="J182" s="775">
        <f>'T 6.1'!J179+'T 6.2'!J179</f>
        <v>12.685587907986935</v>
      </c>
    </row>
    <row r="183" spans="1:10" s="68" customFormat="1" ht="14.25" customHeight="1" x14ac:dyDescent="0.2">
      <c r="A183" s="783" t="s">
        <v>537</v>
      </c>
      <c r="B183" s="784">
        <f>'T 6.1'!B180+'T 6.2'!B180</f>
        <v>3.9017144398790844</v>
      </c>
      <c r="C183" s="784">
        <f>'T 6.1'!C180+'T 6.2'!C180</f>
        <v>4.0474896631229509</v>
      </c>
      <c r="D183" s="784">
        <f>'T 6.1'!D180+'T 6.2'!D180</f>
        <v>5.8059189256730992</v>
      </c>
      <c r="E183" s="784">
        <f>'T 6.1'!E180+'T 6.2'!E180</f>
        <v>10.492933939212953</v>
      </c>
      <c r="F183" s="784">
        <f>'T 6.1'!F180+'T 6.2'!F180</f>
        <v>17.538954687217231</v>
      </c>
      <c r="G183" s="784">
        <f>'T 6.1'!G180+'T 6.2'!G180</f>
        <v>18.287757388708236</v>
      </c>
      <c r="H183" s="385">
        <f>'T 6.1'!H180+'T 6.2'!H180</f>
        <v>3.9994947183032616</v>
      </c>
      <c r="I183" s="385">
        <f>'T 6.1'!I180+'T 6.2'!I180</f>
        <v>13.018622416273161</v>
      </c>
      <c r="J183" s="385">
        <f>'T 6.1'!J180+'T 6.2'!J180</f>
        <v>10.623915008452981</v>
      </c>
    </row>
    <row r="184" spans="1:10" ht="14.25" customHeight="1" x14ac:dyDescent="0.2">
      <c r="A184" s="785" t="s">
        <v>749</v>
      </c>
      <c r="B184" s="774">
        <f>'T 6.1'!B181+'T 6.2'!B181</f>
        <v>43.850363584669239</v>
      </c>
      <c r="C184" s="774">
        <f>'T 6.1'!C181+'T 6.2'!C181</f>
        <v>82.80470301010763</v>
      </c>
      <c r="D184" s="774">
        <f>'T 6.1'!D181+'T 6.2'!D181</f>
        <v>116.96669073642951</v>
      </c>
      <c r="E184" s="774">
        <f>'T 6.1'!E181+'T 6.2'!E181</f>
        <v>152.59608855351632</v>
      </c>
      <c r="F184" s="774">
        <f>'T 6.1'!F181+'T 6.2'!F181</f>
        <v>173.76212291635568</v>
      </c>
      <c r="G184" s="774">
        <f>'T 6.1'!G181+'T 6.2'!G181</f>
        <v>293.93019057031808</v>
      </c>
      <c r="H184" s="775">
        <f>'T 6.1'!H181+'T 6.2'!H181</f>
        <v>69.979400262440308</v>
      </c>
      <c r="I184" s="775">
        <f>'T 6.1'!I181+'T 6.2'!I181</f>
        <v>190.60021598985577</v>
      </c>
      <c r="J184" s="775">
        <f>'T 6.1'!J181+'T 6.2'!J181</f>
        <v>158.57366412888459</v>
      </c>
    </row>
    <row r="185" spans="1:10" ht="14.25" customHeight="1" x14ac:dyDescent="0.2">
      <c r="A185" s="783" t="s">
        <v>750</v>
      </c>
      <c r="B185" s="772">
        <f>'T 6.1'!B182+'T 6.2'!B182</f>
        <v>8.0651129696534074</v>
      </c>
      <c r="C185" s="772">
        <f>'T 6.1'!C182+'T 6.2'!C182</f>
        <v>21.750482177587088</v>
      </c>
      <c r="D185" s="772">
        <f>'T 6.1'!D182+'T 6.2'!D182</f>
        <v>39.532875087137803</v>
      </c>
      <c r="E185" s="772">
        <f>'T 6.1'!E182+'T 6.2'!E182</f>
        <v>49.209207514019262</v>
      </c>
      <c r="F185" s="772">
        <f>'T 6.1'!F182+'T 6.2'!F182</f>
        <v>52.811276546279061</v>
      </c>
      <c r="G185" s="772">
        <f>'T 6.1'!G182+'T 6.2'!G182</f>
        <v>39.98157835734348</v>
      </c>
      <c r="H185" s="316">
        <f>'T 6.1'!H182+'T 6.2'!H182</f>
        <v>17.244719638825249</v>
      </c>
      <c r="I185" s="316">
        <f>'T 6.1'!I182+'T 6.2'!I182</f>
        <v>44.96765179070907</v>
      </c>
      <c r="J185" s="316">
        <f>'T 6.1'!J182+'T 6.2'!J182</f>
        <v>37.60681677275543</v>
      </c>
    </row>
    <row r="186" spans="1:10" ht="14.25" customHeight="1" x14ac:dyDescent="0.2">
      <c r="A186" s="785" t="s">
        <v>993</v>
      </c>
      <c r="B186" s="786">
        <f>'T 6.1'!B183+'T 6.2'!B183</f>
        <v>30.77823563231474</v>
      </c>
      <c r="C186" s="786">
        <f>'T 6.1'!C183+'T 6.2'!C183</f>
        <v>52.517353578788921</v>
      </c>
      <c r="D186" s="786">
        <f>'T 6.1'!D183+'T 6.2'!D183</f>
        <v>65.913006221310297</v>
      </c>
      <c r="E186" s="786">
        <f>'T 6.1'!E183+'T 6.2'!E183</f>
        <v>88.097508011212796</v>
      </c>
      <c r="F186" s="786">
        <f>'T 6.1'!F183+'T 6.2'!F183</f>
        <v>99.671593780670975</v>
      </c>
      <c r="G186" s="786">
        <f>'T 6.1'!G183+'T 6.2'!G183</f>
        <v>152.29309392249164</v>
      </c>
      <c r="H186" s="787">
        <f>'T 6.1'!H183+'T 6.2'!H183</f>
        <v>45.359979760027478</v>
      </c>
      <c r="I186" s="787">
        <f>'T 6.1'!I183+'T 6.2'!I183</f>
        <v>104.38646575984018</v>
      </c>
      <c r="J186" s="787">
        <f>'T 6.1'!J183+'T 6.2'!J183</f>
        <v>88.714089448640792</v>
      </c>
    </row>
    <row r="187" spans="1:10" s="8" customFormat="1" ht="14.25" customHeight="1" x14ac:dyDescent="0.2">
      <c r="A187" s="783" t="s">
        <v>994</v>
      </c>
      <c r="B187" s="784">
        <f>'T 6.1'!B184+'T 6.2'!B184</f>
        <v>2.2774177908253539</v>
      </c>
      <c r="C187" s="784">
        <f>'T 6.1'!C184+'T 6.2'!C184</f>
        <v>3.9600721890428572</v>
      </c>
      <c r="D187" s="784">
        <f>'T 6.1'!D184+'T 6.2'!D184</f>
        <v>5.5387711268068767</v>
      </c>
      <c r="E187" s="784">
        <f>'T 6.1'!E184+'T 6.2'!E184</f>
        <v>7.4555346602174311</v>
      </c>
      <c r="F187" s="784">
        <f>'T 6.1'!F184+'T 6.2'!F184</f>
        <v>8.4589872620131121</v>
      </c>
      <c r="G187" s="784">
        <f>'T 6.1'!G184+'T 6.2'!G184</f>
        <v>15.493855518948216</v>
      </c>
      <c r="H187" s="385">
        <f>'T 6.1'!H184+'T 6.2'!H184</f>
        <v>3.4060760901450617</v>
      </c>
      <c r="I187" s="385">
        <f>'T 6.1'!I184+'T 6.2'!I184</f>
        <v>9.6060571760031106</v>
      </c>
      <c r="J187" s="385">
        <f>'T 6.1'!J184+'T 6.2'!J184</f>
        <v>7.9598735170234072</v>
      </c>
    </row>
    <row r="188" spans="1:10" ht="14.25" customHeight="1" x14ac:dyDescent="0.2">
      <c r="A188" s="785" t="s">
        <v>995</v>
      </c>
      <c r="B188" s="786">
        <f>'T 6.1'!B185+'T 6.2'!B185</f>
        <v>0.15121906091357035</v>
      </c>
      <c r="C188" s="786">
        <f>'T 6.1'!C185+'T 6.2'!C185</f>
        <v>0.16527294312402574</v>
      </c>
      <c r="D188" s="786">
        <f>'T 6.1'!D185+'T 6.2'!D185</f>
        <v>0.18255731365663103</v>
      </c>
      <c r="E188" s="786">
        <f>'T 6.1'!E185+'T 6.2'!E185</f>
        <v>0.5506303787134077</v>
      </c>
      <c r="F188" s="786">
        <f>'T 6.1'!F185+'T 6.2'!F185</f>
        <v>1.443065273761702</v>
      </c>
      <c r="G188" s="786">
        <f>'T 6.1'!G185+'T 6.2'!G185</f>
        <v>28.320654954768301</v>
      </c>
      <c r="H188" s="787">
        <f>'T 6.1'!H185+'T 6.2'!H185</f>
        <v>0.1606458515910234</v>
      </c>
      <c r="I188" s="787">
        <f>'T 6.1'!I185+'T 6.2'!I185</f>
        <v>8.9011783429282705</v>
      </c>
      <c r="J188" s="787">
        <f>'T 6.1'!J185+'T 6.2'!J185</f>
        <v>6.5804419473221181</v>
      </c>
    </row>
    <row r="189" spans="1:10" ht="14.25" customHeight="1" x14ac:dyDescent="0.2">
      <c r="A189" s="783" t="s">
        <v>996</v>
      </c>
      <c r="B189" s="784">
        <f>'T 6.1'!B186+'T 6.2'!B186</f>
        <v>2.5783771622426048</v>
      </c>
      <c r="C189" s="784">
        <f>'T 6.1'!C186+'T 6.2'!C186</f>
        <v>4.4115217649464951</v>
      </c>
      <c r="D189" s="784">
        <f>'T 6.1'!D186+'T 6.2'!D186</f>
        <v>5.7994805929316442</v>
      </c>
      <c r="E189" s="784">
        <f>'T 6.1'!E186+'T 6.2'!E186</f>
        <v>7.283207708865131</v>
      </c>
      <c r="F189" s="784">
        <f>'T 6.1'!F186+'T 6.2'!F186</f>
        <v>11.377199723391636</v>
      </c>
      <c r="G189" s="784">
        <f>'T 6.1'!G186+'T 6.2'!G186</f>
        <v>57.841007526590296</v>
      </c>
      <c r="H189" s="385">
        <f>'T 6.1'!H186+'T 6.2'!H186</f>
        <v>3.8079783637053857</v>
      </c>
      <c r="I189" s="385">
        <f>'T 6.1'!I186+'T 6.2'!I186</f>
        <v>22.738862603311023</v>
      </c>
      <c r="J189" s="385">
        <f>'T 6.1'!J186+'T 6.2'!J186</f>
        <v>17.712442062067986</v>
      </c>
    </row>
    <row r="190" spans="1:10" s="8" customFormat="1" ht="14.25" customHeight="1" x14ac:dyDescent="0.2">
      <c r="A190" s="791" t="s">
        <v>755</v>
      </c>
      <c r="B190" s="792">
        <f>'T 6.1'!B187+'T 6.2'!B187</f>
        <v>108.61597486366483</v>
      </c>
      <c r="C190" s="792">
        <f>'T 6.1'!C187+'T 6.2'!C187</f>
        <v>119.66697775665013</v>
      </c>
      <c r="D190" s="792">
        <f>'T 6.1'!D187+'T 6.2'!D187</f>
        <v>123.63003301371845</v>
      </c>
      <c r="E190" s="792">
        <f>'T 6.1'!E187+'T 6.2'!E187</f>
        <v>121.06745967560221</v>
      </c>
      <c r="F190" s="792">
        <f>'T 6.1'!F187+'T 6.2'!F187</f>
        <v>117.88817720504024</v>
      </c>
      <c r="G190" s="792">
        <f>'T 6.1'!G187+'T 6.2'!G187</f>
        <v>180.202951072617</v>
      </c>
      <c r="H190" s="793">
        <f>'T 6.1'!H187+'T 6.2'!H187</f>
        <v>116.02855236275606</v>
      </c>
      <c r="I190" s="793">
        <f>'T 6.1'!I187+'T 6.2'!I187</f>
        <v>138.69632853563411</v>
      </c>
      <c r="J190" s="793">
        <f>'T 6.1'!J187+'T 6.2'!J187</f>
        <v>132.67770973592255</v>
      </c>
    </row>
    <row r="191" spans="1:10" s="8" customFormat="1" ht="14.25" customHeight="1" x14ac:dyDescent="0.2">
      <c r="A191" s="783" t="s">
        <v>756</v>
      </c>
      <c r="B191" s="784">
        <f>'T 6.1'!B188+'T 6.2'!B188</f>
        <v>1.4655704959020741</v>
      </c>
      <c r="C191" s="784">
        <f>'T 6.1'!C188+'T 6.2'!C188</f>
        <v>1.3136192389362458</v>
      </c>
      <c r="D191" s="784">
        <f>'T 6.1'!D188+'T 6.2'!D188</f>
        <v>1.2122692656749399</v>
      </c>
      <c r="E191" s="784">
        <f>'T 6.1'!E188+'T 6.2'!E188</f>
        <v>0.24425424430192733</v>
      </c>
      <c r="F191" s="784">
        <f>'T 6.1'!F188+'T 6.2'!F188</f>
        <v>0.54957435467955573</v>
      </c>
      <c r="G191" s="784">
        <f>'T 6.1'!G188+'T 6.2'!G188</f>
        <v>4.0627414145083849</v>
      </c>
      <c r="H191" s="385">
        <f>'T 6.1'!H188+'T 6.2'!H188</f>
        <v>1.3636475772990497</v>
      </c>
      <c r="I191" s="385">
        <f>'T 6.1'!I188+'T 6.2'!I188</f>
        <v>1.647591972812269</v>
      </c>
      <c r="J191" s="385">
        <f>'T 6.1'!J188+'T 6.2'!J188</f>
        <v>1.5722006744389705</v>
      </c>
    </row>
    <row r="192" spans="1:10" s="68" customFormat="1" ht="14.25" customHeight="1" x14ac:dyDescent="0.2">
      <c r="A192" s="785" t="s">
        <v>757</v>
      </c>
      <c r="B192" s="786">
        <f>'T 6.1'!B189+'T 6.2'!B189</f>
        <v>95.343879218107688</v>
      </c>
      <c r="C192" s="786">
        <f>'T 6.1'!C189+'T 6.2'!C189</f>
        <v>107.31660175620222</v>
      </c>
      <c r="D192" s="786">
        <f>'T 6.1'!D189+'T 6.2'!D189</f>
        <v>112.54146352049875</v>
      </c>
      <c r="E192" s="786">
        <f>'T 6.1'!E189+'T 6.2'!E189</f>
        <v>110.71134782659915</v>
      </c>
      <c r="F192" s="786">
        <f>'T 6.1'!F189+'T 6.2'!F189</f>
        <v>107.93585152841311</v>
      </c>
      <c r="G192" s="786">
        <f>'T 6.1'!G189+'T 6.2'!G189</f>
        <v>134.38308636436886</v>
      </c>
      <c r="H192" s="787">
        <f>'T 6.1'!H189+'T 6.2'!H189</f>
        <v>103.37470995339559</v>
      </c>
      <c r="I192" s="787">
        <f>'T 6.1'!I189+'T 6.2'!I189</f>
        <v>117.68204727507009</v>
      </c>
      <c r="J192" s="787">
        <f>'T 6.1'!J189+'T 6.2'!J189</f>
        <v>113.88324457288549</v>
      </c>
    </row>
    <row r="193" spans="1:10" s="68" customFormat="1" ht="14.25" customHeight="1" x14ac:dyDescent="0.2">
      <c r="A193" s="783" t="s">
        <v>758</v>
      </c>
      <c r="B193" s="784">
        <f>'T 6.1'!B190+'T 6.2'!B190</f>
        <v>35.238545012280944</v>
      </c>
      <c r="C193" s="784">
        <f>'T 6.1'!C190+'T 6.2'!C190</f>
        <v>45.785635226845457</v>
      </c>
      <c r="D193" s="784">
        <f>'T 6.1'!D190+'T 6.2'!D190</f>
        <v>56.966246563811175</v>
      </c>
      <c r="E193" s="784">
        <f>'T 6.1'!E190+'T 6.2'!E190</f>
        <v>55.567242297184066</v>
      </c>
      <c r="F193" s="784">
        <f>'T 6.1'!F190+'T 6.2'!F190</f>
        <v>62.265133211893371</v>
      </c>
      <c r="G193" s="784">
        <f>'T 6.1'!G190+'T 6.2'!G190</f>
        <v>52.738813175469744</v>
      </c>
      <c r="H193" s="385">
        <f>'T 6.1'!H190+'T 6.2'!H190</f>
        <v>42.313117733186864</v>
      </c>
      <c r="I193" s="385">
        <f>'T 6.1'!I190+'T 6.2'!I190</f>
        <v>56.200174927167488</v>
      </c>
      <c r="J193" s="385">
        <f>'T 6.1'!J190+'T 6.2'!J190</f>
        <v>52.512962610311902</v>
      </c>
    </row>
    <row r="194" spans="1:10" s="8" customFormat="1" ht="14.25" customHeight="1" x14ac:dyDescent="0.2">
      <c r="A194" s="785" t="s">
        <v>997</v>
      </c>
      <c r="B194" s="786">
        <f>'T 6.1'!B191+'T 6.2'!B191</f>
        <v>16.360220306202564</v>
      </c>
      <c r="C194" s="786">
        <f>'T 6.1'!C191+'T 6.2'!C191</f>
        <v>21.441410296781271</v>
      </c>
      <c r="D194" s="786">
        <f>'T 6.1'!D191+'T 6.2'!D191</f>
        <v>23.993607307737836</v>
      </c>
      <c r="E194" s="786">
        <f>'T 6.1'!E191+'T 6.2'!E191</f>
        <v>23.22965071542276</v>
      </c>
      <c r="F194" s="786">
        <f>'T 6.1'!F191+'T 6.2'!F191</f>
        <v>22.469611552824404</v>
      </c>
      <c r="G194" s="786">
        <f>'T 6.1'!G191+'T 6.2'!G191</f>
        <v>16.347686028576941</v>
      </c>
      <c r="H194" s="787">
        <f>'T 6.1'!H191+'T 6.2'!H191</f>
        <v>19.768482430238315</v>
      </c>
      <c r="I194" s="787">
        <f>'T 6.1'!I191+'T 6.2'!I191</f>
        <v>21.213578669492804</v>
      </c>
      <c r="J194" s="787">
        <f>'T 6.1'!J191+'T 6.2'!J191</f>
        <v>20.829884948210342</v>
      </c>
    </row>
    <row r="195" spans="1:10" s="68" customFormat="1" ht="14.25" customHeight="1" x14ac:dyDescent="0.2">
      <c r="A195" s="771" t="s">
        <v>998</v>
      </c>
      <c r="B195" s="772">
        <f>'T 6.1'!B192+'T 6.2'!B192</f>
        <v>43.745113415264406</v>
      </c>
      <c r="C195" s="772">
        <f>'T 6.1'!C192+'T 6.2'!C192</f>
        <v>40.089555994829986</v>
      </c>
      <c r="D195" s="772">
        <f>'T 6.1'!D192+'T 6.2'!D192</f>
        <v>31.581609385892229</v>
      </c>
      <c r="E195" s="772">
        <f>'T 6.1'!E192+'T 6.2'!E192</f>
        <v>31.914454720496234</v>
      </c>
      <c r="F195" s="772">
        <f>'T 6.1'!F192+'T 6.2'!F192</f>
        <v>23.20110643345614</v>
      </c>
      <c r="G195" s="772">
        <f>'T 6.1'!G192+'T 6.2'!G192</f>
        <v>65.296586966871359</v>
      </c>
      <c r="H195" s="316">
        <f>'T 6.1'!H192+'T 6.2'!H192</f>
        <v>41.293109471029787</v>
      </c>
      <c r="I195" s="316">
        <f>'T 6.1'!I192+'T 6.2'!I192</f>
        <v>40.268293476641716</v>
      </c>
      <c r="J195" s="316">
        <f>'T 6.1'!J192+'T 6.2'!J192</f>
        <v>40.540396781484162</v>
      </c>
    </row>
    <row r="196" spans="1:10" ht="14.25" customHeight="1" x14ac:dyDescent="0.2">
      <c r="A196" s="773" t="s">
        <v>761</v>
      </c>
      <c r="B196" s="774">
        <f>'T 6.1'!B193+'T 6.2'!B193</f>
        <v>11.806524665295282</v>
      </c>
      <c r="C196" s="774">
        <f>'T 6.1'!C193+'T 6.2'!C193</f>
        <v>11.036756523766169</v>
      </c>
      <c r="D196" s="774">
        <f>'T 6.1'!D193+'T 6.2'!D193</f>
        <v>9.8763000960159939</v>
      </c>
      <c r="E196" s="774">
        <f>'T 6.1'!E193+'T 6.2'!E193</f>
        <v>10.11185751120504</v>
      </c>
      <c r="F196" s="774">
        <f>'T 6.1'!F193+'T 6.2'!F193</f>
        <v>9.4027508265887469</v>
      </c>
      <c r="G196" s="774">
        <f>'T 6.1'!G193+'T 6.2'!G193</f>
        <v>41.757123100288958</v>
      </c>
      <c r="H196" s="775">
        <f>'T 6.1'!H193+'T 6.2'!H193</f>
        <v>11.290194513120781</v>
      </c>
      <c r="I196" s="775">
        <f>'T 6.1'!I193+'T 6.2'!I193</f>
        <v>19.366689085983644</v>
      </c>
      <c r="J196" s="775">
        <f>'T 6.1'!J193+'T 6.2'!J193</f>
        <v>17.222264255719008</v>
      </c>
    </row>
    <row r="197" spans="1:10" s="8" customFormat="1" ht="14.25" customHeight="1" x14ac:dyDescent="0.2">
      <c r="A197" s="780" t="s">
        <v>762</v>
      </c>
      <c r="B197" s="781">
        <f>'T 6.1'!B194+'T 6.2'!B194</f>
        <v>48.987836272832112</v>
      </c>
      <c r="C197" s="781">
        <f>'T 6.1'!C194+'T 6.2'!C194</f>
        <v>38.877335329444527</v>
      </c>
      <c r="D197" s="781">
        <f>'T 6.1'!D194+'T 6.2'!D194</f>
        <v>34.218267897775846</v>
      </c>
      <c r="E197" s="781">
        <f>'T 6.1'!E194+'T 6.2'!E194</f>
        <v>37.168035854630027</v>
      </c>
      <c r="F197" s="781">
        <f>'T 6.1'!F194+'T 6.2'!F194</f>
        <v>48.33990696500917</v>
      </c>
      <c r="G197" s="781">
        <f>'T 6.1'!G194+'T 6.2'!G194</f>
        <v>119.05171945842288</v>
      </c>
      <c r="H197" s="782">
        <f>'T 6.1'!H194+'T 6.2'!H194</f>
        <v>42.206110440051162</v>
      </c>
      <c r="I197" s="782">
        <f>'T 6.1'!I194+'T 6.2'!I194</f>
        <v>62.873022298025525</v>
      </c>
      <c r="J197" s="782">
        <f>'T 6.1'!J194+'T 6.2'!J194</f>
        <v>57.385661593043181</v>
      </c>
    </row>
    <row r="198" spans="1:10" ht="14.25" customHeight="1" x14ac:dyDescent="0.2">
      <c r="A198" s="773" t="s">
        <v>763</v>
      </c>
      <c r="B198" s="774">
        <f>'T 6.1'!B195+'T 6.2'!B195</f>
        <v>29.901490907840383</v>
      </c>
      <c r="C198" s="774">
        <f>'T 6.1'!C195+'T 6.2'!C195</f>
        <v>18.008800506207713</v>
      </c>
      <c r="D198" s="774">
        <f>'T 6.1'!D195+'T 6.2'!D195</f>
        <v>5.9245020978837024</v>
      </c>
      <c r="E198" s="774">
        <f>'T 6.1'!E195+'T 6.2'!E195</f>
        <v>4.4928662480410235</v>
      </c>
      <c r="F198" s="774">
        <f>'T 6.1'!F195+'T 6.2'!F195</f>
        <v>4.535468021616138</v>
      </c>
      <c r="G198" s="774">
        <f>'T 6.1'!G195+'T 6.2'!G195</f>
        <v>16.075379942208507</v>
      </c>
      <c r="H198" s="775">
        <f>'T 6.1'!H195+'T 6.2'!H195</f>
        <v>21.924342577641511</v>
      </c>
      <c r="I198" s="775">
        <f>'T 6.1'!I195+'T 6.2'!I195</f>
        <v>8.2656107104957677</v>
      </c>
      <c r="J198" s="775">
        <f>'T 6.1'!J195+'T 6.2'!J195</f>
        <v>11.892199387252813</v>
      </c>
    </row>
    <row r="199" spans="1:10" ht="14.25" customHeight="1" x14ac:dyDescent="0.2">
      <c r="A199" s="771" t="s">
        <v>764</v>
      </c>
      <c r="B199" s="772">
        <f>'T 6.1'!B196+'T 6.2'!B196</f>
        <v>0.93138559349330452</v>
      </c>
      <c r="C199" s="772">
        <f>'T 6.1'!C196+'T 6.2'!C196</f>
        <v>1.3079732588619337</v>
      </c>
      <c r="D199" s="772">
        <f>'T 6.1'!D196+'T 6.2'!D196</f>
        <v>1.4894110142182588</v>
      </c>
      <c r="E199" s="772">
        <f>'T 6.1'!E196+'T 6.2'!E196</f>
        <v>1.7088281068705229</v>
      </c>
      <c r="F199" s="772">
        <f>'T 6.1'!F196+'T 6.2'!F196</f>
        <v>2.8524999768832551</v>
      </c>
      <c r="G199" s="772">
        <f>'T 6.1'!G196+'T 6.2'!G196</f>
        <v>54.365905708597708</v>
      </c>
      <c r="H199" s="316">
        <f>'T 6.1'!H196+'T 6.2'!H196</f>
        <v>1.1839857675932237</v>
      </c>
      <c r="I199" s="316">
        <f>'T 6.1'!I196+'T 6.2'!I196</f>
        <v>17.552111969989824</v>
      </c>
      <c r="J199" s="316">
        <f>'T 6.1'!J196+'T 6.2'!J196</f>
        <v>13.206140343727398</v>
      </c>
    </row>
    <row r="200" spans="1:10" ht="14.25" customHeight="1" x14ac:dyDescent="0.2">
      <c r="A200" s="773" t="s">
        <v>765</v>
      </c>
      <c r="B200" s="774">
        <f>'T 6.1'!B197+'T 6.2'!B197</f>
        <v>6.5327599159345162</v>
      </c>
      <c r="C200" s="774">
        <f>'T 6.1'!C197+'T 6.2'!C197</f>
        <v>8.5075042583190399</v>
      </c>
      <c r="D200" s="774">
        <f>'T 6.1'!D197+'T 6.2'!D197</f>
        <v>16.590560180983573</v>
      </c>
      <c r="E200" s="774">
        <f>'T 6.1'!E197+'T 6.2'!E197</f>
        <v>22.365104303307312</v>
      </c>
      <c r="F200" s="774">
        <f>'T 6.1'!F197+'T 6.2'!F197</f>
        <v>33.583672378924398</v>
      </c>
      <c r="G200" s="774">
        <f>'T 6.1'!G197+'T 6.2'!G197</f>
        <v>21.651219523519071</v>
      </c>
      <c r="H200" s="775">
        <f>'T 6.1'!H197+'T 6.2'!H197</f>
        <v>7.8573406458978363</v>
      </c>
      <c r="I200" s="775">
        <f>'T 6.1'!I197+'T 6.2'!I197</f>
        <v>22.845262179759455</v>
      </c>
      <c r="J200" s="775">
        <f>'T 6.1'!J197+'T 6.2'!J197</f>
        <v>18.865754634584682</v>
      </c>
    </row>
    <row r="201" spans="1:10" s="8" customFormat="1" ht="14.25" customHeight="1" x14ac:dyDescent="0.2">
      <c r="A201" s="771" t="s">
        <v>766</v>
      </c>
      <c r="B201" s="772">
        <f>'T 6.1'!B198+'T 6.2'!B198</f>
        <v>3.5729322317700296</v>
      </c>
      <c r="C201" s="772">
        <f>'T 6.1'!C198+'T 6.2'!C198</f>
        <v>3.9649999399692617</v>
      </c>
      <c r="D201" s="772">
        <f>'T 6.1'!D198+'T 6.2'!D198</f>
        <v>3.2861355535387813</v>
      </c>
      <c r="E201" s="772">
        <f>'T 6.1'!E198+'T 6.2'!E198</f>
        <v>2.0698731837682556</v>
      </c>
      <c r="F201" s="772">
        <f>'T 6.1'!F198+'T 6.2'!F198</f>
        <v>2.8333426350711401</v>
      </c>
      <c r="G201" s="772">
        <f>'T 6.1'!G198+'T 6.2'!G198</f>
        <v>3.9525942042527067</v>
      </c>
      <c r="H201" s="316">
        <f>'T 6.1'!H198+'T 6.2'!H198</f>
        <v>3.8359158089223477</v>
      </c>
      <c r="I201" s="316">
        <f>'T 6.1'!I198+'T 6.2'!I198</f>
        <v>3.0307347563633042</v>
      </c>
      <c r="J201" s="316">
        <f>'T 6.1'!J198+'T 6.2'!J198</f>
        <v>3.2445218426281546</v>
      </c>
    </row>
    <row r="202" spans="1:10" s="68" customFormat="1" ht="14.25" customHeight="1" x14ac:dyDescent="0.2">
      <c r="A202" s="785" t="s">
        <v>767</v>
      </c>
      <c r="B202" s="786">
        <f>'T 6.1'!B199+'T 6.2'!B199</f>
        <v>8.049266655074323</v>
      </c>
      <c r="C202" s="786">
        <f>'T 6.1'!C199+'T 6.2'!C199</f>
        <v>7.0880568905955847</v>
      </c>
      <c r="D202" s="786">
        <f>'T 6.1'!D199+'T 6.2'!D199</f>
        <v>6.9276585250364988</v>
      </c>
      <c r="E202" s="786">
        <f>'T 6.1'!E199+'T 6.2'!E199</f>
        <v>6.5313636386585401</v>
      </c>
      <c r="F202" s="786">
        <f>'T 6.1'!F199+'T 6.2'!F199</f>
        <v>4.5349232920358187</v>
      </c>
      <c r="G202" s="786">
        <f>'T 6.1'!G199+'T 6.2'!G199</f>
        <v>23.006619692943282</v>
      </c>
      <c r="H202" s="787">
        <f>'T 6.1'!H199+'T 6.2'!H199</f>
        <v>7.4045250021149744</v>
      </c>
      <c r="I202" s="787">
        <f>'T 6.1'!I199+'T 6.2'!I199</f>
        <v>11.17930222023298</v>
      </c>
      <c r="J202" s="787">
        <f>'T 6.1'!J199+'T 6.2'!J199</f>
        <v>10.177044876750337</v>
      </c>
    </row>
    <row r="203" spans="1:10" s="68" customFormat="1" ht="14.25" customHeight="1" x14ac:dyDescent="0.2">
      <c r="A203" s="788" t="s">
        <v>768</v>
      </c>
      <c r="B203" s="789">
        <f>'T 6.1'!B200+'T 6.2'!B200</f>
        <v>121.14420407821248</v>
      </c>
      <c r="C203" s="789">
        <f>'T 6.1'!C200+'T 6.2'!C200</f>
        <v>132.75548362961771</v>
      </c>
      <c r="D203" s="789">
        <f>'T 6.1'!D200+'T 6.2'!D200</f>
        <v>134.47384721619383</v>
      </c>
      <c r="E203" s="789">
        <f>'T 6.1'!E200+'T 6.2'!E200</f>
        <v>146.95562292053</v>
      </c>
      <c r="F203" s="789">
        <f>'T 6.1'!F200+'T 6.2'!F200</f>
        <v>159.37083634401415</v>
      </c>
      <c r="G203" s="789">
        <f>'T 6.1'!G200+'T 6.2'!G200</f>
        <v>132.84872253796618</v>
      </c>
      <c r="H203" s="790">
        <f>'T 6.1'!H200+'T 6.2'!H200</f>
        <v>128.93259309338845</v>
      </c>
      <c r="I203" s="790">
        <f>'T 6.1'!I200+'T 6.2'!I200</f>
        <v>142.1837120347401</v>
      </c>
      <c r="J203" s="790">
        <f>'T 6.1'!J200+'T 6.2'!J200</f>
        <v>138.66535042002388</v>
      </c>
    </row>
    <row r="204" spans="1:10" ht="14.25" customHeight="1" x14ac:dyDescent="0.2">
      <c r="A204" s="785" t="s">
        <v>769</v>
      </c>
      <c r="B204" s="786">
        <f>'T 6.1'!B201+'T 6.2'!B201</f>
        <v>21.11280303364218</v>
      </c>
      <c r="C204" s="786">
        <f>'T 6.1'!C201+'T 6.2'!C201</f>
        <v>21.298646146377287</v>
      </c>
      <c r="D204" s="786">
        <f>'T 6.1'!D201+'T 6.2'!D201</f>
        <v>22.287925791474304</v>
      </c>
      <c r="E204" s="786">
        <f>'T 6.1'!E201+'T 6.2'!E201</f>
        <v>22.640444222380836</v>
      </c>
      <c r="F204" s="786">
        <f>'T 6.1'!F201+'T 6.2'!F201</f>
        <v>22.028738076713246</v>
      </c>
      <c r="G204" s="786">
        <f>'T 6.1'!G201+'T 6.2'!G201</f>
        <v>8.1733890819850288</v>
      </c>
      <c r="H204" s="787">
        <f>'T 6.1'!H201+'T 6.2'!H201</f>
        <v>21.23745927427132</v>
      </c>
      <c r="I204" s="787">
        <f>'T 6.1'!I201+'T 6.2'!I201</f>
        <v>18.145250050614965</v>
      </c>
      <c r="J204" s="787">
        <f>'T 6.1'!J201+'T 6.2'!J201</f>
        <v>18.966275828538759</v>
      </c>
    </row>
    <row r="205" spans="1:10" ht="14.25" customHeight="1" x14ac:dyDescent="0.2">
      <c r="A205" s="783" t="s">
        <v>538</v>
      </c>
      <c r="B205" s="784">
        <f>'T 6.1'!B202+'T 6.2'!B202</f>
        <v>1.4255970097564592</v>
      </c>
      <c r="C205" s="784">
        <f>'T 6.1'!C202+'T 6.2'!C202</f>
        <v>1.8484750468863838</v>
      </c>
      <c r="D205" s="784">
        <f>'T 6.1'!D202+'T 6.2'!D202</f>
        <v>1.61042852069605</v>
      </c>
      <c r="E205" s="784">
        <f>'T 6.1'!E202+'T 6.2'!E202</f>
        <v>1.7365654060339013</v>
      </c>
      <c r="F205" s="784">
        <f>'T 6.1'!F202+'T 6.2'!F202</f>
        <v>0.60836832768183957</v>
      </c>
      <c r="G205" s="784">
        <f>'T 6.1'!G202+'T 6.2'!G202</f>
        <v>0.28163950714152647</v>
      </c>
      <c r="H205" s="385">
        <f>'T 6.1'!H202+'T 6.2'!H202</f>
        <v>1.7092469420968861</v>
      </c>
      <c r="I205" s="385">
        <f>'T 6.1'!I202+'T 6.2'!I202</f>
        <v>1.078414342644181</v>
      </c>
      <c r="J205" s="385">
        <f>'T 6.1'!J202+'T 6.2'!J202</f>
        <v>1.2459094208371517</v>
      </c>
    </row>
    <row r="206" spans="1:10" ht="14.25" customHeight="1" x14ac:dyDescent="0.2">
      <c r="A206" s="794" t="s">
        <v>770</v>
      </c>
      <c r="B206" s="774">
        <f>'T 6.1'!B203+'T 6.2'!B203</f>
        <v>3.4215266923409642</v>
      </c>
      <c r="C206" s="774">
        <f>'T 6.1'!C203+'T 6.2'!C203</f>
        <v>2.4567359659130013</v>
      </c>
      <c r="D206" s="774">
        <f>'T 6.1'!D203+'T 6.2'!D203</f>
        <v>1.9377069276197241</v>
      </c>
      <c r="E206" s="774">
        <f>'T 6.1'!E203+'T 6.2'!E203</f>
        <v>1.6879451933377676</v>
      </c>
      <c r="F206" s="774">
        <f>'T 6.1'!F203+'T 6.2'!F203</f>
        <v>1.6745104533920192</v>
      </c>
      <c r="G206" s="774">
        <f>'T 6.1'!G203+'T 6.2'!G203</f>
        <v>59.562147810726962</v>
      </c>
      <c r="H206" s="775">
        <f>'T 6.1'!H203+'T 6.2'!H203</f>
        <v>2.7743830711415418</v>
      </c>
      <c r="I206" s="775">
        <f>'T 6.1'!I203+'T 6.2'!I203</f>
        <v>18.986752887358989</v>
      </c>
      <c r="J206" s="775">
        <f>'T 6.1'!J203+'T 6.2'!J203</f>
        <v>14.682136809469881</v>
      </c>
    </row>
    <row r="207" spans="1:10" s="8" customFormat="1" ht="14.25" customHeight="1" x14ac:dyDescent="0.2">
      <c r="A207" s="771" t="s">
        <v>771</v>
      </c>
      <c r="B207" s="772">
        <f>'T 6.1'!B204+'T 6.2'!B204</f>
        <v>80.989455729758234</v>
      </c>
      <c r="C207" s="772">
        <f>'T 6.1'!C204+'T 6.2'!C204</f>
        <v>87.511364294216236</v>
      </c>
      <c r="D207" s="772">
        <f>'T 6.1'!D204+'T 6.2'!D204</f>
        <v>84.642342921779857</v>
      </c>
      <c r="E207" s="772">
        <f>'T 6.1'!E204+'T 6.2'!E204</f>
        <v>81.511643816532995</v>
      </c>
      <c r="F207" s="772">
        <f>'T 6.1'!F204+'T 6.2'!F204</f>
        <v>87.32036109676406</v>
      </c>
      <c r="G207" s="772">
        <f>'T 6.1'!G204+'T 6.2'!G204</f>
        <v>42.320971730454161</v>
      </c>
      <c r="H207" s="316">
        <f>'T 6.1'!H204+'T 6.2'!H204</f>
        <v>85.364095130741333</v>
      </c>
      <c r="I207" s="316">
        <f>'T 6.1'!I204+'T 6.2'!I204</f>
        <v>71.532962996655044</v>
      </c>
      <c r="J207" s="316">
        <f>'T 6.1'!J204+'T 6.2'!J204</f>
        <v>75.205326410191304</v>
      </c>
    </row>
    <row r="208" spans="1:10" s="8" customFormat="1" ht="14.25" customHeight="1" x14ac:dyDescent="0.2">
      <c r="A208" s="773" t="s">
        <v>772</v>
      </c>
      <c r="B208" s="774">
        <f>'T 6.1'!B205+'T 6.2'!B205</f>
        <v>14.194820401815187</v>
      </c>
      <c r="C208" s="774">
        <f>'T 6.1'!C205+'T 6.2'!C205</f>
        <v>19.640261819606561</v>
      </c>
      <c r="D208" s="774">
        <f>'T 6.1'!D205+'T 6.2'!D205</f>
        <v>23.995442660037618</v>
      </c>
      <c r="E208" s="774">
        <f>'T 6.1'!E205+'T 6.2'!E205</f>
        <v>39.379023721267949</v>
      </c>
      <c r="F208" s="774">
        <f>'T 6.1'!F205+'T 6.2'!F205</f>
        <v>47.738857894104171</v>
      </c>
      <c r="G208" s="774">
        <f>'T 6.1'!G205+'T 6.2'!G205</f>
        <v>22.510574117482285</v>
      </c>
      <c r="H208" s="775">
        <f>'T 6.1'!H205+'T 6.2'!H205</f>
        <v>17.847408037256095</v>
      </c>
      <c r="I208" s="775">
        <f>'T 6.1'!I205+'T 6.2'!I205</f>
        <v>32.440331325106733</v>
      </c>
      <c r="J208" s="775">
        <f>'T 6.1'!J205+'T 6.2'!J205</f>
        <v>28.565701464057817</v>
      </c>
    </row>
    <row r="209" spans="1:10" s="68" customFormat="1" ht="14.25" customHeight="1" x14ac:dyDescent="0.2">
      <c r="A209" s="780" t="s">
        <v>773</v>
      </c>
      <c r="B209" s="781">
        <f>'T 6.1'!B206+'T 6.2'!B206</f>
        <v>15.92311636114059</v>
      </c>
      <c r="C209" s="781">
        <f>'T 6.1'!C206+'T 6.2'!C206</f>
        <v>12.755967917196097</v>
      </c>
      <c r="D209" s="781">
        <f>'T 6.1'!D206+'T 6.2'!D206</f>
        <v>16.927755593260464</v>
      </c>
      <c r="E209" s="781">
        <f>'T 6.1'!E206+'T 6.2'!E206</f>
        <v>17.69500555086309</v>
      </c>
      <c r="F209" s="781">
        <f>'T 6.1'!F206+'T 6.2'!F206</f>
        <v>21.35192007682685</v>
      </c>
      <c r="G209" s="781">
        <f>'T 6.1'!G206+'T 6.2'!G206</f>
        <v>22.724432429860059</v>
      </c>
      <c r="H209" s="782">
        <f>'T 6.1'!H206+'T 6.2'!H206</f>
        <v>13.798717922446237</v>
      </c>
      <c r="I209" s="782">
        <f>'T 6.1'!I206+'T 6.2'!I206</f>
        <v>19.663994046573148</v>
      </c>
      <c r="J209" s="782">
        <f>'T 6.1'!J206+'T 6.2'!J206</f>
        <v>18.106679342345259</v>
      </c>
    </row>
    <row r="210" spans="1:10" s="8" customFormat="1" ht="14.25" customHeight="1" x14ac:dyDescent="0.2">
      <c r="A210" s="785" t="s">
        <v>774</v>
      </c>
      <c r="B210" s="786">
        <f>'T 6.1'!B207+'T 6.2'!B207</f>
        <v>4.3335005989108684</v>
      </c>
      <c r="C210" s="786">
        <f>'T 6.1'!C207+'T 6.2'!C207</f>
        <v>3.6983980827252103</v>
      </c>
      <c r="D210" s="786">
        <f>'T 6.1'!D207+'T 6.2'!D207</f>
        <v>5.7150539925554718</v>
      </c>
      <c r="E210" s="786">
        <f>'T 6.1'!E207+'T 6.2'!E207</f>
        <v>5.9110224788918551</v>
      </c>
      <c r="F210" s="786">
        <f>'T 6.1'!F207+'T 6.2'!F207</f>
        <v>10.610578948967474</v>
      </c>
      <c r="G210" s="786">
        <f>'T 6.1'!G207+'T 6.2'!G207</f>
        <v>11.886371739314214</v>
      </c>
      <c r="H210" s="787">
        <f>'T 6.1'!H207+'T 6.2'!H207</f>
        <v>3.9074988444382219</v>
      </c>
      <c r="I210" s="787">
        <f>'T 6.1'!I207+'T 6.2'!I207</f>
        <v>8.4690966231631606</v>
      </c>
      <c r="J210" s="787">
        <f>'T 6.1'!J207+'T 6.2'!J207</f>
        <v>7.2579271666460432</v>
      </c>
    </row>
    <row r="211" spans="1:10" s="68" customFormat="1" ht="14.25" customHeight="1" x14ac:dyDescent="0.2">
      <c r="A211" s="783" t="s">
        <v>539</v>
      </c>
      <c r="B211" s="784">
        <f>'T 6.1'!B208+'T 6.2'!B208</f>
        <v>1.169255166060329</v>
      </c>
      <c r="C211" s="784">
        <f>'T 6.1'!C208+'T 6.2'!C208</f>
        <v>1.4421017795607105</v>
      </c>
      <c r="D211" s="784">
        <f>'T 6.1'!D208+'T 6.2'!D208</f>
        <v>3.0799109550303174</v>
      </c>
      <c r="E211" s="784">
        <f>'T 6.1'!E208+'T 6.2'!E208</f>
        <v>4.6498837750057636</v>
      </c>
      <c r="F211" s="784">
        <f>'T 6.1'!F208+'T 6.2'!F208</f>
        <v>4.6263574482812366</v>
      </c>
      <c r="G211" s="784">
        <f>'T 6.1'!G208+'T 6.2'!G208</f>
        <v>2.5052382607767085</v>
      </c>
      <c r="H211" s="385">
        <f>'T 6.1'!H208+'T 6.2'!H208</f>
        <v>1.3522699283874626</v>
      </c>
      <c r="I211" s="385">
        <f>'T 6.1'!I208+'T 6.2'!I208</f>
        <v>3.662622628879078</v>
      </c>
      <c r="J211" s="385">
        <f>'T 6.1'!J208+'T 6.2'!J208</f>
        <v>3.0491909410463447</v>
      </c>
    </row>
    <row r="212" spans="1:10" ht="14.25" customHeight="1" x14ac:dyDescent="0.2">
      <c r="A212" s="785" t="s">
        <v>775</v>
      </c>
      <c r="B212" s="786">
        <f>'T 6.1'!B209+'T 6.2'!B209</f>
        <v>0.51714682058974681</v>
      </c>
      <c r="C212" s="786">
        <f>'T 6.1'!C209+'T 6.2'!C209</f>
        <v>0.40475291288755338</v>
      </c>
      <c r="D212" s="786">
        <f>'T 6.1'!D209+'T 6.2'!D209</f>
        <v>0.2353921529942522</v>
      </c>
      <c r="E212" s="786">
        <f>'T 6.1'!E209+'T 6.2'!E209</f>
        <v>0.5624679191528057</v>
      </c>
      <c r="F212" s="786">
        <f>'T 6.1'!F209+'T 6.2'!F209</f>
        <v>0.46913320132571235</v>
      </c>
      <c r="G212" s="786">
        <f>'T 6.1'!G209+'T 6.2'!G209</f>
        <v>1.4252959748885385</v>
      </c>
      <c r="H212" s="787">
        <f>'T 6.1'!H209+'T 6.2'!H209</f>
        <v>0.4417574139145346</v>
      </c>
      <c r="I212" s="787">
        <f>'T 6.1'!I209+'T 6.2'!I209</f>
        <v>0.73161898483211285</v>
      </c>
      <c r="J212" s="787">
        <f>'T 6.1'!J209+'T 6.2'!J209</f>
        <v>0.65465659175334978</v>
      </c>
    </row>
    <row r="213" spans="1:10" ht="14.25" customHeight="1" x14ac:dyDescent="0.2">
      <c r="A213" s="783" t="s">
        <v>776</v>
      </c>
      <c r="B213" s="784">
        <f>'T 6.1'!B210+'T 6.2'!B210</f>
        <v>0.77945718768118089</v>
      </c>
      <c r="C213" s="784">
        <f>'T 6.1'!C210+'T 6.2'!C210</f>
        <v>2.0896510930289809</v>
      </c>
      <c r="D213" s="784">
        <f>'T 6.1'!D210+'T 6.2'!D210</f>
        <v>3.0083637822409868</v>
      </c>
      <c r="E213" s="784">
        <f>'T 6.1'!E210+'T 6.2'!E210</f>
        <v>3.1765306292268418</v>
      </c>
      <c r="F213" s="784">
        <f>'T 6.1'!F210+'T 6.2'!F210</f>
        <v>2.9593052823743409</v>
      </c>
      <c r="G213" s="784">
        <f>'T 6.1'!G210+'T 6.2'!G210</f>
        <v>3.5371760206899499</v>
      </c>
      <c r="H213" s="385">
        <f>'T 6.1'!H210+'T 6.2'!H210</f>
        <v>1.6582836576653912</v>
      </c>
      <c r="I213" s="385">
        <f>'T 6.1'!I210+'T 6.2'!I210</f>
        <v>3.2092294430601234</v>
      </c>
      <c r="J213" s="385">
        <f>'T 6.1'!J210+'T 6.2'!J210</f>
        <v>2.7974311532711624</v>
      </c>
    </row>
    <row r="214" spans="1:10" s="8" customFormat="1" ht="14.25" customHeight="1" x14ac:dyDescent="0.2">
      <c r="A214" s="794" t="s">
        <v>777</v>
      </c>
      <c r="B214" s="774">
        <f>'T 6.1'!B211+'T 6.2'!B211</f>
        <v>9.1237553769990143</v>
      </c>
      <c r="C214" s="774">
        <f>'T 6.1'!C211+'T 6.2'!C211</f>
        <v>5.1210635735026457</v>
      </c>
      <c r="D214" s="774">
        <f>'T 6.1'!D211+'T 6.2'!D211</f>
        <v>4.889034052795644</v>
      </c>
      <c r="E214" s="774">
        <f>'T 6.1'!E211+'T 6.2'!E211</f>
        <v>3.3951004680975432</v>
      </c>
      <c r="F214" s="774">
        <f>'T 6.1'!F211+'T 6.2'!F211</f>
        <v>2.686544535399662</v>
      </c>
      <c r="G214" s="774">
        <f>'T 6.1'!G211+'T 6.2'!G211</f>
        <v>3.3703498538382477</v>
      </c>
      <c r="H214" s="775">
        <f>'T 6.1'!H211+'T 6.2'!H211</f>
        <v>6.4389073604242038</v>
      </c>
      <c r="I214" s="775">
        <f>'T 6.1'!I211+'T 6.2'!I211</f>
        <v>3.5914258478064465</v>
      </c>
      <c r="J214" s="775">
        <f>'T 6.1'!J211+'T 6.2'!J211</f>
        <v>4.347472918016086</v>
      </c>
    </row>
    <row r="215" spans="1:10" ht="14.25" customHeight="1" x14ac:dyDescent="0.2">
      <c r="A215" s="936" t="s">
        <v>778</v>
      </c>
      <c r="B215" s="937">
        <f>'T 6.1'!B212+'T 6.2'!B212</f>
        <v>7.4654615149514603E-2</v>
      </c>
      <c r="C215" s="937">
        <f>'T 6.1'!C212+'T 6.2'!C212</f>
        <v>0.12145644793724279</v>
      </c>
      <c r="D215" s="937">
        <f>'T 6.1'!D212+'T 6.2'!D212</f>
        <v>0.1142218100987781</v>
      </c>
      <c r="E215" s="937">
        <f>'T 6.1'!E212+'T 6.2'!E212</f>
        <v>0.20016045799622537</v>
      </c>
      <c r="F215" s="937">
        <f>'T 6.1'!F212+'T 6.2'!F212</f>
        <v>0.49652555324975201</v>
      </c>
      <c r="G215" s="937">
        <f>'T 6.1'!G212+'T 6.2'!G212</f>
        <v>0.93224830648332957</v>
      </c>
      <c r="H215" s="937">
        <f>'T 6.1'!H212+'T 6.2'!H212</f>
        <v>0.10604744130276404</v>
      </c>
      <c r="I215" s="937">
        <f>'T 6.1'!I212+'T 6.2'!I212</f>
        <v>0.45122314120860696</v>
      </c>
      <c r="J215" s="937">
        <f>'T 6.1'!J212+'T 6.2'!J212</f>
        <v>0.35957405570446288</v>
      </c>
    </row>
    <row r="216" spans="1:10" ht="14.25" customHeight="1" x14ac:dyDescent="0.2">
      <c r="A216" s="971" t="s">
        <v>827</v>
      </c>
      <c r="B216" s="972">
        <f>'T 6.1'!B213+'T 6.2'!B213</f>
        <v>1268.622115819142</v>
      </c>
      <c r="C216" s="972">
        <f>'T 6.1'!C213+'T 6.2'!C213</f>
        <v>1344.7733807540503</v>
      </c>
      <c r="D216" s="972">
        <f>'T 6.1'!D213+'T 6.2'!D213</f>
        <v>1497.5340729195436</v>
      </c>
      <c r="E216" s="972">
        <f>'T 6.1'!E213+'T 6.2'!E213</f>
        <v>1655.3383845221329</v>
      </c>
      <c r="F216" s="972">
        <f>'T 6.1'!F213+'T 6.2'!F213</f>
        <v>1774.467884071506</v>
      </c>
      <c r="G216" s="972">
        <f>'T 6.1'!G213+'T 6.2'!G213</f>
        <v>1988.9530954352772</v>
      </c>
      <c r="H216" s="973">
        <f>'T 6.1'!H213+'T 6.2'!H213</f>
        <v>1319.7013851352456</v>
      </c>
      <c r="I216" s="973">
        <f>'T 6.1'!I213+'T 6.2'!I213</f>
        <v>1740.9686058655252</v>
      </c>
      <c r="J216" s="973">
        <f>'T 6.1'!J213+'T 6.2'!J213</f>
        <v>1629.1161332165693</v>
      </c>
    </row>
    <row r="217" spans="1:10" ht="14.25" customHeight="1" x14ac:dyDescent="0.2">
      <c r="A217" s="969" t="s">
        <v>163</v>
      </c>
      <c r="B217" s="970">
        <f>'T 6.1'!B214+'T 6.2'!B214</f>
        <v>16.378241880555908</v>
      </c>
      <c r="C217" s="970">
        <f>'T 6.1'!C214+'T 6.2'!C214</f>
        <v>17.920284647929229</v>
      </c>
      <c r="D217" s="970">
        <f>'T 6.1'!D214+'T 6.2'!D214</f>
        <v>17.572524299938181</v>
      </c>
      <c r="E217" s="970">
        <f>'T 6.1'!E214+'T 6.2'!E214</f>
        <v>21.627698367389907</v>
      </c>
      <c r="F217" s="970">
        <f>'T 6.1'!F214+'T 6.2'!F214</f>
        <v>28.585141943418133</v>
      </c>
      <c r="G217" s="970">
        <f>'T 6.1'!G214+'T 6.2'!G214</f>
        <v>29.211982516690451</v>
      </c>
      <c r="H217" s="382">
        <f>'T 6.1'!H214+'T 6.2'!H214</f>
        <v>17.412583435866104</v>
      </c>
      <c r="I217" s="382">
        <f>'T 6.1'!I214+'T 6.2'!I214</f>
        <v>24.213649518915702</v>
      </c>
      <c r="J217" s="382">
        <f>'T 6.1'!J214+'T 6.2'!J214</f>
        <v>22.407869195634618</v>
      </c>
    </row>
    <row r="218" spans="1:10" x14ac:dyDescent="0.2">
      <c r="A218" s="795" t="s">
        <v>786</v>
      </c>
      <c r="B218" s="3"/>
      <c r="C218" s="3"/>
      <c r="D218" s="245"/>
      <c r="E218" s="3"/>
      <c r="F218" s="3"/>
      <c r="G218" s="245"/>
      <c r="H218" s="3"/>
      <c r="I218" s="3"/>
      <c r="J218" s="3"/>
    </row>
    <row r="219" spans="1:10" x14ac:dyDescent="0.2">
      <c r="A219" s="795" t="s">
        <v>316</v>
      </c>
      <c r="B219" s="3"/>
      <c r="C219" s="3"/>
      <c r="D219" s="245"/>
      <c r="E219" s="3"/>
      <c r="F219" s="3"/>
      <c r="G219" s="245"/>
      <c r="H219" s="3"/>
      <c r="I219" s="3"/>
      <c r="J219" s="3"/>
    </row>
    <row r="220" spans="1:10" ht="15" customHeight="1" x14ac:dyDescent="0.2">
      <c r="A220" s="37" t="s">
        <v>822</v>
      </c>
      <c r="B220" s="3"/>
      <c r="C220" s="3"/>
      <c r="D220" s="245"/>
      <c r="E220" s="3"/>
      <c r="F220" s="3"/>
      <c r="G220" s="245"/>
      <c r="H220" s="3"/>
      <c r="I220" s="3"/>
      <c r="J220" s="3"/>
    </row>
    <row r="221" spans="1:10" x14ac:dyDescent="0.2">
      <c r="A221" s="286" t="s">
        <v>991</v>
      </c>
      <c r="B221" s="3"/>
      <c r="C221" s="3"/>
      <c r="D221" s="245"/>
      <c r="E221" s="3"/>
      <c r="F221" s="3"/>
      <c r="G221" s="245"/>
      <c r="H221" s="3"/>
      <c r="I221" s="3"/>
      <c r="J221" s="3"/>
    </row>
    <row r="222" spans="1:10" x14ac:dyDescent="0.2">
      <c r="E222" s="14"/>
      <c r="F222" s="14"/>
      <c r="G222" s="14"/>
      <c r="H222" s="14"/>
      <c r="I222" s="14"/>
      <c r="J222" s="14"/>
    </row>
    <row r="223" spans="1:10" ht="40.5" customHeight="1" x14ac:dyDescent="0.2">
      <c r="A223" s="1018" t="s">
        <v>541</v>
      </c>
      <c r="B223" s="1019"/>
      <c r="C223" s="1019"/>
      <c r="D223" s="1019"/>
      <c r="E223" s="1019"/>
      <c r="F223" s="1019"/>
      <c r="G223" s="1019"/>
      <c r="H223" s="1019"/>
      <c r="I223" s="1019"/>
      <c r="J223" s="1020"/>
    </row>
    <row r="226" spans="2:9" x14ac:dyDescent="0.2">
      <c r="B226" s="914"/>
      <c r="C226" s="914"/>
      <c r="D226" s="914"/>
      <c r="E226" s="914"/>
      <c r="F226" s="914"/>
      <c r="G226" s="914"/>
      <c r="H226" s="914"/>
      <c r="I226" s="914"/>
    </row>
  </sheetData>
  <mergeCells count="1">
    <mergeCell ref="A223:J223"/>
  </mergeCells>
  <pageMargins left="0.70866141732283472" right="0.70866141732283472" top="0.35433070866141736" bottom="0.43307086614173229" header="0.31496062992125984" footer="0.31496062992125984"/>
  <pageSetup paperSize="9" scale="50" firstPageNumber="105" fitToHeight="3" orientation="landscape" useFirstPageNumber="1" r:id="rId1"/>
  <headerFooter>
    <oddHeader>&amp;Rles finances des communes en 2022</oddHeader>
    <oddFooter>&amp;LDirection Générale des collectivités locales / DESL&amp;C&amp;P&amp;RMise en ligne : janvier 2024</oddFooter>
  </headerFooter>
  <rowBreaks count="2" manualBreakCount="2">
    <brk id="74" max="9" man="1"/>
    <brk id="147" max="9"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64"/>
  <sheetViews>
    <sheetView zoomScaleNormal="100" workbookViewId="0">
      <selection sqref="A1:I1"/>
    </sheetView>
  </sheetViews>
  <sheetFormatPr baseColWidth="10" defaultRowHeight="12.75" x14ac:dyDescent="0.2"/>
  <cols>
    <col min="9" max="9" width="18.85546875" customWidth="1"/>
  </cols>
  <sheetData>
    <row r="1" spans="1:9" ht="18" x14ac:dyDescent="0.25">
      <c r="A1" s="1024" t="s">
        <v>350</v>
      </c>
      <c r="B1" s="1024"/>
      <c r="C1" s="1024"/>
      <c r="D1" s="1024"/>
      <c r="E1" s="1024"/>
      <c r="F1" s="1024"/>
      <c r="G1" s="1024"/>
      <c r="H1" s="1024"/>
      <c r="I1" s="1024"/>
    </row>
    <row r="2" spans="1:9" ht="21" customHeight="1" x14ac:dyDescent="0.25">
      <c r="A2" s="1025" t="s">
        <v>343</v>
      </c>
      <c r="B2" s="1026"/>
      <c r="C2" s="1026"/>
      <c r="D2" s="1026"/>
      <c r="E2" s="1026"/>
      <c r="F2" s="1026"/>
      <c r="G2" s="1026"/>
      <c r="H2" s="1026"/>
      <c r="I2" s="1026"/>
    </row>
    <row r="4" spans="1:9" x14ac:dyDescent="0.2">
      <c r="A4" s="1029" t="s">
        <v>1001</v>
      </c>
      <c r="B4" s="1030"/>
      <c r="C4" s="1030"/>
      <c r="D4" s="1030"/>
      <c r="E4" s="1030"/>
      <c r="F4" s="1030"/>
      <c r="G4" s="1030"/>
      <c r="H4" s="1030"/>
      <c r="I4" s="1026"/>
    </row>
    <row r="5" spans="1:9" x14ac:dyDescent="0.2">
      <c r="A5" s="1030"/>
      <c r="B5" s="1030"/>
      <c r="C5" s="1030"/>
      <c r="D5" s="1030"/>
      <c r="E5" s="1030"/>
      <c r="F5" s="1030"/>
      <c r="G5" s="1030"/>
      <c r="H5" s="1030"/>
      <c r="I5" s="1026"/>
    </row>
    <row r="7" spans="1:9" ht="305.25" customHeight="1" x14ac:dyDescent="0.2">
      <c r="A7" s="1009" t="s">
        <v>673</v>
      </c>
      <c r="B7" s="1009"/>
      <c r="C7" s="1009"/>
      <c r="D7" s="1009"/>
      <c r="E7" s="1009"/>
      <c r="F7" s="1009"/>
      <c r="G7" s="1009"/>
      <c r="H7" s="1009"/>
      <c r="I7" s="1009"/>
    </row>
    <row r="8" spans="1:9" ht="12" customHeight="1" x14ac:dyDescent="0.2">
      <c r="A8" s="297"/>
      <c r="B8" s="297"/>
      <c r="C8" s="297"/>
      <c r="D8" s="297"/>
      <c r="E8" s="297"/>
      <c r="F8" s="297"/>
      <c r="G8" s="297"/>
      <c r="H8" s="297"/>
      <c r="I8" s="297"/>
    </row>
    <row r="9" spans="1:9" ht="270.75" customHeight="1" x14ac:dyDescent="0.2">
      <c r="A9" s="1009" t="s">
        <v>510</v>
      </c>
      <c r="B9" s="1027"/>
      <c r="C9" s="1027"/>
      <c r="D9" s="1027"/>
      <c r="E9" s="1027"/>
      <c r="F9" s="1027"/>
      <c r="G9" s="1027"/>
      <c r="H9" s="1027"/>
      <c r="I9" s="1027"/>
    </row>
    <row r="10" spans="1:9" ht="27" customHeight="1" x14ac:dyDescent="0.2">
      <c r="A10" s="1009" t="s">
        <v>858</v>
      </c>
      <c r="B10" s="1009"/>
      <c r="C10" s="1009"/>
      <c r="D10" s="1009"/>
      <c r="E10" s="1009"/>
      <c r="F10" s="1009"/>
      <c r="G10" s="1009"/>
      <c r="H10" s="1009"/>
      <c r="I10" s="1009"/>
    </row>
    <row r="11" spans="1:9" x14ac:dyDescent="0.2">
      <c r="A11" s="1009" t="s">
        <v>336</v>
      </c>
      <c r="B11" s="1027"/>
      <c r="C11" s="1027"/>
      <c r="D11" s="1027"/>
      <c r="E11" s="1027"/>
      <c r="F11" s="1027"/>
      <c r="G11" s="1027"/>
      <c r="H11" s="1027"/>
      <c r="I11" s="1027"/>
    </row>
    <row r="12" spans="1:9" x14ac:dyDescent="0.2">
      <c r="A12" s="1027"/>
      <c r="B12" s="1027"/>
      <c r="C12" s="1027"/>
      <c r="D12" s="1027"/>
      <c r="E12" s="1027"/>
      <c r="F12" s="1027"/>
      <c r="G12" s="1027"/>
      <c r="H12" s="1027"/>
      <c r="I12" s="1027"/>
    </row>
    <row r="13" spans="1:9" x14ac:dyDescent="0.2">
      <c r="A13" s="1027"/>
      <c r="B13" s="1027"/>
      <c r="C13" s="1027"/>
      <c r="D13" s="1027"/>
      <c r="E13" s="1027"/>
      <c r="F13" s="1027"/>
      <c r="G13" s="1027"/>
      <c r="H13" s="1027"/>
      <c r="I13" s="1027"/>
    </row>
    <row r="14" spans="1:9" ht="22.5" customHeight="1" x14ac:dyDescent="0.2">
      <c r="A14" s="1027"/>
      <c r="B14" s="1027"/>
      <c r="C14" s="1027"/>
      <c r="D14" s="1027"/>
      <c r="E14" s="1027"/>
      <c r="F14" s="1027"/>
      <c r="G14" s="1027"/>
      <c r="H14" s="1027"/>
      <c r="I14" s="1027"/>
    </row>
    <row r="16" spans="1:9" ht="16.5" customHeight="1" x14ac:dyDescent="0.25">
      <c r="A16" s="1031" t="s">
        <v>595</v>
      </c>
      <c r="B16" s="1032"/>
      <c r="C16" s="1032"/>
      <c r="D16" s="1032"/>
      <c r="E16" s="1032"/>
      <c r="F16" s="1032"/>
      <c r="G16" s="1032"/>
      <c r="H16" s="1032"/>
      <c r="I16" s="1032"/>
    </row>
    <row r="18" spans="1:9" ht="26.25" customHeight="1" x14ac:dyDescent="0.2">
      <c r="A18" s="1028" t="s">
        <v>8</v>
      </c>
      <c r="B18" s="1026"/>
      <c r="C18" s="1026"/>
      <c r="D18" s="1026"/>
      <c r="E18" s="1026"/>
      <c r="F18" s="1026"/>
      <c r="G18" s="1026"/>
      <c r="H18" s="1026"/>
      <c r="I18" s="1026"/>
    </row>
    <row r="20" spans="1:9" ht="27" customHeight="1" x14ac:dyDescent="0.2">
      <c r="A20" s="1028" t="s">
        <v>9</v>
      </c>
      <c r="B20" s="1026"/>
      <c r="C20" s="1026"/>
      <c r="D20" s="1026"/>
      <c r="E20" s="1026"/>
      <c r="F20" s="1026"/>
      <c r="G20" s="1026"/>
      <c r="H20" s="1026"/>
      <c r="I20" s="1026"/>
    </row>
    <row r="22" spans="1:9" ht="26.25" customHeight="1" x14ac:dyDescent="0.2">
      <c r="A22" s="1033" t="s">
        <v>653</v>
      </c>
      <c r="B22" s="1033"/>
      <c r="C22" s="1033"/>
      <c r="D22" s="1033"/>
      <c r="E22" s="1033"/>
      <c r="F22" s="1033"/>
      <c r="G22" s="1033"/>
      <c r="H22" s="1033"/>
      <c r="I22" s="1033"/>
    </row>
    <row r="23" spans="1:9" x14ac:dyDescent="0.2">
      <c r="A23" s="234"/>
      <c r="B23" s="234"/>
      <c r="C23" s="234"/>
      <c r="D23" s="234"/>
      <c r="E23" s="234"/>
      <c r="F23" s="234"/>
      <c r="G23" s="234"/>
      <c r="H23" s="234"/>
      <c r="I23" s="234"/>
    </row>
    <row r="24" spans="1:9" x14ac:dyDescent="0.2">
      <c r="A24" s="1021" t="s">
        <v>591</v>
      </c>
      <c r="B24" s="1022"/>
      <c r="C24" s="1022"/>
      <c r="D24" s="1022"/>
      <c r="E24" s="1022"/>
      <c r="F24" s="1022"/>
      <c r="G24" s="1022"/>
      <c r="H24" s="1022"/>
      <c r="I24" s="1022"/>
    </row>
    <row r="26" spans="1:9" x14ac:dyDescent="0.2">
      <c r="A26" s="1021" t="s">
        <v>592</v>
      </c>
      <c r="B26" s="1022"/>
      <c r="C26" s="1022"/>
      <c r="D26" s="1022"/>
      <c r="E26" s="1022"/>
      <c r="F26" s="1022"/>
      <c r="G26" s="1022"/>
      <c r="H26" s="1022"/>
      <c r="I26" s="1022"/>
    </row>
    <row r="28" spans="1:9" x14ac:dyDescent="0.2">
      <c r="A28" s="68" t="s">
        <v>593</v>
      </c>
      <c r="G28" s="215"/>
    </row>
    <row r="29" spans="1:9" x14ac:dyDescent="0.2">
      <c r="A29" t="s">
        <v>571</v>
      </c>
    </row>
    <row r="31" spans="1:9" x14ac:dyDescent="0.2">
      <c r="A31" s="1021" t="s">
        <v>594</v>
      </c>
      <c r="B31" s="1022"/>
      <c r="C31" s="1022"/>
      <c r="D31" s="1022"/>
      <c r="E31" s="1022"/>
      <c r="F31" s="1022"/>
      <c r="G31" s="1022"/>
      <c r="H31" s="1022"/>
      <c r="I31" s="1022"/>
    </row>
    <row r="33" spans="1:9" ht="27.75" customHeight="1" x14ac:dyDescent="0.2">
      <c r="A33" s="1023" t="s">
        <v>654</v>
      </c>
      <c r="B33" s="1023"/>
      <c r="C33" s="1023"/>
      <c r="D33" s="1023"/>
      <c r="E33" s="1023"/>
      <c r="F33" s="1023"/>
      <c r="G33" s="1023"/>
      <c r="H33" s="1023"/>
      <c r="I33" s="1023"/>
    </row>
    <row r="35" spans="1:9" x14ac:dyDescent="0.2">
      <c r="A35" s="1021" t="s">
        <v>596</v>
      </c>
      <c r="B35" s="1022"/>
      <c r="C35" s="1022"/>
      <c r="D35" s="1022"/>
      <c r="E35" s="1022"/>
      <c r="F35" s="1022"/>
      <c r="G35" s="1022"/>
      <c r="H35" s="1022"/>
      <c r="I35" s="1022"/>
    </row>
    <row r="37" spans="1:9" ht="40.5" customHeight="1" x14ac:dyDescent="0.2">
      <c r="A37" s="1028" t="s">
        <v>613</v>
      </c>
      <c r="B37" s="1026"/>
      <c r="C37" s="1026"/>
      <c r="D37" s="1026"/>
      <c r="E37" s="1026"/>
      <c r="F37" s="1026"/>
      <c r="G37" s="1026"/>
      <c r="H37" s="1026"/>
      <c r="I37" s="1026"/>
    </row>
    <row r="39" spans="1:9" ht="39.75" customHeight="1" x14ac:dyDescent="0.2">
      <c r="A39" s="1035" t="s">
        <v>655</v>
      </c>
      <c r="B39" s="1027"/>
      <c r="C39" s="1027"/>
      <c r="D39" s="1027"/>
      <c r="E39" s="1027"/>
      <c r="F39" s="1027"/>
      <c r="G39" s="1027"/>
      <c r="H39" s="1027"/>
      <c r="I39" s="1027"/>
    </row>
    <row r="41" spans="1:9" ht="25.5" customHeight="1" x14ac:dyDescent="0.2">
      <c r="A41" s="1035" t="s">
        <v>656</v>
      </c>
      <c r="B41" s="1027"/>
      <c r="C41" s="1027"/>
      <c r="D41" s="1027"/>
      <c r="E41" s="1027"/>
      <c r="F41" s="1027"/>
      <c r="G41" s="1027"/>
      <c r="H41" s="1027"/>
      <c r="I41" s="1027"/>
    </row>
    <row r="43" spans="1:9" ht="25.5" customHeight="1" x14ac:dyDescent="0.2">
      <c r="A43" s="1023" t="s">
        <v>597</v>
      </c>
      <c r="B43" s="1023"/>
      <c r="C43" s="1023"/>
      <c r="D43" s="1023"/>
      <c r="E43" s="1023"/>
      <c r="F43" s="1023"/>
      <c r="G43" s="1023"/>
      <c r="H43" s="1023"/>
      <c r="I43" s="1023"/>
    </row>
    <row r="44" spans="1:9" x14ac:dyDescent="0.2">
      <c r="A44" s="299"/>
      <c r="B44" s="299"/>
      <c r="C44" s="299"/>
      <c r="D44" s="299"/>
      <c r="E44" s="299"/>
      <c r="F44" s="299"/>
      <c r="G44" s="299"/>
      <c r="H44" s="299"/>
      <c r="I44" s="299"/>
    </row>
    <row r="45" spans="1:9" ht="12.75" customHeight="1" x14ac:dyDescent="0.2">
      <c r="A45" s="1023" t="s">
        <v>598</v>
      </c>
      <c r="B45" s="1023"/>
      <c r="C45" s="1023"/>
      <c r="D45" s="1023"/>
      <c r="E45" s="1023"/>
      <c r="F45" s="1023"/>
      <c r="G45" s="1023"/>
      <c r="H45" s="1023"/>
      <c r="I45" s="1023"/>
    </row>
    <row r="47" spans="1:9" x14ac:dyDescent="0.2">
      <c r="A47" s="1033" t="s">
        <v>379</v>
      </c>
      <c r="B47" s="1034"/>
      <c r="C47" s="1034"/>
      <c r="D47" s="1034"/>
      <c r="E47" s="1034"/>
      <c r="F47" s="1034"/>
      <c r="G47" s="1034"/>
      <c r="H47" s="1034"/>
      <c r="I47" s="1034"/>
    </row>
    <row r="48" spans="1:9" x14ac:dyDescent="0.2">
      <c r="A48" s="1034"/>
      <c r="B48" s="1034"/>
      <c r="C48" s="1034"/>
      <c r="D48" s="1034"/>
      <c r="E48" s="1034"/>
      <c r="F48" s="1034"/>
      <c r="G48" s="1034"/>
      <c r="H48" s="1034"/>
      <c r="I48" s="1034"/>
    </row>
    <row r="49" spans="1:9" x14ac:dyDescent="0.2">
      <c r="A49" s="298"/>
      <c r="B49" s="298"/>
      <c r="C49" s="298"/>
      <c r="D49" s="298"/>
      <c r="E49" s="298"/>
      <c r="F49" s="298"/>
      <c r="G49" s="298"/>
      <c r="H49" s="298"/>
      <c r="I49" s="298"/>
    </row>
    <row r="50" spans="1:9" ht="37.5" customHeight="1" x14ac:dyDescent="0.2">
      <c r="A50" s="1009" t="s">
        <v>606</v>
      </c>
      <c r="B50" s="1009"/>
      <c r="C50" s="1009"/>
      <c r="D50" s="1009"/>
      <c r="E50" s="1009"/>
      <c r="F50" s="1009"/>
      <c r="G50" s="1009"/>
      <c r="H50" s="1009"/>
      <c r="I50" s="1009"/>
    </row>
    <row r="51" spans="1:9" x14ac:dyDescent="0.2">
      <c r="A51" s="270"/>
      <c r="B51" s="270"/>
      <c r="C51" s="270"/>
      <c r="D51" s="270"/>
      <c r="E51" s="270"/>
      <c r="F51" s="270"/>
      <c r="G51" s="270"/>
      <c r="H51" s="270"/>
      <c r="I51" s="270"/>
    </row>
    <row r="52" spans="1:9" ht="24.75" customHeight="1" x14ac:dyDescent="0.2">
      <c r="A52" s="1036" t="s">
        <v>711</v>
      </c>
      <c r="B52" s="1036"/>
      <c r="C52" s="1036"/>
      <c r="D52" s="1036"/>
      <c r="E52" s="1036"/>
      <c r="F52" s="1036"/>
      <c r="G52" s="1036"/>
      <c r="H52" s="1036"/>
      <c r="I52" s="1036"/>
    </row>
    <row r="53" spans="1:9" ht="12.75" customHeight="1" x14ac:dyDescent="0.2">
      <c r="A53" s="427"/>
      <c r="B53" s="427"/>
      <c r="C53" s="427"/>
      <c r="D53" s="427"/>
      <c r="E53" s="427"/>
      <c r="F53" s="427"/>
      <c r="G53" s="427"/>
      <c r="H53" s="427"/>
      <c r="I53" s="427"/>
    </row>
    <row r="54" spans="1:9" ht="42" customHeight="1" x14ac:dyDescent="0.2">
      <c r="A54" s="1036" t="s">
        <v>605</v>
      </c>
      <c r="B54" s="1036"/>
      <c r="C54" s="1036"/>
      <c r="D54" s="1036"/>
      <c r="E54" s="1036"/>
      <c r="F54" s="1036"/>
      <c r="G54" s="1036"/>
      <c r="H54" s="1036"/>
      <c r="I54" s="1036"/>
    </row>
    <row r="55" spans="1:9" ht="12.75" customHeight="1" x14ac:dyDescent="0.2">
      <c r="A55" s="427"/>
      <c r="B55" s="427"/>
      <c r="C55" s="427"/>
      <c r="D55" s="427"/>
      <c r="E55" s="427"/>
      <c r="F55" s="427"/>
      <c r="G55" s="427"/>
      <c r="H55" s="427"/>
      <c r="I55" s="427"/>
    </row>
    <row r="56" spans="1:9" ht="26.25" customHeight="1" x14ac:dyDescent="0.2">
      <c r="A56" s="1036" t="s">
        <v>603</v>
      </c>
      <c r="B56" s="1036"/>
      <c r="C56" s="1036"/>
      <c r="D56" s="1036"/>
      <c r="E56" s="1036"/>
      <c r="F56" s="1036"/>
      <c r="G56" s="1036"/>
      <c r="H56" s="1036"/>
      <c r="I56" s="1036"/>
    </row>
    <row r="57" spans="1:9" x14ac:dyDescent="0.2">
      <c r="A57" s="297"/>
      <c r="B57" s="297"/>
      <c r="C57" s="297"/>
      <c r="D57" s="297"/>
      <c r="E57" s="297"/>
      <c r="F57" s="297"/>
      <c r="G57" s="297"/>
      <c r="H57" s="297"/>
      <c r="I57" s="297"/>
    </row>
    <row r="58" spans="1:9" ht="14.25" x14ac:dyDescent="0.2">
      <c r="A58" s="1021" t="s">
        <v>607</v>
      </c>
      <c r="B58" s="1022"/>
      <c r="C58" s="1022"/>
      <c r="D58" s="1022"/>
      <c r="E58" s="1022"/>
      <c r="F58" s="1022"/>
      <c r="G58" s="1022"/>
      <c r="H58" s="1022"/>
      <c r="I58" s="1022"/>
    </row>
    <row r="60" spans="1:9" x14ac:dyDescent="0.2">
      <c r="A60" s="1028" t="s">
        <v>602</v>
      </c>
      <c r="B60" s="1026"/>
      <c r="C60" s="1026"/>
      <c r="D60" s="1026"/>
      <c r="E60" s="1026"/>
      <c r="F60" s="1026"/>
      <c r="G60" s="1026"/>
      <c r="H60" s="1026"/>
      <c r="I60" s="1026"/>
    </row>
    <row r="62" spans="1:9" ht="24.75" customHeight="1" x14ac:dyDescent="0.2">
      <c r="A62" s="1037" t="s">
        <v>604</v>
      </c>
      <c r="B62" s="1037"/>
      <c r="C62" s="1037"/>
      <c r="D62" s="1037"/>
      <c r="E62" s="1037"/>
      <c r="F62" s="1037"/>
      <c r="G62" s="1037"/>
      <c r="H62" s="1037"/>
      <c r="I62" s="1037"/>
    </row>
    <row r="63" spans="1:9" x14ac:dyDescent="0.2">
      <c r="A63" s="88"/>
    </row>
    <row r="64" spans="1:9" x14ac:dyDescent="0.2">
      <c r="A64" s="68" t="s">
        <v>614</v>
      </c>
    </row>
  </sheetData>
  <mergeCells count="29">
    <mergeCell ref="A50:I50"/>
    <mergeCell ref="A54:I54"/>
    <mergeCell ref="A56:I56"/>
    <mergeCell ref="A62:I62"/>
    <mergeCell ref="A52:I52"/>
    <mergeCell ref="A58:I58"/>
    <mergeCell ref="A60:I60"/>
    <mergeCell ref="A47:I48"/>
    <mergeCell ref="A41:I41"/>
    <mergeCell ref="A43:I43"/>
    <mergeCell ref="A45:I45"/>
    <mergeCell ref="A35:I35"/>
    <mergeCell ref="A37:I37"/>
    <mergeCell ref="A39:I39"/>
    <mergeCell ref="A31:I31"/>
    <mergeCell ref="A33:I33"/>
    <mergeCell ref="A1:I1"/>
    <mergeCell ref="A2:I2"/>
    <mergeCell ref="A11:I14"/>
    <mergeCell ref="A24:I24"/>
    <mergeCell ref="A26:I26"/>
    <mergeCell ref="A18:I18"/>
    <mergeCell ref="A20:I20"/>
    <mergeCell ref="A4:I5"/>
    <mergeCell ref="A16:I16"/>
    <mergeCell ref="A9:I9"/>
    <mergeCell ref="A22:I22"/>
    <mergeCell ref="A7:I7"/>
    <mergeCell ref="A10:I10"/>
  </mergeCells>
  <phoneticPr fontId="2" type="noConversion"/>
  <pageMargins left="0.59055118110236227" right="0.59055118110236227" top="0.78740157480314965" bottom="0.78740157480314965" header="0.39370078740157483" footer="0.39370078740157483"/>
  <pageSetup paperSize="9" scale="83" firstPageNumber="108" fitToHeight="3" orientation="portrait" useFirstPageNumber="1" r:id="rId1"/>
  <headerFooter alignWithMargins="0">
    <oddHeader>&amp;R&amp;12Les finances des communes en 2022</oddHeader>
    <oddFooter>&amp;LDirection Générale des Collectivités Locales / DESL&amp;C&amp;P&amp;RMise en ligne : janvier 2024</oddFooter>
  </headerFooter>
  <rowBreaks count="1" manualBreakCount="1">
    <brk id="15" max="8"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2"/>
  <sheetViews>
    <sheetView zoomScaleNormal="100" workbookViewId="0">
      <selection sqref="A1:I1"/>
    </sheetView>
  </sheetViews>
  <sheetFormatPr baseColWidth="10" defaultRowHeight="12.75" x14ac:dyDescent="0.2"/>
  <sheetData>
    <row r="1" spans="1:15" ht="21" customHeight="1" x14ac:dyDescent="0.2">
      <c r="A1" s="1038" t="s">
        <v>426</v>
      </c>
      <c r="B1" s="1039"/>
      <c r="C1" s="1039"/>
      <c r="D1" s="1039"/>
      <c r="E1" s="1039"/>
      <c r="F1" s="1039"/>
      <c r="G1" s="1039"/>
      <c r="H1" s="1039"/>
      <c r="I1" s="1039"/>
    </row>
    <row r="3" spans="1:15" ht="26.25" customHeight="1" x14ac:dyDescent="0.2">
      <c r="A3" s="1046" t="s">
        <v>1008</v>
      </c>
      <c r="B3" s="1046"/>
      <c r="C3" s="1046"/>
      <c r="D3" s="1046"/>
      <c r="E3" s="1046"/>
      <c r="F3" s="1046"/>
      <c r="G3" s="1046"/>
      <c r="H3" s="1046"/>
      <c r="I3" s="1046"/>
    </row>
    <row r="5" spans="1:15" ht="105" customHeight="1" x14ac:dyDescent="0.2">
      <c r="A5" s="1008" t="s">
        <v>342</v>
      </c>
      <c r="B5" s="1008"/>
      <c r="C5" s="1008"/>
      <c r="D5" s="1008"/>
      <c r="E5" s="1008"/>
      <c r="F5" s="1008"/>
      <c r="G5" s="1008"/>
      <c r="H5" s="1008"/>
      <c r="I5" s="1008"/>
    </row>
    <row r="6" spans="1:15" ht="246.75" customHeight="1" x14ac:dyDescent="0.2">
      <c r="A6" s="1008" t="s">
        <v>727</v>
      </c>
      <c r="B6" s="1008"/>
      <c r="C6" s="1008"/>
      <c r="D6" s="1008"/>
      <c r="E6" s="1008"/>
      <c r="F6" s="1008"/>
      <c r="G6" s="1008"/>
      <c r="H6" s="1008"/>
      <c r="I6" s="1008"/>
      <c r="J6" s="267"/>
      <c r="K6" s="267"/>
      <c r="L6" s="267"/>
      <c r="M6" s="267"/>
      <c r="N6" s="267"/>
      <c r="O6" s="267"/>
    </row>
    <row r="7" spans="1:15" ht="13.5" customHeight="1" x14ac:dyDescent="0.2">
      <c r="A7" s="300"/>
      <c r="B7" s="300"/>
      <c r="C7" s="300"/>
      <c r="D7" s="300"/>
      <c r="E7" s="300"/>
      <c r="F7" s="300"/>
      <c r="G7" s="68"/>
      <c r="H7" s="68"/>
      <c r="I7" s="68"/>
    </row>
    <row r="8" spans="1:15" ht="66" customHeight="1" x14ac:dyDescent="0.2">
      <c r="A8" s="1041" t="s">
        <v>355</v>
      </c>
      <c r="B8" s="1042"/>
      <c r="C8" s="1042"/>
      <c r="D8" s="1042"/>
      <c r="E8" s="1042"/>
      <c r="F8" s="1042"/>
      <c r="G8" s="1042"/>
      <c r="H8" s="1042"/>
      <c r="I8" s="1042"/>
    </row>
    <row r="10" spans="1:15" x14ac:dyDescent="0.2">
      <c r="A10" s="1040" t="s">
        <v>17</v>
      </c>
      <c r="B10" s="1040"/>
      <c r="C10" s="1040"/>
      <c r="D10" s="1040"/>
      <c r="E10" s="1040"/>
      <c r="F10" s="1040"/>
      <c r="G10" s="1040"/>
      <c r="H10" s="1040"/>
      <c r="I10" s="1040"/>
    </row>
    <row r="11" spans="1:15" x14ac:dyDescent="0.2">
      <c r="A11" s="68"/>
      <c r="B11" s="68"/>
      <c r="C11" s="68"/>
      <c r="D11" s="68"/>
      <c r="E11" s="68"/>
      <c r="F11" s="68"/>
      <c r="G11" s="68"/>
      <c r="H11" s="68"/>
      <c r="I11" s="68"/>
    </row>
    <row r="12" spans="1:15" ht="40.5" customHeight="1" x14ac:dyDescent="0.2">
      <c r="A12" s="1010" t="s">
        <v>339</v>
      </c>
      <c r="B12" s="1010"/>
      <c r="C12" s="1010"/>
      <c r="D12" s="1010"/>
      <c r="E12" s="1010"/>
      <c r="F12" s="1010"/>
      <c r="G12" s="1010"/>
      <c r="H12" s="1010"/>
      <c r="I12" s="1010"/>
    </row>
    <row r="13" spans="1:15" x14ac:dyDescent="0.2">
      <c r="A13" s="68"/>
      <c r="B13" s="68"/>
      <c r="C13" s="68"/>
      <c r="D13" s="68"/>
      <c r="E13" s="68"/>
      <c r="F13" s="68"/>
      <c r="G13" s="68"/>
      <c r="H13" s="68"/>
      <c r="I13" s="68"/>
    </row>
    <row r="14" spans="1:15" ht="53.25" customHeight="1" x14ac:dyDescent="0.2">
      <c r="A14" s="1010" t="s">
        <v>340</v>
      </c>
      <c r="B14" s="1010"/>
      <c r="C14" s="1010"/>
      <c r="D14" s="1010"/>
      <c r="E14" s="1010"/>
      <c r="F14" s="1010"/>
      <c r="G14" s="1010"/>
      <c r="H14" s="1010"/>
      <c r="I14" s="1010"/>
    </row>
    <row r="15" spans="1:15" x14ac:dyDescent="0.2">
      <c r="A15" s="68"/>
      <c r="B15" s="68"/>
      <c r="C15" s="68"/>
      <c r="D15" s="68"/>
      <c r="E15" s="68"/>
      <c r="F15" s="68"/>
      <c r="G15" s="68"/>
      <c r="H15" s="68"/>
      <c r="I15" s="68"/>
    </row>
    <row r="16" spans="1:15" ht="67.5" customHeight="1" x14ac:dyDescent="0.2">
      <c r="A16" s="1010" t="s">
        <v>341</v>
      </c>
      <c r="B16" s="1010"/>
      <c r="C16" s="1010"/>
      <c r="D16" s="1010"/>
      <c r="E16" s="1010"/>
      <c r="F16" s="1010"/>
      <c r="G16" s="1010"/>
      <c r="H16" s="1010"/>
      <c r="I16" s="1010"/>
    </row>
    <row r="17" spans="1:9" x14ac:dyDescent="0.2">
      <c r="A17" s="267"/>
      <c r="B17" s="267"/>
      <c r="C17" s="267"/>
      <c r="D17" s="267"/>
      <c r="E17" s="267"/>
      <c r="F17" s="267"/>
      <c r="G17" s="68"/>
      <c r="H17" s="68"/>
      <c r="I17" s="68"/>
    </row>
    <row r="18" spans="1:9" x14ac:dyDescent="0.2">
      <c r="A18" s="267"/>
      <c r="B18" s="267"/>
      <c r="C18" s="267"/>
      <c r="D18" s="267"/>
      <c r="E18" s="267"/>
      <c r="F18" s="267"/>
      <c r="G18" s="68"/>
      <c r="H18" s="68"/>
      <c r="I18" s="68"/>
    </row>
    <row r="22" spans="1:9" x14ac:dyDescent="0.2">
      <c r="A22" s="68"/>
    </row>
  </sheetData>
  <mergeCells count="9">
    <mergeCell ref="A16:I16"/>
    <mergeCell ref="A1:I1"/>
    <mergeCell ref="A3:I3"/>
    <mergeCell ref="A10:I10"/>
    <mergeCell ref="A12:I12"/>
    <mergeCell ref="A14:I14"/>
    <mergeCell ref="A5:I5"/>
    <mergeCell ref="A8:I8"/>
    <mergeCell ref="A6:I6"/>
  </mergeCells>
  <pageMargins left="0.51181102362204722" right="0.51181102362204722" top="0.74803149606299213" bottom="0.74803149606299213" header="0.31496062992125984" footer="0.31496062992125984"/>
  <pageSetup paperSize="9" scale="86" firstPageNumber="110" orientation="portrait" useFirstPageNumber="1" r:id="rId1"/>
  <headerFooter>
    <oddHeader>&amp;R&amp;12Les finances des communes en 2022</oddHeader>
    <oddFooter>&amp;LDirection Générale des Collectivités Locales / DESL&amp;C&amp;P&amp;RMise en ligne : janvier 2024</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0"/>
  <sheetViews>
    <sheetView zoomScaleNormal="100" workbookViewId="0">
      <selection sqref="A1:I1"/>
    </sheetView>
  </sheetViews>
  <sheetFormatPr baseColWidth="10" defaultRowHeight="12.75" x14ac:dyDescent="0.2"/>
  <sheetData>
    <row r="1" spans="1:9" ht="21" customHeight="1" x14ac:dyDescent="0.2">
      <c r="A1" s="1038" t="s">
        <v>427</v>
      </c>
      <c r="B1" s="1039"/>
      <c r="C1" s="1039"/>
      <c r="D1" s="1039"/>
      <c r="E1" s="1039"/>
      <c r="F1" s="1039"/>
      <c r="G1" s="1039"/>
      <c r="H1" s="1039"/>
      <c r="I1" s="1039"/>
    </row>
    <row r="3" spans="1:9" s="68" customFormat="1" ht="12.75" customHeight="1" x14ac:dyDescent="0.2">
      <c r="A3" s="305" t="s">
        <v>206</v>
      </c>
    </row>
    <row r="4" spans="1:9" s="68" customFormat="1" ht="72" customHeight="1" x14ac:dyDescent="0.2">
      <c r="A4" s="1014" t="s">
        <v>207</v>
      </c>
      <c r="B4" s="1014"/>
      <c r="C4" s="1014"/>
      <c r="D4" s="1014"/>
      <c r="E4" s="1014"/>
      <c r="F4" s="1014"/>
      <c r="G4" s="1014"/>
      <c r="H4" s="1014"/>
      <c r="I4" s="1014"/>
    </row>
    <row r="5" spans="1:9" s="68" customFormat="1" ht="12.75" customHeight="1" x14ac:dyDescent="0.3">
      <c r="A5" s="233"/>
    </row>
    <row r="6" spans="1:9" s="68" customFormat="1" ht="42.75" customHeight="1" x14ac:dyDescent="0.2">
      <c r="A6" s="1015" t="s">
        <v>344</v>
      </c>
      <c r="B6" s="1015"/>
      <c r="C6" s="1015"/>
      <c r="D6" s="1015"/>
      <c r="E6" s="1015"/>
      <c r="F6" s="1015"/>
      <c r="G6" s="1015"/>
      <c r="H6" s="1015"/>
      <c r="I6" s="1015"/>
    </row>
    <row r="7" spans="1:9" s="68" customFormat="1" ht="12.75" customHeight="1" x14ac:dyDescent="0.3">
      <c r="A7" s="233"/>
    </row>
    <row r="8" spans="1:9" s="68" customFormat="1" ht="40.5" customHeight="1" x14ac:dyDescent="0.2">
      <c r="A8" s="1016" t="s">
        <v>608</v>
      </c>
      <c r="B8" s="1016"/>
      <c r="C8" s="1016"/>
      <c r="D8" s="1016"/>
      <c r="E8" s="1016"/>
      <c r="F8" s="1016"/>
      <c r="G8" s="1016"/>
      <c r="H8" s="1016"/>
      <c r="I8" s="1016"/>
    </row>
    <row r="9" spans="1:9" s="68" customFormat="1" ht="12.75" customHeight="1" x14ac:dyDescent="0.2">
      <c r="A9" s="301"/>
    </row>
    <row r="10" spans="1:9" s="68" customFormat="1" ht="12.75" customHeight="1" x14ac:dyDescent="0.2">
      <c r="A10" s="1016" t="s">
        <v>713</v>
      </c>
      <c r="B10" s="1016"/>
      <c r="C10" s="1016"/>
      <c r="D10" s="1016"/>
      <c r="E10" s="1016"/>
      <c r="F10" s="1016"/>
      <c r="G10" s="1016"/>
      <c r="H10" s="1016"/>
      <c r="I10" s="1016"/>
    </row>
    <row r="11" spans="1:9" s="68" customFormat="1" ht="12.75" customHeight="1" x14ac:dyDescent="0.2">
      <c r="A11" s="302"/>
      <c r="B11" s="302"/>
      <c r="C11" s="302"/>
      <c r="D11" s="302"/>
      <c r="E11" s="302"/>
      <c r="F11" s="302"/>
    </row>
    <row r="12" spans="1:9" s="68" customFormat="1" ht="32.25" customHeight="1" x14ac:dyDescent="0.2">
      <c r="A12" s="1016" t="s">
        <v>345</v>
      </c>
      <c r="B12" s="1016"/>
      <c r="C12" s="1016"/>
      <c r="D12" s="1016"/>
      <c r="E12" s="1016"/>
      <c r="F12" s="1016"/>
      <c r="G12" s="1016"/>
      <c r="H12" s="1016"/>
      <c r="I12" s="1016"/>
    </row>
    <row r="13" spans="1:9" s="68" customFormat="1" ht="12.75" customHeight="1" x14ac:dyDescent="0.2">
      <c r="A13" s="303"/>
    </row>
    <row r="14" spans="1:9" s="68" customFormat="1" ht="44.25" customHeight="1" x14ac:dyDescent="0.2">
      <c r="A14" s="1016" t="s">
        <v>346</v>
      </c>
      <c r="B14" s="1016"/>
      <c r="C14" s="1016"/>
      <c r="D14" s="1016"/>
      <c r="E14" s="1016"/>
      <c r="F14" s="1016"/>
      <c r="G14" s="1016"/>
      <c r="H14" s="1016"/>
      <c r="I14" s="1016"/>
    </row>
    <row r="15" spans="1:9" s="68" customFormat="1" ht="12.75" customHeight="1" x14ac:dyDescent="0.2">
      <c r="A15" s="303"/>
    </row>
    <row r="16" spans="1:9" s="68" customFormat="1" ht="69.75" customHeight="1" x14ac:dyDescent="0.2">
      <c r="A16" s="1016" t="s">
        <v>712</v>
      </c>
      <c r="B16" s="1016"/>
      <c r="C16" s="1016"/>
      <c r="D16" s="1016"/>
      <c r="E16" s="1016"/>
      <c r="F16" s="1016"/>
      <c r="G16" s="1016"/>
      <c r="H16" s="1016"/>
      <c r="I16" s="1016"/>
    </row>
    <row r="17" spans="1:9" s="68" customFormat="1" ht="12.75" customHeight="1" x14ac:dyDescent="0.2">
      <c r="A17" s="301"/>
    </row>
    <row r="18" spans="1:9" s="68" customFormat="1" ht="29.25" customHeight="1" x14ac:dyDescent="0.2">
      <c r="A18" s="1016" t="s">
        <v>347</v>
      </c>
      <c r="B18" s="1016"/>
      <c r="C18" s="1016"/>
      <c r="D18" s="1016"/>
      <c r="E18" s="1016"/>
      <c r="F18" s="1016"/>
      <c r="G18" s="1016"/>
      <c r="H18" s="1016"/>
      <c r="I18" s="1016"/>
    </row>
    <row r="19" spans="1:9" s="68" customFormat="1" ht="12.75" customHeight="1" x14ac:dyDescent="0.2">
      <c r="A19" s="304"/>
    </row>
    <row r="20" spans="1:9" s="68" customFormat="1" ht="29.25" customHeight="1" x14ac:dyDescent="0.2">
      <c r="A20" s="1016" t="s">
        <v>369</v>
      </c>
      <c r="B20" s="1016"/>
      <c r="C20" s="1016"/>
      <c r="D20" s="1016"/>
      <c r="E20" s="1016"/>
      <c r="F20" s="1016"/>
      <c r="G20" s="1016"/>
      <c r="H20" s="1016"/>
      <c r="I20" s="1016"/>
    </row>
    <row r="21" spans="1:9" s="68" customFormat="1" ht="12.75" customHeight="1" x14ac:dyDescent="0.2">
      <c r="A21" s="304"/>
    </row>
    <row r="22" spans="1:9" s="68" customFormat="1" ht="35.25" customHeight="1" x14ac:dyDescent="0.2">
      <c r="A22" s="1016" t="s">
        <v>348</v>
      </c>
      <c r="B22" s="1016"/>
      <c r="C22" s="1016"/>
      <c r="D22" s="1016"/>
      <c r="E22" s="1016"/>
      <c r="F22" s="1016"/>
      <c r="G22" s="1016"/>
      <c r="H22" s="1016"/>
      <c r="I22" s="1016"/>
    </row>
    <row r="23" spans="1:9" s="68" customFormat="1" ht="12" customHeight="1" x14ac:dyDescent="0.2">
      <c r="A23" s="302"/>
      <c r="B23" s="302"/>
      <c r="C23" s="302"/>
      <c r="D23" s="302"/>
      <c r="E23" s="302"/>
      <c r="F23" s="302"/>
      <c r="G23" s="302"/>
      <c r="H23" s="302"/>
      <c r="I23" s="302"/>
    </row>
    <row r="24" spans="1:9" s="68" customFormat="1" ht="78.75" customHeight="1" x14ac:dyDescent="0.2">
      <c r="A24" s="1016" t="s">
        <v>657</v>
      </c>
      <c r="B24" s="1016"/>
      <c r="C24" s="1016"/>
      <c r="D24" s="1016"/>
      <c r="E24" s="1016"/>
      <c r="F24" s="1016"/>
      <c r="G24" s="1016"/>
      <c r="H24" s="1016"/>
      <c r="I24" s="1016"/>
    </row>
    <row r="25" spans="1:9" s="68" customFormat="1" ht="12.75" customHeight="1" x14ac:dyDescent="0.2">
      <c r="A25" s="304"/>
    </row>
    <row r="26" spans="1:9" s="68" customFormat="1" ht="44.25" customHeight="1" x14ac:dyDescent="0.2">
      <c r="A26" s="1016" t="s">
        <v>545</v>
      </c>
      <c r="B26" s="1016"/>
      <c r="C26" s="1016"/>
      <c r="D26" s="1016"/>
      <c r="E26" s="1016"/>
      <c r="F26" s="1016"/>
      <c r="G26" s="1016"/>
      <c r="H26" s="1016"/>
      <c r="I26" s="1016"/>
    </row>
    <row r="27" spans="1:9" s="68" customFormat="1" ht="12.75" customHeight="1" x14ac:dyDescent="0.2">
      <c r="A27" s="304"/>
    </row>
    <row r="28" spans="1:9" s="68" customFormat="1" ht="29.25" customHeight="1" x14ac:dyDescent="0.2">
      <c r="A28" s="1016" t="s">
        <v>349</v>
      </c>
      <c r="B28" s="1016"/>
      <c r="C28" s="1016"/>
      <c r="D28" s="1016"/>
      <c r="E28" s="1016"/>
      <c r="F28" s="1016"/>
      <c r="G28" s="1016"/>
      <c r="H28" s="1016"/>
      <c r="I28" s="1016"/>
    </row>
    <row r="30" spans="1:9" ht="26.25" customHeight="1" x14ac:dyDescent="0.2">
      <c r="A30" s="1043" t="s">
        <v>609</v>
      </c>
      <c r="B30" s="1044"/>
      <c r="C30" s="1044"/>
      <c r="D30" s="1044"/>
      <c r="E30" s="1044"/>
      <c r="F30" s="1044"/>
      <c r="G30" s="1044"/>
      <c r="H30" s="1044"/>
      <c r="I30" s="1045"/>
    </row>
  </sheetData>
  <mergeCells count="15">
    <mergeCell ref="A30:I30"/>
    <mergeCell ref="A28:I28"/>
    <mergeCell ref="A1:I1"/>
    <mergeCell ref="A4:I4"/>
    <mergeCell ref="A6:I6"/>
    <mergeCell ref="A8:I8"/>
    <mergeCell ref="A10:I10"/>
    <mergeCell ref="A12:I12"/>
    <mergeCell ref="A14:I14"/>
    <mergeCell ref="A16:I16"/>
    <mergeCell ref="A18:I18"/>
    <mergeCell ref="A20:I20"/>
    <mergeCell ref="A22:I22"/>
    <mergeCell ref="A24:I24"/>
    <mergeCell ref="A26:I26"/>
  </mergeCells>
  <pageMargins left="0.51181102362204722" right="0.31496062992125984" top="0.74803149606299213" bottom="0.74803149606299213" header="0.31496062992125984" footer="0.31496062992125984"/>
  <pageSetup paperSize="9" scale="86" firstPageNumber="111" orientation="portrait" useFirstPageNumber="1" r:id="rId1"/>
  <headerFooter>
    <oddHeader>&amp;R&amp;12Les finances des communes en 2022</oddHeader>
    <oddFooter>&amp;LDirection Générale des Collectivités Locales / DESL&amp;C&amp;P&amp;RMise en ligne : janvier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96"/>
  <sheetViews>
    <sheetView topLeftCell="A2" zoomScaleNormal="100" zoomScalePageLayoutView="85" workbookViewId="0">
      <selection activeCell="Q51" sqref="Q51"/>
    </sheetView>
  </sheetViews>
  <sheetFormatPr baseColWidth="10" defaultRowHeight="12.75" x14ac:dyDescent="0.2"/>
  <cols>
    <col min="1" max="1" width="25.5703125" customWidth="1"/>
    <col min="13" max="14" width="18.140625" customWidth="1"/>
    <col min="15" max="15" width="13.7109375" customWidth="1"/>
  </cols>
  <sheetData>
    <row r="1" spans="1:15" ht="21" x14ac:dyDescent="0.25">
      <c r="A1" s="10" t="s">
        <v>865</v>
      </c>
    </row>
    <row r="2" spans="1:15" ht="14.25" x14ac:dyDescent="0.2">
      <c r="A2" s="37"/>
      <c r="N2" s="37" t="s">
        <v>518</v>
      </c>
    </row>
    <row r="3" spans="1:15" x14ac:dyDescent="0.2">
      <c r="A3" s="1"/>
      <c r="B3" s="1"/>
      <c r="C3" s="1"/>
      <c r="D3" s="1"/>
      <c r="E3" s="1"/>
      <c r="F3" s="1"/>
      <c r="G3" s="1"/>
      <c r="H3" s="1"/>
      <c r="I3" s="1"/>
      <c r="J3" s="1"/>
      <c r="K3" s="1"/>
      <c r="L3" s="2"/>
      <c r="M3" s="2"/>
      <c r="N3" s="1"/>
      <c r="O3" s="2"/>
    </row>
    <row r="4" spans="1:15" x14ac:dyDescent="0.2">
      <c r="A4" s="3"/>
      <c r="B4" s="11" t="s">
        <v>35</v>
      </c>
      <c r="C4" s="196" t="s">
        <v>121</v>
      </c>
      <c r="D4" s="196" t="s">
        <v>123</v>
      </c>
      <c r="E4" s="196" t="s">
        <v>36</v>
      </c>
      <c r="F4" s="196" t="s">
        <v>37</v>
      </c>
      <c r="G4" s="196" t="s">
        <v>38</v>
      </c>
      <c r="H4" s="197" t="s">
        <v>39</v>
      </c>
      <c r="I4" s="197" t="s">
        <v>125</v>
      </c>
      <c r="J4" s="197" t="s">
        <v>126</v>
      </c>
      <c r="K4" s="197" t="s">
        <v>127</v>
      </c>
      <c r="L4" s="198">
        <v>100000</v>
      </c>
      <c r="M4" s="204" t="s">
        <v>380</v>
      </c>
      <c r="N4" s="201" t="s">
        <v>380</v>
      </c>
      <c r="O4" s="206" t="s">
        <v>269</v>
      </c>
    </row>
    <row r="5" spans="1:15" x14ac:dyDescent="0.2">
      <c r="A5" s="203" t="s">
        <v>140</v>
      </c>
      <c r="B5" s="196" t="s">
        <v>120</v>
      </c>
      <c r="C5" s="11" t="s">
        <v>40</v>
      </c>
      <c r="D5" s="11" t="s">
        <v>40</v>
      </c>
      <c r="E5" s="11" t="s">
        <v>40</v>
      </c>
      <c r="F5" s="11" t="s">
        <v>40</v>
      </c>
      <c r="G5" s="11" t="s">
        <v>40</v>
      </c>
      <c r="H5" s="197" t="s">
        <v>40</v>
      </c>
      <c r="I5" s="197" t="s">
        <v>40</v>
      </c>
      <c r="J5" s="197" t="s">
        <v>40</v>
      </c>
      <c r="K5" s="197" t="s">
        <v>40</v>
      </c>
      <c r="L5" s="199" t="s">
        <v>43</v>
      </c>
      <c r="M5" s="204" t="s">
        <v>142</v>
      </c>
      <c r="N5" s="201" t="s">
        <v>83</v>
      </c>
      <c r="O5" s="205" t="s">
        <v>70</v>
      </c>
    </row>
    <row r="6" spans="1:15" x14ac:dyDescent="0.2">
      <c r="A6" s="3"/>
      <c r="B6" s="11" t="s">
        <v>43</v>
      </c>
      <c r="C6" s="196" t="s">
        <v>122</v>
      </c>
      <c r="D6" s="196" t="s">
        <v>124</v>
      </c>
      <c r="E6" s="196" t="s">
        <v>44</v>
      </c>
      <c r="F6" s="196" t="s">
        <v>45</v>
      </c>
      <c r="G6" s="196" t="s">
        <v>46</v>
      </c>
      <c r="H6" s="197" t="s">
        <v>42</v>
      </c>
      <c r="I6" s="197" t="s">
        <v>128</v>
      </c>
      <c r="J6" s="197" t="s">
        <v>129</v>
      </c>
      <c r="K6" s="197" t="s">
        <v>130</v>
      </c>
      <c r="L6" s="199" t="s">
        <v>131</v>
      </c>
      <c r="M6" s="204" t="s">
        <v>141</v>
      </c>
      <c r="N6" s="201" t="s">
        <v>136</v>
      </c>
      <c r="O6" s="205" t="s">
        <v>381</v>
      </c>
    </row>
    <row r="7" spans="1:15" x14ac:dyDescent="0.2">
      <c r="A7" s="202"/>
      <c r="B7" s="4"/>
      <c r="C7" s="4"/>
      <c r="D7" s="4"/>
      <c r="E7" s="4"/>
      <c r="F7" s="4"/>
      <c r="G7" s="4"/>
      <c r="H7" s="4"/>
      <c r="I7" s="4"/>
      <c r="J7" s="4"/>
      <c r="K7" s="4"/>
      <c r="L7" s="5"/>
      <c r="M7" s="5"/>
      <c r="N7" s="4"/>
      <c r="O7" s="5"/>
    </row>
    <row r="8" spans="1:15" x14ac:dyDescent="0.2">
      <c r="A8" s="200" t="s">
        <v>787</v>
      </c>
      <c r="B8" s="371">
        <v>254</v>
      </c>
      <c r="C8" s="371">
        <v>438</v>
      </c>
      <c r="D8" s="371">
        <v>941</v>
      </c>
      <c r="E8" s="371">
        <v>1628</v>
      </c>
      <c r="F8" s="371">
        <v>349</v>
      </c>
      <c r="G8" s="371">
        <v>136</v>
      </c>
      <c r="H8" s="371">
        <v>177</v>
      </c>
      <c r="I8" s="371">
        <v>62</v>
      </c>
      <c r="J8" s="371">
        <v>34</v>
      </c>
      <c r="K8" s="371">
        <v>4</v>
      </c>
      <c r="L8" s="371">
        <v>6</v>
      </c>
      <c r="M8" s="310">
        <v>3923</v>
      </c>
      <c r="N8" s="311">
        <v>106</v>
      </c>
      <c r="O8" s="308">
        <v>4029</v>
      </c>
    </row>
    <row r="9" spans="1:15" x14ac:dyDescent="0.2">
      <c r="A9" s="88" t="s">
        <v>788</v>
      </c>
      <c r="B9" s="541">
        <v>582</v>
      </c>
      <c r="C9" s="541">
        <v>847</v>
      </c>
      <c r="D9" s="541">
        <v>1164</v>
      </c>
      <c r="E9" s="541">
        <v>897</v>
      </c>
      <c r="F9" s="541">
        <v>102</v>
      </c>
      <c r="G9" s="541">
        <v>39</v>
      </c>
      <c r="H9" s="541">
        <v>46</v>
      </c>
      <c r="I9" s="541">
        <v>11</v>
      </c>
      <c r="J9" s="541">
        <v>10</v>
      </c>
      <c r="K9" s="541" t="s">
        <v>102</v>
      </c>
      <c r="L9" s="541">
        <v>2</v>
      </c>
      <c r="M9" s="312">
        <v>3677</v>
      </c>
      <c r="N9" s="313">
        <v>23</v>
      </c>
      <c r="O9" s="309">
        <v>3700</v>
      </c>
    </row>
    <row r="10" spans="1:15" x14ac:dyDescent="0.2">
      <c r="A10" s="200" t="s">
        <v>51</v>
      </c>
      <c r="B10" s="371">
        <v>2</v>
      </c>
      <c r="C10" s="371">
        <v>23</v>
      </c>
      <c r="D10" s="371">
        <v>162</v>
      </c>
      <c r="E10" s="371">
        <v>584</v>
      </c>
      <c r="F10" s="371">
        <v>201</v>
      </c>
      <c r="G10" s="371">
        <v>103</v>
      </c>
      <c r="H10" s="371">
        <v>90</v>
      </c>
      <c r="I10" s="371">
        <v>31</v>
      </c>
      <c r="J10" s="371">
        <v>6</v>
      </c>
      <c r="K10" s="371">
        <v>3</v>
      </c>
      <c r="L10" s="371">
        <v>2</v>
      </c>
      <c r="M10" s="310">
        <v>1165</v>
      </c>
      <c r="N10" s="311">
        <v>42</v>
      </c>
      <c r="O10" s="308">
        <v>1207</v>
      </c>
    </row>
    <row r="11" spans="1:15" x14ac:dyDescent="0.2">
      <c r="A11" s="88" t="s">
        <v>789</v>
      </c>
      <c r="B11" s="541">
        <v>51</v>
      </c>
      <c r="C11" s="541">
        <v>201</v>
      </c>
      <c r="D11" s="541">
        <v>570</v>
      </c>
      <c r="E11" s="541">
        <v>701</v>
      </c>
      <c r="F11" s="541">
        <v>109</v>
      </c>
      <c r="G11" s="541">
        <v>47</v>
      </c>
      <c r="H11" s="541">
        <v>44</v>
      </c>
      <c r="I11" s="541">
        <v>22</v>
      </c>
      <c r="J11" s="541">
        <v>9</v>
      </c>
      <c r="K11" s="541">
        <v>1</v>
      </c>
      <c r="L11" s="541">
        <v>2</v>
      </c>
      <c r="M11" s="312">
        <v>1723</v>
      </c>
      <c r="N11" s="313">
        <v>34</v>
      </c>
      <c r="O11" s="309">
        <v>1757</v>
      </c>
    </row>
    <row r="12" spans="1:15" x14ac:dyDescent="0.2">
      <c r="A12" s="200" t="s">
        <v>54</v>
      </c>
      <c r="B12" s="371">
        <v>120</v>
      </c>
      <c r="C12" s="371">
        <v>85</v>
      </c>
      <c r="D12" s="371">
        <v>59</v>
      </c>
      <c r="E12" s="371">
        <v>63</v>
      </c>
      <c r="F12" s="371">
        <v>19</v>
      </c>
      <c r="G12" s="371">
        <v>5</v>
      </c>
      <c r="H12" s="371">
        <v>6</v>
      </c>
      <c r="I12" s="371">
        <v>1</v>
      </c>
      <c r="J12" s="371">
        <v>1</v>
      </c>
      <c r="K12" s="371">
        <v>1</v>
      </c>
      <c r="L12" s="831" t="s">
        <v>102</v>
      </c>
      <c r="M12" s="310">
        <v>357</v>
      </c>
      <c r="N12" s="311">
        <v>3</v>
      </c>
      <c r="O12" s="308">
        <v>360</v>
      </c>
    </row>
    <row r="13" spans="1:15" x14ac:dyDescent="0.2">
      <c r="A13" s="88" t="s">
        <v>132</v>
      </c>
      <c r="B13" s="541">
        <v>827</v>
      </c>
      <c r="C13" s="541">
        <v>1058</v>
      </c>
      <c r="D13" s="541">
        <v>1401</v>
      </c>
      <c r="E13" s="541">
        <v>1343</v>
      </c>
      <c r="F13" s="541">
        <v>232</v>
      </c>
      <c r="G13" s="541">
        <v>87</v>
      </c>
      <c r="H13" s="541">
        <v>102</v>
      </c>
      <c r="I13" s="541">
        <v>48</v>
      </c>
      <c r="J13" s="541">
        <v>16</v>
      </c>
      <c r="K13" s="541">
        <v>2</v>
      </c>
      <c r="L13" s="541">
        <v>5</v>
      </c>
      <c r="M13" s="312">
        <v>5050</v>
      </c>
      <c r="N13" s="313">
        <v>71</v>
      </c>
      <c r="O13" s="309">
        <v>5121</v>
      </c>
    </row>
    <row r="14" spans="1:15" x14ac:dyDescent="0.2">
      <c r="A14" s="200" t="s">
        <v>790</v>
      </c>
      <c r="B14" s="371">
        <v>252</v>
      </c>
      <c r="C14" s="371">
        <v>597</v>
      </c>
      <c r="D14" s="371">
        <v>1173</v>
      </c>
      <c r="E14" s="371">
        <v>1218</v>
      </c>
      <c r="F14" s="371">
        <v>228</v>
      </c>
      <c r="G14" s="371">
        <v>99</v>
      </c>
      <c r="H14" s="371">
        <v>119</v>
      </c>
      <c r="I14" s="371">
        <v>63</v>
      </c>
      <c r="J14" s="371">
        <v>30</v>
      </c>
      <c r="K14" s="371">
        <v>7</v>
      </c>
      <c r="L14" s="371">
        <v>2</v>
      </c>
      <c r="M14" s="310">
        <v>3686</v>
      </c>
      <c r="N14" s="311">
        <v>102</v>
      </c>
      <c r="O14" s="308">
        <v>3788</v>
      </c>
    </row>
    <row r="15" spans="1:15" x14ac:dyDescent="0.2">
      <c r="A15" s="88" t="s">
        <v>133</v>
      </c>
      <c r="B15" s="541">
        <v>126</v>
      </c>
      <c r="C15" s="541">
        <v>397</v>
      </c>
      <c r="D15" s="541">
        <v>896</v>
      </c>
      <c r="E15" s="541">
        <v>941</v>
      </c>
      <c r="F15" s="541">
        <v>131</v>
      </c>
      <c r="G15" s="541">
        <v>65</v>
      </c>
      <c r="H15" s="541">
        <v>52</v>
      </c>
      <c r="I15" s="541">
        <v>30</v>
      </c>
      <c r="J15" s="541">
        <v>10</v>
      </c>
      <c r="K15" s="541">
        <v>1</v>
      </c>
      <c r="L15" s="541">
        <v>3</v>
      </c>
      <c r="M15" s="312">
        <v>2608</v>
      </c>
      <c r="N15" s="313">
        <v>44</v>
      </c>
      <c r="O15" s="309">
        <v>2652</v>
      </c>
    </row>
    <row r="16" spans="1:15" x14ac:dyDescent="0.2">
      <c r="A16" s="200" t="s">
        <v>791</v>
      </c>
      <c r="B16" s="371">
        <v>189</v>
      </c>
      <c r="C16" s="371">
        <v>646</v>
      </c>
      <c r="D16" s="371">
        <v>1348</v>
      </c>
      <c r="E16" s="371">
        <v>1571</v>
      </c>
      <c r="F16" s="371">
        <v>272</v>
      </c>
      <c r="G16" s="371">
        <v>93</v>
      </c>
      <c r="H16" s="371">
        <v>117</v>
      </c>
      <c r="I16" s="371">
        <v>38</v>
      </c>
      <c r="J16" s="371">
        <v>26</v>
      </c>
      <c r="K16" s="371">
        <v>7</v>
      </c>
      <c r="L16" s="371">
        <v>2</v>
      </c>
      <c r="M16" s="310">
        <v>4236</v>
      </c>
      <c r="N16" s="311">
        <v>73</v>
      </c>
      <c r="O16" s="308">
        <v>4309</v>
      </c>
    </row>
    <row r="17" spans="1:15" x14ac:dyDescent="0.2">
      <c r="A17" s="88" t="s">
        <v>134</v>
      </c>
      <c r="B17" s="541">
        <v>732</v>
      </c>
      <c r="C17" s="541">
        <v>860</v>
      </c>
      <c r="D17" s="541">
        <v>1204</v>
      </c>
      <c r="E17" s="541">
        <v>1117</v>
      </c>
      <c r="F17" s="541">
        <v>238</v>
      </c>
      <c r="G17" s="541">
        <v>103</v>
      </c>
      <c r="H17" s="541">
        <v>128</v>
      </c>
      <c r="I17" s="541">
        <v>47</v>
      </c>
      <c r="J17" s="541">
        <v>17</v>
      </c>
      <c r="K17" s="541">
        <v>4</v>
      </c>
      <c r="L17" s="541">
        <v>4</v>
      </c>
      <c r="M17" s="312">
        <v>4382</v>
      </c>
      <c r="N17" s="313">
        <v>72</v>
      </c>
      <c r="O17" s="309">
        <v>4454</v>
      </c>
    </row>
    <row r="18" spans="1:15" x14ac:dyDescent="0.2">
      <c r="A18" s="200" t="s">
        <v>63</v>
      </c>
      <c r="B18" s="371">
        <v>12</v>
      </c>
      <c r="C18" s="371">
        <v>55</v>
      </c>
      <c r="D18" s="371">
        <v>220</v>
      </c>
      <c r="E18" s="371">
        <v>529</v>
      </c>
      <c r="F18" s="371">
        <v>194</v>
      </c>
      <c r="G18" s="371">
        <v>78</v>
      </c>
      <c r="H18" s="371">
        <v>93</v>
      </c>
      <c r="I18" s="371">
        <v>32</v>
      </c>
      <c r="J18" s="371">
        <v>15</v>
      </c>
      <c r="K18" s="371">
        <v>4</v>
      </c>
      <c r="L18" s="371">
        <v>3</v>
      </c>
      <c r="M18" s="310">
        <v>1181</v>
      </c>
      <c r="N18" s="311">
        <v>54</v>
      </c>
      <c r="O18" s="308">
        <v>1235</v>
      </c>
    </row>
    <row r="19" spans="1:15" x14ac:dyDescent="0.2">
      <c r="A19" s="88" t="s">
        <v>93</v>
      </c>
      <c r="B19" s="541">
        <v>87</v>
      </c>
      <c r="C19" s="541">
        <v>112</v>
      </c>
      <c r="D19" s="541">
        <v>167</v>
      </c>
      <c r="E19" s="541">
        <v>247</v>
      </c>
      <c r="F19" s="541">
        <v>92</v>
      </c>
      <c r="G19" s="541">
        <v>59</v>
      </c>
      <c r="H19" s="541">
        <v>89</v>
      </c>
      <c r="I19" s="541">
        <v>51</v>
      </c>
      <c r="J19" s="541">
        <v>30</v>
      </c>
      <c r="K19" s="541">
        <v>8</v>
      </c>
      <c r="L19" s="541">
        <v>4</v>
      </c>
      <c r="M19" s="312">
        <v>853</v>
      </c>
      <c r="N19" s="313">
        <v>93</v>
      </c>
      <c r="O19" s="309">
        <v>946</v>
      </c>
    </row>
    <row r="20" spans="1:15" x14ac:dyDescent="0.2">
      <c r="A20" s="542" t="s">
        <v>135</v>
      </c>
      <c r="B20" s="371">
        <v>17</v>
      </c>
      <c r="C20" s="371">
        <v>53</v>
      </c>
      <c r="D20" s="371">
        <v>208</v>
      </c>
      <c r="E20" s="371">
        <v>440</v>
      </c>
      <c r="F20" s="371">
        <v>111</v>
      </c>
      <c r="G20" s="371">
        <v>65</v>
      </c>
      <c r="H20" s="371">
        <v>111</v>
      </c>
      <c r="I20" s="371">
        <v>89</v>
      </c>
      <c r="J20" s="371">
        <v>129</v>
      </c>
      <c r="K20" s="371">
        <v>40</v>
      </c>
      <c r="L20" s="371">
        <v>5</v>
      </c>
      <c r="M20" s="310">
        <v>1005</v>
      </c>
      <c r="N20" s="311">
        <v>263</v>
      </c>
      <c r="O20" s="308">
        <v>1268</v>
      </c>
    </row>
    <row r="21" spans="1:15" x14ac:dyDescent="0.2">
      <c r="A21" s="18" t="s">
        <v>239</v>
      </c>
      <c r="B21" s="541">
        <f t="shared" ref="B21:O21" si="0">SUM(B8:B20)</f>
        <v>3251</v>
      </c>
      <c r="C21" s="541">
        <f t="shared" si="0"/>
        <v>5372</v>
      </c>
      <c r="D21" s="541">
        <f t="shared" si="0"/>
        <v>9513</v>
      </c>
      <c r="E21" s="541">
        <f t="shared" si="0"/>
        <v>11279</v>
      </c>
      <c r="F21" s="541">
        <f t="shared" si="0"/>
        <v>2278</v>
      </c>
      <c r="G21" s="541">
        <f t="shared" si="0"/>
        <v>979</v>
      </c>
      <c r="H21" s="541">
        <f t="shared" si="0"/>
        <v>1174</v>
      </c>
      <c r="I21" s="541">
        <f t="shared" si="0"/>
        <v>525</v>
      </c>
      <c r="J21" s="541">
        <f t="shared" si="0"/>
        <v>333</v>
      </c>
      <c r="K21" s="541">
        <f t="shared" si="0"/>
        <v>82</v>
      </c>
      <c r="L21" s="541">
        <f t="shared" si="0"/>
        <v>40</v>
      </c>
      <c r="M21" s="312">
        <f t="shared" si="0"/>
        <v>33846</v>
      </c>
      <c r="N21" s="313">
        <f t="shared" si="0"/>
        <v>980</v>
      </c>
      <c r="O21" s="309">
        <f t="shared" si="0"/>
        <v>34826</v>
      </c>
    </row>
    <row r="22" spans="1:15" ht="14.25" x14ac:dyDescent="0.2">
      <c r="A22" s="247" t="s">
        <v>394</v>
      </c>
      <c r="B22" s="831" t="s">
        <v>102</v>
      </c>
      <c r="C22" s="371">
        <v>1</v>
      </c>
      <c r="D22" s="831">
        <v>2</v>
      </c>
      <c r="E22" s="371">
        <v>15</v>
      </c>
      <c r="F22" s="371">
        <v>6</v>
      </c>
      <c r="G22" s="371">
        <v>10</v>
      </c>
      <c r="H22" s="371">
        <v>35</v>
      </c>
      <c r="I22" s="371">
        <v>31</v>
      </c>
      <c r="J22" s="371">
        <v>19</v>
      </c>
      <c r="K22" s="371">
        <v>8</v>
      </c>
      <c r="L22" s="371">
        <v>2</v>
      </c>
      <c r="M22" s="310">
        <v>69</v>
      </c>
      <c r="N22" s="311">
        <v>60</v>
      </c>
      <c r="O22" s="308">
        <v>129</v>
      </c>
    </row>
    <row r="23" spans="1:15" x14ac:dyDescent="0.2">
      <c r="A23" s="88" t="s">
        <v>547</v>
      </c>
      <c r="B23" s="541" t="s">
        <v>102</v>
      </c>
      <c r="C23" s="541" t="s">
        <v>102</v>
      </c>
      <c r="D23" s="541" t="s">
        <v>102</v>
      </c>
      <c r="E23" s="541">
        <v>4</v>
      </c>
      <c r="F23" s="541">
        <v>2</v>
      </c>
      <c r="G23" s="541">
        <v>2</v>
      </c>
      <c r="H23" s="541">
        <v>10</v>
      </c>
      <c r="I23" s="541">
        <v>8</v>
      </c>
      <c r="J23" s="541">
        <v>5</v>
      </c>
      <c r="K23" s="541">
        <v>1</v>
      </c>
      <c r="L23" s="541" t="s">
        <v>102</v>
      </c>
      <c r="M23" s="312">
        <v>18</v>
      </c>
      <c r="N23" s="313">
        <v>14</v>
      </c>
      <c r="O23" s="309">
        <v>32</v>
      </c>
    </row>
    <row r="24" spans="1:15" x14ac:dyDescent="0.2">
      <c r="A24" s="838" t="s">
        <v>548</v>
      </c>
      <c r="B24" s="831" t="s">
        <v>102</v>
      </c>
      <c r="C24" s="831" t="s">
        <v>102</v>
      </c>
      <c r="D24" s="831" t="s">
        <v>102</v>
      </c>
      <c r="E24" s="831">
        <v>7</v>
      </c>
      <c r="F24" s="831">
        <v>2</v>
      </c>
      <c r="G24" s="831">
        <v>6</v>
      </c>
      <c r="H24" s="831">
        <v>8</v>
      </c>
      <c r="I24" s="831">
        <v>8</v>
      </c>
      <c r="J24" s="831">
        <v>2</v>
      </c>
      <c r="K24" s="831">
        <v>1</v>
      </c>
      <c r="L24" s="831" t="s">
        <v>102</v>
      </c>
      <c r="M24" s="832">
        <v>23</v>
      </c>
      <c r="N24" s="833">
        <v>11</v>
      </c>
      <c r="O24" s="834">
        <v>34</v>
      </c>
    </row>
    <row r="25" spans="1:15" x14ac:dyDescent="0.2">
      <c r="A25" s="88" t="s">
        <v>549</v>
      </c>
      <c r="B25" s="541" t="s">
        <v>102</v>
      </c>
      <c r="C25" s="541">
        <v>1</v>
      </c>
      <c r="D25" s="541">
        <v>2</v>
      </c>
      <c r="E25" s="541">
        <v>4</v>
      </c>
      <c r="F25" s="541">
        <v>2</v>
      </c>
      <c r="G25" s="541">
        <v>2</v>
      </c>
      <c r="H25" s="541">
        <v>3</v>
      </c>
      <c r="I25" s="541">
        <v>3</v>
      </c>
      <c r="J25" s="541">
        <v>4</v>
      </c>
      <c r="K25" s="541">
        <v>1</v>
      </c>
      <c r="L25" s="541" t="s">
        <v>102</v>
      </c>
      <c r="M25" s="312">
        <v>14</v>
      </c>
      <c r="N25" s="313">
        <v>8</v>
      </c>
      <c r="O25" s="309">
        <v>22</v>
      </c>
    </row>
    <row r="26" spans="1:15" x14ac:dyDescent="0.2">
      <c r="A26" s="838" t="s">
        <v>550</v>
      </c>
      <c r="B26" s="831" t="s">
        <v>102</v>
      </c>
      <c r="C26" s="831" t="s">
        <v>102</v>
      </c>
      <c r="D26" s="831" t="s">
        <v>102</v>
      </c>
      <c r="E26" s="831" t="s">
        <v>102</v>
      </c>
      <c r="F26" s="831" t="s">
        <v>102</v>
      </c>
      <c r="G26" s="831" t="s">
        <v>102</v>
      </c>
      <c r="H26" s="831">
        <v>7</v>
      </c>
      <c r="I26" s="831">
        <v>4</v>
      </c>
      <c r="J26" s="831">
        <v>7</v>
      </c>
      <c r="K26" s="831">
        <v>4</v>
      </c>
      <c r="L26" s="831">
        <v>2</v>
      </c>
      <c r="M26" s="832">
        <v>7</v>
      </c>
      <c r="N26" s="833">
        <v>17</v>
      </c>
      <c r="O26" s="834">
        <v>24</v>
      </c>
    </row>
    <row r="27" spans="1:15" x14ac:dyDescent="0.2">
      <c r="A27" s="88" t="s">
        <v>551</v>
      </c>
      <c r="B27" s="541" t="s">
        <v>102</v>
      </c>
      <c r="C27" s="541" t="s">
        <v>102</v>
      </c>
      <c r="D27" s="541" t="s">
        <v>102</v>
      </c>
      <c r="E27" s="541" t="s">
        <v>102</v>
      </c>
      <c r="F27" s="541" t="s">
        <v>102</v>
      </c>
      <c r="G27" s="541" t="s">
        <v>102</v>
      </c>
      <c r="H27" s="541">
        <v>7</v>
      </c>
      <c r="I27" s="541">
        <v>8</v>
      </c>
      <c r="J27" s="541">
        <v>1</v>
      </c>
      <c r="K27" s="541">
        <v>1</v>
      </c>
      <c r="L27" s="541" t="s">
        <v>102</v>
      </c>
      <c r="M27" s="312">
        <v>7</v>
      </c>
      <c r="N27" s="313">
        <v>10</v>
      </c>
      <c r="O27" s="309">
        <v>17</v>
      </c>
    </row>
    <row r="28" spans="1:15" x14ac:dyDescent="0.2">
      <c r="A28" s="835" t="s">
        <v>67</v>
      </c>
      <c r="B28" s="836">
        <f t="shared" ref="B28:O28" si="1">SUM(B21:B22)</f>
        <v>3251</v>
      </c>
      <c r="C28" s="836">
        <f t="shared" si="1"/>
        <v>5373</v>
      </c>
      <c r="D28" s="836">
        <f t="shared" si="1"/>
        <v>9515</v>
      </c>
      <c r="E28" s="836">
        <f t="shared" si="1"/>
        <v>11294</v>
      </c>
      <c r="F28" s="836">
        <f t="shared" si="1"/>
        <v>2284</v>
      </c>
      <c r="G28" s="836">
        <f t="shared" si="1"/>
        <v>989</v>
      </c>
      <c r="H28" s="836">
        <f t="shared" si="1"/>
        <v>1209</v>
      </c>
      <c r="I28" s="836">
        <f t="shared" si="1"/>
        <v>556</v>
      </c>
      <c r="J28" s="836">
        <f t="shared" si="1"/>
        <v>352</v>
      </c>
      <c r="K28" s="836">
        <f t="shared" si="1"/>
        <v>90</v>
      </c>
      <c r="L28" s="836">
        <f t="shared" si="1"/>
        <v>42</v>
      </c>
      <c r="M28" s="837">
        <f t="shared" si="1"/>
        <v>33915</v>
      </c>
      <c r="N28" s="837">
        <f t="shared" si="1"/>
        <v>1040</v>
      </c>
      <c r="O28" s="837">
        <f t="shared" si="1"/>
        <v>34955</v>
      </c>
    </row>
    <row r="29" spans="1:15" x14ac:dyDescent="0.2">
      <c r="A29" s="193" t="s">
        <v>277</v>
      </c>
      <c r="B29" s="3"/>
      <c r="C29" s="3"/>
      <c r="D29" s="3"/>
      <c r="E29" s="14"/>
      <c r="G29" s="185"/>
      <c r="J29" s="185"/>
    </row>
    <row r="30" spans="1:15" x14ac:dyDescent="0.2">
      <c r="A30" s="9" t="s">
        <v>503</v>
      </c>
    </row>
    <row r="31" spans="1:15" x14ac:dyDescent="0.2">
      <c r="A31" s="9" t="s">
        <v>866</v>
      </c>
    </row>
    <row r="32" spans="1:15" x14ac:dyDescent="0.2">
      <c r="A32" s="193" t="s">
        <v>862</v>
      </c>
      <c r="B32" s="3"/>
      <c r="C32" s="3"/>
      <c r="D32" s="3"/>
      <c r="G32" s="185"/>
      <c r="J32" s="185"/>
    </row>
    <row r="34" spans="1:15" ht="18" x14ac:dyDescent="0.25">
      <c r="A34" s="10" t="s">
        <v>860</v>
      </c>
    </row>
    <row r="35" spans="1:15" x14ac:dyDescent="0.2">
      <c r="A35" s="225" t="s">
        <v>204</v>
      </c>
      <c r="N35" s="225" t="s">
        <v>205</v>
      </c>
    </row>
    <row r="36" spans="1:15" x14ac:dyDescent="0.2">
      <c r="A36" s="182"/>
      <c r="B36" s="1"/>
      <c r="C36" s="1"/>
      <c r="D36" s="1"/>
      <c r="E36" s="1"/>
      <c r="F36" s="1"/>
      <c r="G36" s="1"/>
      <c r="H36" s="1"/>
      <c r="I36" s="1"/>
      <c r="J36" s="1"/>
      <c r="K36" s="1"/>
      <c r="L36" s="2"/>
      <c r="M36" s="2"/>
      <c r="N36" s="1"/>
      <c r="O36" s="2"/>
    </row>
    <row r="37" spans="1:15" x14ac:dyDescent="0.2">
      <c r="A37" s="3"/>
      <c r="B37" s="11" t="s">
        <v>35</v>
      </c>
      <c r="C37" s="196" t="s">
        <v>121</v>
      </c>
      <c r="D37" s="196" t="s">
        <v>123</v>
      </c>
      <c r="E37" s="196" t="s">
        <v>36</v>
      </c>
      <c r="F37" s="196" t="s">
        <v>37</v>
      </c>
      <c r="G37" s="196" t="s">
        <v>38</v>
      </c>
      <c r="H37" s="197" t="s">
        <v>39</v>
      </c>
      <c r="I37" s="197" t="s">
        <v>125</v>
      </c>
      <c r="J37" s="197" t="s">
        <v>126</v>
      </c>
      <c r="K37" s="197" t="s">
        <v>127</v>
      </c>
      <c r="L37" s="198">
        <v>100000</v>
      </c>
      <c r="M37" s="204" t="s">
        <v>119</v>
      </c>
      <c r="N37" s="201" t="s">
        <v>119</v>
      </c>
      <c r="O37" s="206" t="s">
        <v>18</v>
      </c>
    </row>
    <row r="38" spans="1:15" x14ac:dyDescent="0.2">
      <c r="A38" s="203" t="s">
        <v>271</v>
      </c>
      <c r="B38" s="196" t="s">
        <v>120</v>
      </c>
      <c r="C38" s="11" t="s">
        <v>40</v>
      </c>
      <c r="D38" s="11" t="s">
        <v>40</v>
      </c>
      <c r="E38" s="11" t="s">
        <v>40</v>
      </c>
      <c r="F38" s="11" t="s">
        <v>40</v>
      </c>
      <c r="G38" s="11" t="s">
        <v>40</v>
      </c>
      <c r="H38" s="197" t="s">
        <v>40</v>
      </c>
      <c r="I38" s="197" t="s">
        <v>40</v>
      </c>
      <c r="J38" s="197" t="s">
        <v>40</v>
      </c>
      <c r="K38" s="197" t="s">
        <v>40</v>
      </c>
      <c r="L38" s="199" t="s">
        <v>43</v>
      </c>
      <c r="M38" s="204" t="s">
        <v>142</v>
      </c>
      <c r="N38" s="201" t="s">
        <v>83</v>
      </c>
      <c r="O38" s="205" t="s">
        <v>139</v>
      </c>
    </row>
    <row r="39" spans="1:15" x14ac:dyDescent="0.2">
      <c r="A39" s="3"/>
      <c r="B39" s="11" t="s">
        <v>43</v>
      </c>
      <c r="C39" s="196" t="s">
        <v>122</v>
      </c>
      <c r="D39" s="196" t="s">
        <v>124</v>
      </c>
      <c r="E39" s="196" t="s">
        <v>44</v>
      </c>
      <c r="F39" s="196" t="s">
        <v>45</v>
      </c>
      <c r="G39" s="196" t="s">
        <v>46</v>
      </c>
      <c r="H39" s="197" t="s">
        <v>42</v>
      </c>
      <c r="I39" s="197" t="s">
        <v>128</v>
      </c>
      <c r="J39" s="197" t="s">
        <v>129</v>
      </c>
      <c r="K39" s="197" t="s">
        <v>130</v>
      </c>
      <c r="L39" s="199" t="s">
        <v>131</v>
      </c>
      <c r="M39" s="204" t="s">
        <v>141</v>
      </c>
      <c r="N39" s="201" t="s">
        <v>136</v>
      </c>
      <c r="O39" s="205" t="s">
        <v>41</v>
      </c>
    </row>
    <row r="40" spans="1:15" x14ac:dyDescent="0.2">
      <c r="A40" s="225"/>
      <c r="B40" s="4"/>
      <c r="C40" s="4"/>
      <c r="D40" s="4"/>
      <c r="E40" s="4"/>
      <c r="F40" s="4"/>
      <c r="G40" s="4"/>
      <c r="H40" s="4"/>
      <c r="I40" s="4"/>
      <c r="J40" s="4"/>
      <c r="K40" s="4"/>
      <c r="L40" s="5"/>
      <c r="M40" s="5"/>
      <c r="N40" s="4"/>
      <c r="O40" s="5"/>
    </row>
    <row r="41" spans="1:15" x14ac:dyDescent="0.2">
      <c r="A41" s="200" t="s">
        <v>787</v>
      </c>
      <c r="B41" s="371">
        <v>15.475</v>
      </c>
      <c r="C41" s="371">
        <v>64.328999999999994</v>
      </c>
      <c r="D41" s="371">
        <v>314.43799999999999</v>
      </c>
      <c r="E41" s="371">
        <v>1671.5229999999999</v>
      </c>
      <c r="F41" s="371">
        <v>911.09500000000003</v>
      </c>
      <c r="G41" s="371">
        <v>563.29200000000003</v>
      </c>
      <c r="H41" s="371">
        <v>1239.664</v>
      </c>
      <c r="I41" s="371">
        <v>842.90300000000002</v>
      </c>
      <c r="J41" s="371">
        <v>1043.0329999999999</v>
      </c>
      <c r="K41" s="371">
        <v>247.19399999999999</v>
      </c>
      <c r="L41" s="371">
        <v>1303.7940000000001</v>
      </c>
      <c r="M41" s="310">
        <v>4779.8159999999998</v>
      </c>
      <c r="N41" s="311">
        <v>3436.924</v>
      </c>
      <c r="O41" s="308">
        <v>8216.74</v>
      </c>
    </row>
    <row r="42" spans="1:15" x14ac:dyDescent="0.2">
      <c r="A42" s="88" t="s">
        <v>788</v>
      </c>
      <c r="B42" s="541">
        <v>38.71</v>
      </c>
      <c r="C42" s="541">
        <v>125.14100000000001</v>
      </c>
      <c r="D42" s="541">
        <v>373.58600000000001</v>
      </c>
      <c r="E42" s="541">
        <v>840.95</v>
      </c>
      <c r="F42" s="541">
        <v>263.52699999999999</v>
      </c>
      <c r="G42" s="541">
        <v>163.53</v>
      </c>
      <c r="H42" s="541">
        <v>314.78899999999999</v>
      </c>
      <c r="I42" s="541">
        <v>157.49299999999999</v>
      </c>
      <c r="J42" s="541">
        <v>319.154</v>
      </c>
      <c r="K42" s="541" t="s">
        <v>102</v>
      </c>
      <c r="L42" s="541">
        <v>282.524</v>
      </c>
      <c r="M42" s="312">
        <v>2120.2330000000002</v>
      </c>
      <c r="N42" s="313">
        <v>759.17100000000005</v>
      </c>
      <c r="O42" s="309">
        <v>2879.404</v>
      </c>
    </row>
    <row r="43" spans="1:15" x14ac:dyDescent="0.2">
      <c r="A43" s="200" t="s">
        <v>51</v>
      </c>
      <c r="B43" s="915">
        <v>0.16</v>
      </c>
      <c r="C43" s="371">
        <v>3.6469999999999998</v>
      </c>
      <c r="D43" s="371">
        <v>56.703000000000003</v>
      </c>
      <c r="E43" s="371">
        <v>654.38499999999999</v>
      </c>
      <c r="F43" s="371">
        <v>520.14</v>
      </c>
      <c r="G43" s="371">
        <v>423.09899999999999</v>
      </c>
      <c r="H43" s="371">
        <v>629.74199999999996</v>
      </c>
      <c r="I43" s="371">
        <v>429.46899999999999</v>
      </c>
      <c r="J43" s="371">
        <v>179.905</v>
      </c>
      <c r="K43" s="371">
        <v>180.185</v>
      </c>
      <c r="L43" s="371">
        <v>367.21</v>
      </c>
      <c r="M43" s="310">
        <v>2287.8760000000002</v>
      </c>
      <c r="N43" s="311">
        <v>1156.769</v>
      </c>
      <c r="O43" s="308">
        <v>3444.645</v>
      </c>
    </row>
    <row r="44" spans="1:15" x14ac:dyDescent="0.2">
      <c r="A44" s="88" t="s">
        <v>789</v>
      </c>
      <c r="B44" s="541">
        <v>3.4820000000000002</v>
      </c>
      <c r="C44" s="541">
        <v>30.457000000000001</v>
      </c>
      <c r="D44" s="541">
        <v>187.30199999999999</v>
      </c>
      <c r="E44" s="541">
        <v>695.87800000000004</v>
      </c>
      <c r="F44" s="541">
        <v>289.74099999999999</v>
      </c>
      <c r="G44" s="541">
        <v>192.536</v>
      </c>
      <c r="H44" s="541">
        <v>308.3</v>
      </c>
      <c r="I44" s="541">
        <v>305.25900000000001</v>
      </c>
      <c r="J44" s="541">
        <v>293.80799999999999</v>
      </c>
      <c r="K44" s="541">
        <v>66.605999999999995</v>
      </c>
      <c r="L44" s="541">
        <v>258.47500000000002</v>
      </c>
      <c r="M44" s="312">
        <v>1707.6959999999999</v>
      </c>
      <c r="N44" s="313">
        <v>924.14800000000002</v>
      </c>
      <c r="O44" s="309">
        <v>2631.8440000000001</v>
      </c>
    </row>
    <row r="45" spans="1:15" x14ac:dyDescent="0.2">
      <c r="A45" s="200" t="s">
        <v>54</v>
      </c>
      <c r="B45" s="371">
        <v>6.65</v>
      </c>
      <c r="C45" s="371">
        <v>11.733000000000001</v>
      </c>
      <c r="D45" s="371">
        <v>18.058</v>
      </c>
      <c r="E45" s="371">
        <v>61.780999999999999</v>
      </c>
      <c r="F45" s="371">
        <v>53.04</v>
      </c>
      <c r="G45" s="371">
        <v>19.478000000000002</v>
      </c>
      <c r="H45" s="371">
        <v>42.16</v>
      </c>
      <c r="I45" s="371">
        <v>11.311999999999999</v>
      </c>
      <c r="J45" s="371">
        <v>49.198</v>
      </c>
      <c r="K45" s="371">
        <v>72.227999999999994</v>
      </c>
      <c r="L45" s="831" t="s">
        <v>102</v>
      </c>
      <c r="M45" s="310">
        <v>212.9</v>
      </c>
      <c r="N45" s="311">
        <v>132.738</v>
      </c>
      <c r="O45" s="308">
        <v>345.63799999999998</v>
      </c>
    </row>
    <row r="46" spans="1:15" x14ac:dyDescent="0.2">
      <c r="A46" s="88" t="s">
        <v>132</v>
      </c>
      <c r="B46" s="541">
        <v>53.71</v>
      </c>
      <c r="C46" s="541">
        <v>152.893</v>
      </c>
      <c r="D46" s="541">
        <v>450.50700000000001</v>
      </c>
      <c r="E46" s="541">
        <v>1278.249</v>
      </c>
      <c r="F46" s="541">
        <v>606.73599999999999</v>
      </c>
      <c r="G46" s="541">
        <v>366.89299999999997</v>
      </c>
      <c r="H46" s="541">
        <v>687.14099999999996</v>
      </c>
      <c r="I46" s="541">
        <v>651.22699999999998</v>
      </c>
      <c r="J46" s="541">
        <v>473.096</v>
      </c>
      <c r="K46" s="541">
        <v>132.84299999999999</v>
      </c>
      <c r="L46" s="541">
        <v>810.59</v>
      </c>
      <c r="M46" s="312">
        <v>3596.1289999999999</v>
      </c>
      <c r="N46" s="313">
        <v>2067.7559999999999</v>
      </c>
      <c r="O46" s="309">
        <v>5663.8850000000002</v>
      </c>
    </row>
    <row r="47" spans="1:15" x14ac:dyDescent="0.2">
      <c r="A47" s="200" t="s">
        <v>790</v>
      </c>
      <c r="B47" s="371">
        <v>17.331</v>
      </c>
      <c r="C47" s="371">
        <v>89.373000000000005</v>
      </c>
      <c r="D47" s="371">
        <v>376.166</v>
      </c>
      <c r="E47" s="371">
        <v>1159.6010000000001</v>
      </c>
      <c r="F47" s="371">
        <v>598.76900000000001</v>
      </c>
      <c r="G47" s="371">
        <v>424.44</v>
      </c>
      <c r="H47" s="371">
        <v>828.45600000000002</v>
      </c>
      <c r="I47" s="371">
        <v>822.00199999999995</v>
      </c>
      <c r="J47" s="371">
        <v>871.83500000000004</v>
      </c>
      <c r="K47" s="371">
        <v>535.30399999999997</v>
      </c>
      <c r="L47" s="371">
        <v>373.78</v>
      </c>
      <c r="M47" s="310">
        <v>3494.136</v>
      </c>
      <c r="N47" s="311">
        <v>2602.9209999999998</v>
      </c>
      <c r="O47" s="308">
        <v>6097.0569999999998</v>
      </c>
    </row>
    <row r="48" spans="1:15" x14ac:dyDescent="0.2">
      <c r="A48" s="88" t="s">
        <v>133</v>
      </c>
      <c r="B48" s="541">
        <v>9.0609999999999999</v>
      </c>
      <c r="C48" s="541">
        <v>60.673999999999999</v>
      </c>
      <c r="D48" s="541">
        <v>298.76600000000002</v>
      </c>
      <c r="E48" s="541">
        <v>892.28300000000002</v>
      </c>
      <c r="F48" s="541">
        <v>342.09199999999998</v>
      </c>
      <c r="G48" s="541">
        <v>270.21800000000002</v>
      </c>
      <c r="H48" s="541">
        <v>372.25799999999998</v>
      </c>
      <c r="I48" s="541">
        <v>401.22500000000002</v>
      </c>
      <c r="J48" s="541">
        <v>277.40499999999997</v>
      </c>
      <c r="K48" s="541">
        <v>80.912000000000006</v>
      </c>
      <c r="L48" s="541">
        <v>392.45800000000003</v>
      </c>
      <c r="M48" s="312">
        <v>2245.3519999999999</v>
      </c>
      <c r="N48" s="313">
        <v>1152</v>
      </c>
      <c r="O48" s="309">
        <v>3397.3519999999999</v>
      </c>
    </row>
    <row r="49" spans="1:15" x14ac:dyDescent="0.2">
      <c r="A49" s="200" t="s">
        <v>791</v>
      </c>
      <c r="B49" s="371">
        <v>13.852</v>
      </c>
      <c r="C49" s="371">
        <v>97.314999999999998</v>
      </c>
      <c r="D49" s="371">
        <v>441.65199999999999</v>
      </c>
      <c r="E49" s="371">
        <v>1512.1679999999999</v>
      </c>
      <c r="F49" s="371">
        <v>711.44799999999998</v>
      </c>
      <c r="G49" s="371">
        <v>393.95800000000003</v>
      </c>
      <c r="H49" s="371">
        <v>800.51400000000001</v>
      </c>
      <c r="I49" s="371">
        <v>506.50700000000001</v>
      </c>
      <c r="J49" s="371">
        <v>772.94899999999996</v>
      </c>
      <c r="K49" s="371">
        <v>500.90699999999998</v>
      </c>
      <c r="L49" s="371">
        <v>397.39299999999997</v>
      </c>
      <c r="M49" s="310">
        <v>3970.9070000000002</v>
      </c>
      <c r="N49" s="311">
        <v>2177.7559999999999</v>
      </c>
      <c r="O49" s="308">
        <v>6148.6629999999996</v>
      </c>
    </row>
    <row r="50" spans="1:15" x14ac:dyDescent="0.2">
      <c r="A50" s="88" t="s">
        <v>134</v>
      </c>
      <c r="B50" s="541">
        <v>45.073999999999998</v>
      </c>
      <c r="C50" s="541">
        <v>124.67100000000001</v>
      </c>
      <c r="D50" s="541">
        <v>379.238</v>
      </c>
      <c r="E50" s="541">
        <v>1089.6220000000001</v>
      </c>
      <c r="F50" s="541">
        <v>630.76300000000003</v>
      </c>
      <c r="G50" s="541">
        <v>428.57799999999997</v>
      </c>
      <c r="H50" s="541">
        <v>892.73099999999999</v>
      </c>
      <c r="I50" s="541">
        <v>609.30399999999997</v>
      </c>
      <c r="J50" s="541">
        <v>539.053</v>
      </c>
      <c r="K50" s="541">
        <v>249.70699999999999</v>
      </c>
      <c r="L50" s="541">
        <v>1069.086</v>
      </c>
      <c r="M50" s="312">
        <v>3590.6770000000001</v>
      </c>
      <c r="N50" s="313">
        <v>2467.15</v>
      </c>
      <c r="O50" s="309">
        <v>6057.8270000000002</v>
      </c>
    </row>
    <row r="51" spans="1:15" x14ac:dyDescent="0.2">
      <c r="A51" s="200" t="s">
        <v>63</v>
      </c>
      <c r="B51" s="371">
        <v>0.84799999999999998</v>
      </c>
      <c r="C51" s="371">
        <v>8.3919999999999995</v>
      </c>
      <c r="D51" s="371">
        <v>77.572999999999993</v>
      </c>
      <c r="E51" s="371">
        <v>572.15300000000002</v>
      </c>
      <c r="F51" s="371">
        <v>513.02700000000004</v>
      </c>
      <c r="G51" s="371">
        <v>323.15499999999997</v>
      </c>
      <c r="H51" s="371">
        <v>652.55600000000004</v>
      </c>
      <c r="I51" s="371">
        <v>454.20499999999998</v>
      </c>
      <c r="J51" s="371">
        <v>426.03199999999998</v>
      </c>
      <c r="K51" s="371">
        <v>239.59100000000001</v>
      </c>
      <c r="L51" s="371">
        <v>629.60799999999995</v>
      </c>
      <c r="M51" s="310">
        <v>2147.7040000000002</v>
      </c>
      <c r="N51" s="311">
        <v>1749.4359999999999</v>
      </c>
      <c r="O51" s="308">
        <v>3897.14</v>
      </c>
    </row>
    <row r="52" spans="1:15" x14ac:dyDescent="0.2">
      <c r="A52" s="88" t="s">
        <v>93</v>
      </c>
      <c r="B52" s="541">
        <v>5.4420000000000002</v>
      </c>
      <c r="C52" s="541">
        <v>16.02</v>
      </c>
      <c r="D52" s="541">
        <v>55.607999999999997</v>
      </c>
      <c r="E52" s="541">
        <v>262.596</v>
      </c>
      <c r="F52" s="541">
        <v>246.22</v>
      </c>
      <c r="G52" s="541">
        <v>245.03299999999999</v>
      </c>
      <c r="H52" s="541">
        <v>604.70500000000004</v>
      </c>
      <c r="I52" s="541">
        <v>688.62300000000005</v>
      </c>
      <c r="J52" s="541">
        <v>959.92399999999998</v>
      </c>
      <c r="K52" s="541">
        <v>521.45100000000002</v>
      </c>
      <c r="L52" s="541">
        <v>1551.6</v>
      </c>
      <c r="M52" s="312">
        <v>1435.624</v>
      </c>
      <c r="N52" s="313">
        <v>3721.598</v>
      </c>
      <c r="O52" s="309">
        <v>5157.2219999999998</v>
      </c>
    </row>
    <row r="53" spans="1:15" x14ac:dyDescent="0.2">
      <c r="A53" s="542" t="s">
        <v>135</v>
      </c>
      <c r="B53" s="371">
        <v>1.1080000000000001</v>
      </c>
      <c r="C53" s="371">
        <v>8.125</v>
      </c>
      <c r="D53" s="371">
        <v>70.477999999999994</v>
      </c>
      <c r="E53" s="371">
        <v>443.08</v>
      </c>
      <c r="F53" s="371">
        <v>293.238</v>
      </c>
      <c r="G53" s="371">
        <v>273.87200000000001</v>
      </c>
      <c r="H53" s="371">
        <v>784.6</v>
      </c>
      <c r="I53" s="371">
        <v>1284.7619999999999</v>
      </c>
      <c r="J53" s="371">
        <v>3894.7629999999999</v>
      </c>
      <c r="K53" s="371">
        <v>2681.2289999999998</v>
      </c>
      <c r="L53" s="371">
        <v>2642.17</v>
      </c>
      <c r="M53" s="310">
        <v>1874.501</v>
      </c>
      <c r="N53" s="311">
        <v>10502.924000000001</v>
      </c>
      <c r="O53" s="308">
        <v>12377.424999999999</v>
      </c>
    </row>
    <row r="54" spans="1:15" x14ac:dyDescent="0.2">
      <c r="A54" s="18" t="s">
        <v>239</v>
      </c>
      <c r="B54" s="541">
        <f t="shared" ref="B54:O54" si="2">SUM(B41:B53)</f>
        <v>210.90300000000002</v>
      </c>
      <c r="C54" s="541">
        <f t="shared" si="2"/>
        <v>792.77</v>
      </c>
      <c r="D54" s="541">
        <f t="shared" si="2"/>
        <v>3100.0749999999998</v>
      </c>
      <c r="E54" s="541">
        <f t="shared" si="2"/>
        <v>11134.269</v>
      </c>
      <c r="F54" s="541">
        <f t="shared" si="2"/>
        <v>5979.8360000000002</v>
      </c>
      <c r="G54" s="541">
        <f t="shared" si="2"/>
        <v>4088.0819999999994</v>
      </c>
      <c r="H54" s="541">
        <f t="shared" si="2"/>
        <v>8157.616</v>
      </c>
      <c r="I54" s="541">
        <f t="shared" si="2"/>
        <v>7164.2910000000002</v>
      </c>
      <c r="J54" s="541">
        <f t="shared" si="2"/>
        <v>10100.154999999999</v>
      </c>
      <c r="K54" s="541">
        <f t="shared" si="2"/>
        <v>5508.1569999999992</v>
      </c>
      <c r="L54" s="541">
        <f t="shared" si="2"/>
        <v>10078.688</v>
      </c>
      <c r="M54" s="312">
        <f t="shared" si="2"/>
        <v>33463.550999999992</v>
      </c>
      <c r="N54" s="313">
        <f t="shared" si="2"/>
        <v>32851.291000000005</v>
      </c>
      <c r="O54" s="309">
        <f t="shared" si="2"/>
        <v>66314.842000000004</v>
      </c>
    </row>
    <row r="55" spans="1:15" ht="14.25" x14ac:dyDescent="0.2">
      <c r="A55" s="247" t="s">
        <v>396</v>
      </c>
      <c r="B55" s="831" t="s">
        <v>102</v>
      </c>
      <c r="C55" s="915">
        <v>0.159</v>
      </c>
      <c r="D55" s="927">
        <v>0.49099999999999999</v>
      </c>
      <c r="E55" s="371">
        <v>21.056999999999999</v>
      </c>
      <c r="F55" s="371">
        <v>17.718</v>
      </c>
      <c r="G55" s="371">
        <v>41.08</v>
      </c>
      <c r="H55" s="371">
        <v>254.74100000000001</v>
      </c>
      <c r="I55" s="371">
        <v>438.60899999999998</v>
      </c>
      <c r="J55" s="371">
        <v>595.47900000000004</v>
      </c>
      <c r="K55" s="371">
        <v>548.05899999999997</v>
      </c>
      <c r="L55" s="371">
        <v>259.858</v>
      </c>
      <c r="M55" s="310">
        <v>335.24599999999998</v>
      </c>
      <c r="N55" s="311">
        <v>1842.0050000000001</v>
      </c>
      <c r="O55" s="308">
        <v>2177.2510000000002</v>
      </c>
    </row>
    <row r="56" spans="1:15" x14ac:dyDescent="0.2">
      <c r="A56" s="88" t="s">
        <v>547</v>
      </c>
      <c r="B56" s="541" t="s">
        <v>102</v>
      </c>
      <c r="C56" s="541" t="s">
        <v>102</v>
      </c>
      <c r="D56" s="541" t="s">
        <v>102</v>
      </c>
      <c r="E56" s="541">
        <v>5.8949999999999996</v>
      </c>
      <c r="F56" s="541">
        <v>5.7919999999999998</v>
      </c>
      <c r="G56" s="541">
        <v>8.1280000000000001</v>
      </c>
      <c r="H56" s="541">
        <v>68.457999999999998</v>
      </c>
      <c r="I56" s="541">
        <v>117.51</v>
      </c>
      <c r="J56" s="541">
        <v>130.185</v>
      </c>
      <c r="K56" s="541">
        <v>54.027000000000001</v>
      </c>
      <c r="L56" s="541" t="s">
        <v>102</v>
      </c>
      <c r="M56" s="312">
        <v>88.272999999999996</v>
      </c>
      <c r="N56" s="313">
        <v>301.72199999999998</v>
      </c>
      <c r="O56" s="309">
        <v>389.995</v>
      </c>
    </row>
    <row r="57" spans="1:15" x14ac:dyDescent="0.2">
      <c r="A57" s="838" t="s">
        <v>548</v>
      </c>
      <c r="B57" s="831" t="s">
        <v>102</v>
      </c>
      <c r="C57" s="831" t="s">
        <v>102</v>
      </c>
      <c r="D57" s="831" t="s">
        <v>102</v>
      </c>
      <c r="E57" s="831">
        <v>9.1649999999999991</v>
      </c>
      <c r="F57" s="831">
        <v>6.0309999999999997</v>
      </c>
      <c r="G57" s="831">
        <v>25.105</v>
      </c>
      <c r="H57" s="831">
        <v>66.86</v>
      </c>
      <c r="I57" s="831">
        <v>122.054</v>
      </c>
      <c r="J57" s="831">
        <v>62.780999999999999</v>
      </c>
      <c r="K57" s="831">
        <v>77.41</v>
      </c>
      <c r="L57" s="831" t="s">
        <v>102</v>
      </c>
      <c r="M57" s="832">
        <v>107.161</v>
      </c>
      <c r="N57" s="833">
        <v>262.245</v>
      </c>
      <c r="O57" s="834">
        <v>369.40600000000001</v>
      </c>
    </row>
    <row r="58" spans="1:15" x14ac:dyDescent="0.2">
      <c r="A58" s="88" t="s">
        <v>549</v>
      </c>
      <c r="B58" s="541" t="s">
        <v>102</v>
      </c>
      <c r="C58" s="916">
        <v>0.159</v>
      </c>
      <c r="D58" s="916">
        <v>0.49099999999999999</v>
      </c>
      <c r="E58" s="541">
        <v>5.9969999999999999</v>
      </c>
      <c r="F58" s="541">
        <v>5.8949999999999996</v>
      </c>
      <c r="G58" s="541">
        <v>7.8470000000000004</v>
      </c>
      <c r="H58" s="541">
        <v>24.055</v>
      </c>
      <c r="I58" s="541">
        <v>40.216999999999999</v>
      </c>
      <c r="J58" s="541">
        <v>133.54599999999999</v>
      </c>
      <c r="K58" s="541">
        <v>65.878</v>
      </c>
      <c r="L58" s="541" t="s">
        <v>102</v>
      </c>
      <c r="M58" s="312">
        <v>44.444000000000003</v>
      </c>
      <c r="N58" s="313">
        <v>239.64099999999999</v>
      </c>
      <c r="O58" s="309">
        <v>284.08499999999998</v>
      </c>
    </row>
    <row r="59" spans="1:15" x14ac:dyDescent="0.2">
      <c r="A59" s="838" t="s">
        <v>550</v>
      </c>
      <c r="B59" s="831" t="s">
        <v>102</v>
      </c>
      <c r="C59" s="831" t="s">
        <v>102</v>
      </c>
      <c r="D59" s="831" t="s">
        <v>102</v>
      </c>
      <c r="E59" s="831" t="s">
        <v>102</v>
      </c>
      <c r="F59" s="831" t="s">
        <v>102</v>
      </c>
      <c r="G59" s="831" t="s">
        <v>102</v>
      </c>
      <c r="H59" s="831">
        <v>45.341000000000001</v>
      </c>
      <c r="I59" s="831">
        <v>51.686</v>
      </c>
      <c r="J59" s="831">
        <v>236.215</v>
      </c>
      <c r="K59" s="831">
        <v>277.77</v>
      </c>
      <c r="L59" s="831">
        <v>259.858</v>
      </c>
      <c r="M59" s="832">
        <v>45.341000000000001</v>
      </c>
      <c r="N59" s="833">
        <v>825.529</v>
      </c>
      <c r="O59" s="834">
        <v>870.87</v>
      </c>
    </row>
    <row r="60" spans="1:15" x14ac:dyDescent="0.2">
      <c r="A60" s="88" t="s">
        <v>551</v>
      </c>
      <c r="B60" s="541" t="s">
        <v>102</v>
      </c>
      <c r="C60" s="541" t="s">
        <v>102</v>
      </c>
      <c r="D60" s="541" t="s">
        <v>102</v>
      </c>
      <c r="E60" s="541" t="s">
        <v>102</v>
      </c>
      <c r="F60" s="541" t="s">
        <v>102</v>
      </c>
      <c r="G60" s="541" t="s">
        <v>102</v>
      </c>
      <c r="H60" s="541">
        <v>50.027000000000001</v>
      </c>
      <c r="I60" s="541">
        <v>107.142</v>
      </c>
      <c r="J60" s="541">
        <v>32.752000000000002</v>
      </c>
      <c r="K60" s="541">
        <v>72.974000000000004</v>
      </c>
      <c r="L60" s="541" t="s">
        <v>102</v>
      </c>
      <c r="M60" s="312">
        <v>50.027000000000001</v>
      </c>
      <c r="N60" s="313">
        <v>212.86799999999999</v>
      </c>
      <c r="O60" s="309">
        <v>262.89499999999998</v>
      </c>
    </row>
    <row r="61" spans="1:15" x14ac:dyDescent="0.2">
      <c r="A61" s="835" t="s">
        <v>67</v>
      </c>
      <c r="B61" s="836">
        <f t="shared" ref="B61:O61" si="3">SUM(B54:B55)</f>
        <v>210.90300000000002</v>
      </c>
      <c r="C61" s="836">
        <f t="shared" si="3"/>
        <v>792.92899999999997</v>
      </c>
      <c r="D61" s="836">
        <f t="shared" si="3"/>
        <v>3100.5659999999998</v>
      </c>
      <c r="E61" s="836">
        <f t="shared" si="3"/>
        <v>11155.326000000001</v>
      </c>
      <c r="F61" s="836">
        <f t="shared" si="3"/>
        <v>5997.5540000000001</v>
      </c>
      <c r="G61" s="836">
        <f t="shared" si="3"/>
        <v>4129.1619999999994</v>
      </c>
      <c r="H61" s="836">
        <f t="shared" si="3"/>
        <v>8412.357</v>
      </c>
      <c r="I61" s="836">
        <f t="shared" si="3"/>
        <v>7602.9000000000005</v>
      </c>
      <c r="J61" s="836">
        <f t="shared" si="3"/>
        <v>10695.633999999998</v>
      </c>
      <c r="K61" s="836">
        <f t="shared" si="3"/>
        <v>6056.2159999999994</v>
      </c>
      <c r="L61" s="836">
        <f t="shared" si="3"/>
        <v>10338.546</v>
      </c>
      <c r="M61" s="837">
        <f t="shared" si="3"/>
        <v>33798.796999999991</v>
      </c>
      <c r="N61" s="839">
        <f t="shared" si="3"/>
        <v>34693.296000000002</v>
      </c>
      <c r="O61" s="837">
        <f t="shared" si="3"/>
        <v>68492.093000000008</v>
      </c>
    </row>
    <row r="62" spans="1:15" ht="12.75" customHeight="1" x14ac:dyDescent="0.2">
      <c r="A62" s="9" t="s">
        <v>270</v>
      </c>
    </row>
    <row r="63" spans="1:15" ht="12.75" customHeight="1" x14ac:dyDescent="0.2">
      <c r="A63" s="9" t="s">
        <v>867</v>
      </c>
    </row>
    <row r="64" spans="1:15" x14ac:dyDescent="0.2">
      <c r="A64" s="193" t="s">
        <v>863</v>
      </c>
      <c r="B64" s="3"/>
      <c r="C64" s="3"/>
      <c r="D64" s="3"/>
      <c r="G64" s="185"/>
      <c r="J64" s="185"/>
    </row>
    <row r="66" spans="1:15" ht="18.75" customHeight="1" x14ac:dyDescent="0.25">
      <c r="A66" s="10" t="s">
        <v>861</v>
      </c>
    </row>
    <row r="67" spans="1:15" ht="12.75" customHeight="1" x14ac:dyDescent="0.2">
      <c r="A67" s="225" t="s">
        <v>272</v>
      </c>
      <c r="N67" s="37" t="s">
        <v>144</v>
      </c>
    </row>
    <row r="68" spans="1:15" ht="12.75" customHeight="1" x14ac:dyDescent="0.2">
      <c r="A68" s="1"/>
      <c r="B68" s="1"/>
      <c r="C68" s="1"/>
      <c r="D68" s="1"/>
      <c r="E68" s="1"/>
      <c r="F68" s="1"/>
      <c r="G68" s="1"/>
      <c r="H68" s="1"/>
      <c r="I68" s="1"/>
      <c r="J68" s="1"/>
      <c r="K68" s="1"/>
      <c r="L68" s="2"/>
      <c r="M68" s="2"/>
      <c r="N68" s="1"/>
      <c r="O68" s="2"/>
    </row>
    <row r="69" spans="1:15" ht="12.75" customHeight="1" x14ac:dyDescent="0.2">
      <c r="A69" s="3"/>
      <c r="B69" s="11" t="s">
        <v>35</v>
      </c>
      <c r="C69" s="196" t="s">
        <v>121</v>
      </c>
      <c r="D69" s="196" t="s">
        <v>123</v>
      </c>
      <c r="E69" s="196" t="s">
        <v>36</v>
      </c>
      <c r="F69" s="196" t="s">
        <v>37</v>
      </c>
      <c r="G69" s="196" t="s">
        <v>38</v>
      </c>
      <c r="H69" s="197" t="s">
        <v>39</v>
      </c>
      <c r="I69" s="197" t="s">
        <v>125</v>
      </c>
      <c r="J69" s="197" t="s">
        <v>126</v>
      </c>
      <c r="K69" s="197" t="s">
        <v>127</v>
      </c>
      <c r="L69" s="198">
        <v>100000</v>
      </c>
      <c r="M69" s="204" t="s">
        <v>145</v>
      </c>
      <c r="N69" s="201" t="s">
        <v>145</v>
      </c>
      <c r="O69" s="206" t="s">
        <v>146</v>
      </c>
    </row>
    <row r="70" spans="1:15" ht="12.75" customHeight="1" x14ac:dyDescent="0.2">
      <c r="A70" s="203" t="s">
        <v>140</v>
      </c>
      <c r="B70" s="196" t="s">
        <v>120</v>
      </c>
      <c r="C70" s="11" t="s">
        <v>40</v>
      </c>
      <c r="D70" s="11" t="s">
        <v>40</v>
      </c>
      <c r="E70" s="11" t="s">
        <v>40</v>
      </c>
      <c r="F70" s="11" t="s">
        <v>40</v>
      </c>
      <c r="G70" s="11" t="s">
        <v>40</v>
      </c>
      <c r="H70" s="197" t="s">
        <v>40</v>
      </c>
      <c r="I70" s="197" t="s">
        <v>40</v>
      </c>
      <c r="J70" s="197" t="s">
        <v>40</v>
      </c>
      <c r="K70" s="197" t="s">
        <v>40</v>
      </c>
      <c r="L70" s="199" t="s">
        <v>43</v>
      </c>
      <c r="M70" s="204" t="s">
        <v>142</v>
      </c>
      <c r="N70" s="201" t="s">
        <v>83</v>
      </c>
      <c r="O70" s="205" t="s">
        <v>115</v>
      </c>
    </row>
    <row r="71" spans="1:15" ht="12.75" customHeight="1" x14ac:dyDescent="0.2">
      <c r="A71" s="3"/>
      <c r="B71" s="11" t="s">
        <v>43</v>
      </c>
      <c r="C71" s="196" t="s">
        <v>122</v>
      </c>
      <c r="D71" s="196" t="s">
        <v>124</v>
      </c>
      <c r="E71" s="196" t="s">
        <v>44</v>
      </c>
      <c r="F71" s="196" t="s">
        <v>45</v>
      </c>
      <c r="G71" s="196" t="s">
        <v>46</v>
      </c>
      <c r="H71" s="197" t="s">
        <v>42</v>
      </c>
      <c r="I71" s="197" t="s">
        <v>128</v>
      </c>
      <c r="J71" s="197" t="s">
        <v>129</v>
      </c>
      <c r="K71" s="197" t="s">
        <v>130</v>
      </c>
      <c r="L71" s="199" t="s">
        <v>131</v>
      </c>
      <c r="M71" s="204" t="s">
        <v>141</v>
      </c>
      <c r="N71" s="201" t="s">
        <v>136</v>
      </c>
      <c r="O71" s="205" t="s">
        <v>41</v>
      </c>
    </row>
    <row r="72" spans="1:15" ht="12.75" customHeight="1" x14ac:dyDescent="0.2">
      <c r="A72" s="225"/>
      <c r="B72" s="4"/>
      <c r="C72" s="4"/>
      <c r="D72" s="4"/>
      <c r="E72" s="4"/>
      <c r="F72" s="4"/>
      <c r="G72" s="4"/>
      <c r="H72" s="4"/>
      <c r="I72" s="4"/>
      <c r="J72" s="4"/>
      <c r="K72" s="4"/>
      <c r="L72" s="5"/>
      <c r="M72" s="5"/>
      <c r="N72" s="4"/>
      <c r="O72" s="5"/>
    </row>
    <row r="73" spans="1:15" ht="12.75" customHeight="1" x14ac:dyDescent="0.2">
      <c r="A73" s="200" t="s">
        <v>787</v>
      </c>
      <c r="B73" s="371">
        <f>B41*1000/B8</f>
        <v>60.925196850393704</v>
      </c>
      <c r="C73" s="371">
        <f t="shared" ref="C73:O73" si="4">C41*1000/C8</f>
        <v>146.86986301369862</v>
      </c>
      <c r="D73" s="371">
        <f t="shared" si="4"/>
        <v>334.1530286928799</v>
      </c>
      <c r="E73" s="371">
        <f t="shared" si="4"/>
        <v>1026.7340294840294</v>
      </c>
      <c r="F73" s="371">
        <f t="shared" si="4"/>
        <v>2610.5873925501432</v>
      </c>
      <c r="G73" s="371">
        <f t="shared" si="4"/>
        <v>4141.8529411764703</v>
      </c>
      <c r="H73" s="371">
        <f t="shared" si="4"/>
        <v>7003.7514124293784</v>
      </c>
      <c r="I73" s="371">
        <f t="shared" si="4"/>
        <v>13595.209677419354</v>
      </c>
      <c r="J73" s="371">
        <f t="shared" si="4"/>
        <v>30677.441176470584</v>
      </c>
      <c r="K73" s="371">
        <f t="shared" si="4"/>
        <v>61798.5</v>
      </c>
      <c r="L73" s="371">
        <f t="shared" si="4"/>
        <v>217299</v>
      </c>
      <c r="M73" s="310">
        <f t="shared" si="4"/>
        <v>1218.4083609482539</v>
      </c>
      <c r="N73" s="311">
        <f t="shared" si="4"/>
        <v>32423.811320754718</v>
      </c>
      <c r="O73" s="308">
        <f t="shared" si="4"/>
        <v>2039.3993546785803</v>
      </c>
    </row>
    <row r="74" spans="1:15" ht="12.75" customHeight="1" x14ac:dyDescent="0.2">
      <c r="A74" s="88" t="s">
        <v>788</v>
      </c>
      <c r="B74" s="541">
        <f t="shared" ref="B74:O74" si="5">B42*1000/B9</f>
        <v>66.512027491408929</v>
      </c>
      <c r="C74" s="541">
        <f t="shared" si="5"/>
        <v>147.74616292798112</v>
      </c>
      <c r="D74" s="541">
        <f t="shared" si="5"/>
        <v>320.95017182130584</v>
      </c>
      <c r="E74" s="541">
        <f t="shared" si="5"/>
        <v>937.51393534002227</v>
      </c>
      <c r="F74" s="541">
        <f t="shared" si="5"/>
        <v>2583.5980392156862</v>
      </c>
      <c r="G74" s="541">
        <f t="shared" si="5"/>
        <v>4193.0769230769229</v>
      </c>
      <c r="H74" s="541">
        <f t="shared" si="5"/>
        <v>6843.239130434783</v>
      </c>
      <c r="I74" s="541">
        <f t="shared" si="5"/>
        <v>14317.545454545454</v>
      </c>
      <c r="J74" s="541">
        <f t="shared" si="5"/>
        <v>31915.4</v>
      </c>
      <c r="K74" s="541" t="s">
        <v>102</v>
      </c>
      <c r="L74" s="541">
        <f t="shared" si="5"/>
        <v>141262</v>
      </c>
      <c r="M74" s="312">
        <f t="shared" si="5"/>
        <v>576.62034267065542</v>
      </c>
      <c r="N74" s="313">
        <f t="shared" si="5"/>
        <v>33007.434782608696</v>
      </c>
      <c r="O74" s="309">
        <f t="shared" si="5"/>
        <v>778.21729729729725</v>
      </c>
    </row>
    <row r="75" spans="1:15" ht="12.75" customHeight="1" x14ac:dyDescent="0.2">
      <c r="A75" s="200" t="s">
        <v>51</v>
      </c>
      <c r="B75" s="371">
        <f t="shared" ref="B75:O75" si="6">B43*1000/B10</f>
        <v>80</v>
      </c>
      <c r="C75" s="371">
        <f t="shared" si="6"/>
        <v>158.56521739130434</v>
      </c>
      <c r="D75" s="371">
        <f t="shared" si="6"/>
        <v>350.01851851851853</v>
      </c>
      <c r="E75" s="371">
        <f t="shared" si="6"/>
        <v>1120.5222602739725</v>
      </c>
      <c r="F75" s="371">
        <f t="shared" si="6"/>
        <v>2587.7611940298507</v>
      </c>
      <c r="G75" s="371">
        <f t="shared" si="6"/>
        <v>4107.7572815533977</v>
      </c>
      <c r="H75" s="371">
        <f t="shared" si="6"/>
        <v>6997.1333333333332</v>
      </c>
      <c r="I75" s="371">
        <f t="shared" si="6"/>
        <v>13853.838709677419</v>
      </c>
      <c r="J75" s="371">
        <f t="shared" si="6"/>
        <v>29984.166666666668</v>
      </c>
      <c r="K75" s="371">
        <f t="shared" si="6"/>
        <v>60061.666666666664</v>
      </c>
      <c r="L75" s="371">
        <f t="shared" si="6"/>
        <v>183605</v>
      </c>
      <c r="M75" s="310">
        <f t="shared" si="6"/>
        <v>1963.8420600858369</v>
      </c>
      <c r="N75" s="311">
        <f t="shared" si="6"/>
        <v>27542.119047619046</v>
      </c>
      <c r="O75" s="308">
        <f t="shared" si="6"/>
        <v>2853.8898094449046</v>
      </c>
    </row>
    <row r="76" spans="1:15" ht="12.75" customHeight="1" x14ac:dyDescent="0.2">
      <c r="A76" s="88" t="s">
        <v>789</v>
      </c>
      <c r="B76" s="541">
        <f t="shared" ref="B76:O76" si="7">B44*1000/B11</f>
        <v>68.274509803921575</v>
      </c>
      <c r="C76" s="541">
        <f t="shared" si="7"/>
        <v>151.5273631840796</v>
      </c>
      <c r="D76" s="541">
        <f t="shared" si="7"/>
        <v>328.6</v>
      </c>
      <c r="E76" s="541">
        <f t="shared" si="7"/>
        <v>992.69329529243942</v>
      </c>
      <c r="F76" s="541">
        <f t="shared" si="7"/>
        <v>2658.1743119266057</v>
      </c>
      <c r="G76" s="541">
        <f t="shared" si="7"/>
        <v>4096.510638297872</v>
      </c>
      <c r="H76" s="541">
        <f t="shared" si="7"/>
        <v>7006.818181818182</v>
      </c>
      <c r="I76" s="541">
        <f t="shared" si="7"/>
        <v>13875.40909090909</v>
      </c>
      <c r="J76" s="541">
        <f t="shared" si="7"/>
        <v>32645.333333333332</v>
      </c>
      <c r="K76" s="541">
        <f t="shared" si="7"/>
        <v>66606</v>
      </c>
      <c r="L76" s="541">
        <f t="shared" si="7"/>
        <v>129237.50000000001</v>
      </c>
      <c r="M76" s="312">
        <f t="shared" si="7"/>
        <v>991.11781775972145</v>
      </c>
      <c r="N76" s="313">
        <f t="shared" si="7"/>
        <v>27180.823529411766</v>
      </c>
      <c r="O76" s="309">
        <f t="shared" si="7"/>
        <v>1497.9191804211725</v>
      </c>
    </row>
    <row r="77" spans="1:15" ht="12.75" customHeight="1" x14ac:dyDescent="0.2">
      <c r="A77" s="200" t="s">
        <v>54</v>
      </c>
      <c r="B77" s="371">
        <f t="shared" ref="B77:O77" si="8">B45*1000/B12</f>
        <v>55.416666666666664</v>
      </c>
      <c r="C77" s="371">
        <f t="shared" si="8"/>
        <v>138.03529411764706</v>
      </c>
      <c r="D77" s="371">
        <f t="shared" si="8"/>
        <v>306.06779661016947</v>
      </c>
      <c r="E77" s="371">
        <f t="shared" si="8"/>
        <v>980.65079365079362</v>
      </c>
      <c r="F77" s="371">
        <f t="shared" si="8"/>
        <v>2791.5789473684213</v>
      </c>
      <c r="G77" s="371">
        <f t="shared" si="8"/>
        <v>3895.6</v>
      </c>
      <c r="H77" s="371">
        <f t="shared" si="8"/>
        <v>7026.666666666667</v>
      </c>
      <c r="I77" s="371">
        <f t="shared" si="8"/>
        <v>11312</v>
      </c>
      <c r="J77" s="371">
        <f t="shared" si="8"/>
        <v>49198</v>
      </c>
      <c r="K77" s="371">
        <f t="shared" si="8"/>
        <v>72228</v>
      </c>
      <c r="L77" s="759" t="s">
        <v>102</v>
      </c>
      <c r="M77" s="310">
        <f t="shared" si="8"/>
        <v>596.35854341736695</v>
      </c>
      <c r="N77" s="311">
        <f t="shared" si="8"/>
        <v>44246</v>
      </c>
      <c r="O77" s="308">
        <f t="shared" si="8"/>
        <v>960.10555555555561</v>
      </c>
    </row>
    <row r="78" spans="1:15" ht="12.75" customHeight="1" x14ac:dyDescent="0.2">
      <c r="A78" s="88" t="s">
        <v>132</v>
      </c>
      <c r="B78" s="541">
        <f t="shared" ref="B78:O78" si="9">B46*1000/B13</f>
        <v>64.945586457073759</v>
      </c>
      <c r="C78" s="541">
        <f t="shared" si="9"/>
        <v>144.51134215500946</v>
      </c>
      <c r="D78" s="541">
        <f t="shared" si="9"/>
        <v>321.56102783725908</v>
      </c>
      <c r="E78" s="541">
        <f t="shared" si="9"/>
        <v>951.78629932985848</v>
      </c>
      <c r="F78" s="541">
        <f t="shared" si="9"/>
        <v>2615.2413793103447</v>
      </c>
      <c r="G78" s="541">
        <f t="shared" si="9"/>
        <v>4217.1609195402298</v>
      </c>
      <c r="H78" s="541">
        <f t="shared" si="9"/>
        <v>6736.6764705882351</v>
      </c>
      <c r="I78" s="541">
        <f t="shared" si="9"/>
        <v>13567.229166666666</v>
      </c>
      <c r="J78" s="541">
        <f t="shared" si="9"/>
        <v>29568.5</v>
      </c>
      <c r="K78" s="541">
        <f t="shared" si="9"/>
        <v>66421.5</v>
      </c>
      <c r="L78" s="541">
        <f t="shared" si="9"/>
        <v>162118</v>
      </c>
      <c r="M78" s="312">
        <f t="shared" si="9"/>
        <v>712.10475247524755</v>
      </c>
      <c r="N78" s="313">
        <f t="shared" si="9"/>
        <v>29123.32394366197</v>
      </c>
      <c r="O78" s="309">
        <f t="shared" si="9"/>
        <v>1106.011521187268</v>
      </c>
    </row>
    <row r="79" spans="1:15" ht="12.75" customHeight="1" x14ac:dyDescent="0.2">
      <c r="A79" s="200" t="s">
        <v>790</v>
      </c>
      <c r="B79" s="371">
        <f t="shared" ref="B79:O79" si="10">B47*1000/B14</f>
        <v>68.773809523809518</v>
      </c>
      <c r="C79" s="371">
        <f t="shared" si="10"/>
        <v>149.7035175879397</v>
      </c>
      <c r="D79" s="371">
        <f t="shared" si="10"/>
        <v>320.68712702472294</v>
      </c>
      <c r="E79" s="371">
        <f t="shared" si="10"/>
        <v>952.05336617405578</v>
      </c>
      <c r="F79" s="371">
        <f t="shared" si="10"/>
        <v>2626.1798245614036</v>
      </c>
      <c r="G79" s="371">
        <f t="shared" si="10"/>
        <v>4287.272727272727</v>
      </c>
      <c r="H79" s="371">
        <f t="shared" si="10"/>
        <v>6961.8151260504201</v>
      </c>
      <c r="I79" s="371">
        <f t="shared" si="10"/>
        <v>13047.650793650793</v>
      </c>
      <c r="J79" s="371">
        <f t="shared" si="10"/>
        <v>29061.166666666668</v>
      </c>
      <c r="K79" s="371">
        <f t="shared" si="10"/>
        <v>76472</v>
      </c>
      <c r="L79" s="371">
        <f t="shared" si="10"/>
        <v>186890</v>
      </c>
      <c r="M79" s="310">
        <f t="shared" si="10"/>
        <v>947.94791101465</v>
      </c>
      <c r="N79" s="311">
        <f t="shared" si="10"/>
        <v>25518.833333333332</v>
      </c>
      <c r="O79" s="308">
        <f t="shared" si="10"/>
        <v>1609.5715417106653</v>
      </c>
    </row>
    <row r="80" spans="1:15" ht="12.75" customHeight="1" x14ac:dyDescent="0.2">
      <c r="A80" s="88" t="s">
        <v>133</v>
      </c>
      <c r="B80" s="541">
        <f t="shared" ref="B80:O80" si="11">B48*1000/B15</f>
        <v>71.912698412698418</v>
      </c>
      <c r="C80" s="541">
        <f t="shared" si="11"/>
        <v>152.83123425692696</v>
      </c>
      <c r="D80" s="541">
        <f t="shared" si="11"/>
        <v>333.44419642857144</v>
      </c>
      <c r="E80" s="541">
        <f t="shared" si="11"/>
        <v>948.22848034006381</v>
      </c>
      <c r="F80" s="541">
        <f t="shared" si="11"/>
        <v>2611.3893129770991</v>
      </c>
      <c r="G80" s="541">
        <f t="shared" si="11"/>
        <v>4157.2</v>
      </c>
      <c r="H80" s="541">
        <f t="shared" si="11"/>
        <v>7158.8076923076924</v>
      </c>
      <c r="I80" s="541">
        <f t="shared" si="11"/>
        <v>13374.166666666666</v>
      </c>
      <c r="J80" s="541">
        <f t="shared" si="11"/>
        <v>27740.5</v>
      </c>
      <c r="K80" s="541">
        <f t="shared" si="11"/>
        <v>80912</v>
      </c>
      <c r="L80" s="541">
        <f t="shared" si="11"/>
        <v>130819.33333333333</v>
      </c>
      <c r="M80" s="312">
        <f t="shared" si="11"/>
        <v>860.94785276073617</v>
      </c>
      <c r="N80" s="313">
        <f t="shared" si="11"/>
        <v>26181.81818181818</v>
      </c>
      <c r="O80" s="309">
        <f t="shared" si="11"/>
        <v>1281.0527903469081</v>
      </c>
    </row>
    <row r="81" spans="1:15" ht="12.75" customHeight="1" x14ac:dyDescent="0.2">
      <c r="A81" s="200" t="s">
        <v>791</v>
      </c>
      <c r="B81" s="371">
        <f t="shared" ref="B81:O81" si="12">B49*1000/B16</f>
        <v>73.291005291005291</v>
      </c>
      <c r="C81" s="371">
        <f t="shared" si="12"/>
        <v>150.64241486068113</v>
      </c>
      <c r="D81" s="371">
        <f t="shared" si="12"/>
        <v>327.63501483679528</v>
      </c>
      <c r="E81" s="371">
        <f t="shared" si="12"/>
        <v>962.55124124761301</v>
      </c>
      <c r="F81" s="371">
        <f t="shared" si="12"/>
        <v>2615.6176470588234</v>
      </c>
      <c r="G81" s="371">
        <f t="shared" si="12"/>
        <v>4236.1075268817203</v>
      </c>
      <c r="H81" s="371">
        <f t="shared" si="12"/>
        <v>6842</v>
      </c>
      <c r="I81" s="371">
        <f t="shared" si="12"/>
        <v>13329.131578947368</v>
      </c>
      <c r="J81" s="371">
        <f t="shared" si="12"/>
        <v>29728.807692307691</v>
      </c>
      <c r="K81" s="371">
        <f t="shared" si="12"/>
        <v>71558.142857142855</v>
      </c>
      <c r="L81" s="371">
        <f t="shared" si="12"/>
        <v>198696.5</v>
      </c>
      <c r="M81" s="310">
        <f t="shared" si="12"/>
        <v>937.41902738432486</v>
      </c>
      <c r="N81" s="311">
        <f t="shared" si="12"/>
        <v>29832.273972602739</v>
      </c>
      <c r="O81" s="308">
        <f t="shared" si="12"/>
        <v>1426.9350197261545</v>
      </c>
    </row>
    <row r="82" spans="1:15" ht="12.75" customHeight="1" x14ac:dyDescent="0.2">
      <c r="A82" s="88" t="s">
        <v>134</v>
      </c>
      <c r="B82" s="541">
        <f t="shared" ref="B82:O82" si="13">B50*1000/B17</f>
        <v>61.576502732240435</v>
      </c>
      <c r="C82" s="541">
        <f t="shared" si="13"/>
        <v>144.96627906976744</v>
      </c>
      <c r="D82" s="541">
        <f t="shared" si="13"/>
        <v>314.98172757475083</v>
      </c>
      <c r="E82" s="541">
        <f t="shared" si="13"/>
        <v>975.48970456580128</v>
      </c>
      <c r="F82" s="541">
        <f t="shared" si="13"/>
        <v>2650.2647058823532</v>
      </c>
      <c r="G82" s="541">
        <f t="shared" si="13"/>
        <v>4160.9514563106795</v>
      </c>
      <c r="H82" s="541">
        <f t="shared" si="13"/>
        <v>6974.4609375</v>
      </c>
      <c r="I82" s="541">
        <f t="shared" si="13"/>
        <v>12963.91489361702</v>
      </c>
      <c r="J82" s="541">
        <f t="shared" si="13"/>
        <v>31709</v>
      </c>
      <c r="K82" s="541">
        <f t="shared" si="13"/>
        <v>62426.75</v>
      </c>
      <c r="L82" s="541">
        <f t="shared" si="13"/>
        <v>267271.5</v>
      </c>
      <c r="M82" s="312">
        <f t="shared" si="13"/>
        <v>819.41510725696025</v>
      </c>
      <c r="N82" s="313">
        <f t="shared" si="13"/>
        <v>34265.972222222219</v>
      </c>
      <c r="O82" s="309">
        <f t="shared" si="13"/>
        <v>1360.0868881903907</v>
      </c>
    </row>
    <row r="83" spans="1:15" ht="12.75" customHeight="1" x14ac:dyDescent="0.2">
      <c r="A83" s="200" t="s">
        <v>63</v>
      </c>
      <c r="B83" s="371">
        <f t="shared" ref="B83:O83" si="14">B51*1000/B18</f>
        <v>70.666666666666671</v>
      </c>
      <c r="C83" s="371">
        <f t="shared" si="14"/>
        <v>152.58181818181819</v>
      </c>
      <c r="D83" s="371">
        <f t="shared" si="14"/>
        <v>352.60454545454547</v>
      </c>
      <c r="E83" s="371">
        <f t="shared" si="14"/>
        <v>1081.5746691871454</v>
      </c>
      <c r="F83" s="371">
        <f t="shared" si="14"/>
        <v>2644.4690721649486</v>
      </c>
      <c r="G83" s="371">
        <f t="shared" si="14"/>
        <v>4143.0128205128203</v>
      </c>
      <c r="H83" s="371">
        <f t="shared" si="14"/>
        <v>7016.7311827956992</v>
      </c>
      <c r="I83" s="371">
        <f t="shared" si="14"/>
        <v>14193.90625</v>
      </c>
      <c r="J83" s="371">
        <f t="shared" si="14"/>
        <v>28402.133333333335</v>
      </c>
      <c r="K83" s="371">
        <f t="shared" si="14"/>
        <v>59897.75</v>
      </c>
      <c r="L83" s="371">
        <f t="shared" si="14"/>
        <v>209869.33333333334</v>
      </c>
      <c r="M83" s="310">
        <f t="shared" si="14"/>
        <v>1818.5469940728196</v>
      </c>
      <c r="N83" s="311">
        <f t="shared" si="14"/>
        <v>32396.962962962964</v>
      </c>
      <c r="O83" s="308">
        <f t="shared" si="14"/>
        <v>3155.5789473684213</v>
      </c>
    </row>
    <row r="84" spans="1:15" ht="12.75" customHeight="1" x14ac:dyDescent="0.2">
      <c r="A84" s="88" t="s">
        <v>93</v>
      </c>
      <c r="B84" s="541">
        <f t="shared" ref="B84:O84" si="15">B52*1000/B19</f>
        <v>62.551724137931032</v>
      </c>
      <c r="C84" s="541">
        <f t="shared" si="15"/>
        <v>143.03571428571428</v>
      </c>
      <c r="D84" s="541">
        <f t="shared" si="15"/>
        <v>332.98203592814372</v>
      </c>
      <c r="E84" s="541">
        <f t="shared" si="15"/>
        <v>1063.1417004048583</v>
      </c>
      <c r="F84" s="541">
        <f t="shared" si="15"/>
        <v>2676.304347826087</v>
      </c>
      <c r="G84" s="541">
        <f t="shared" si="15"/>
        <v>4153.1016949152545</v>
      </c>
      <c r="H84" s="541">
        <f t="shared" si="15"/>
        <v>6794.4382022471909</v>
      </c>
      <c r="I84" s="541">
        <f t="shared" si="15"/>
        <v>13502.411764705883</v>
      </c>
      <c r="J84" s="541">
        <f t="shared" si="15"/>
        <v>31997.466666666667</v>
      </c>
      <c r="K84" s="541">
        <f t="shared" si="15"/>
        <v>65181.375</v>
      </c>
      <c r="L84" s="541">
        <f t="shared" si="15"/>
        <v>387900</v>
      </c>
      <c r="M84" s="312">
        <f t="shared" si="15"/>
        <v>1683.0293083235638</v>
      </c>
      <c r="N84" s="313">
        <f t="shared" si="15"/>
        <v>40017.182795698922</v>
      </c>
      <c r="O84" s="309">
        <f t="shared" si="15"/>
        <v>5451.6088794926009</v>
      </c>
    </row>
    <row r="85" spans="1:15" ht="12.75" customHeight="1" x14ac:dyDescent="0.2">
      <c r="A85" s="542" t="s">
        <v>135</v>
      </c>
      <c r="B85" s="371">
        <f t="shared" ref="B85:O85" si="16">B53*1000/B20</f>
        <v>65.17647058823529</v>
      </c>
      <c r="C85" s="371">
        <f t="shared" si="16"/>
        <v>153.30188679245282</v>
      </c>
      <c r="D85" s="371">
        <f t="shared" si="16"/>
        <v>338.83653846153845</v>
      </c>
      <c r="E85" s="371">
        <f t="shared" si="16"/>
        <v>1007</v>
      </c>
      <c r="F85" s="371">
        <f t="shared" si="16"/>
        <v>2641.7837837837837</v>
      </c>
      <c r="G85" s="371">
        <f t="shared" si="16"/>
        <v>4213.4153846153849</v>
      </c>
      <c r="H85" s="371">
        <f t="shared" si="16"/>
        <v>7068.468468468468</v>
      </c>
      <c r="I85" s="371">
        <f t="shared" si="16"/>
        <v>14435.528089887641</v>
      </c>
      <c r="J85" s="371">
        <f t="shared" si="16"/>
        <v>30191.961240310076</v>
      </c>
      <c r="K85" s="371">
        <f t="shared" si="16"/>
        <v>67030.725000000006</v>
      </c>
      <c r="L85" s="371">
        <f t="shared" si="16"/>
        <v>528434</v>
      </c>
      <c r="M85" s="310">
        <f t="shared" si="16"/>
        <v>1865.1751243781096</v>
      </c>
      <c r="N85" s="311">
        <f t="shared" si="16"/>
        <v>39935.072243346011</v>
      </c>
      <c r="O85" s="308">
        <f t="shared" si="16"/>
        <v>9761.3761829652994</v>
      </c>
    </row>
    <row r="86" spans="1:15" ht="12.75" customHeight="1" x14ac:dyDescent="0.2">
      <c r="A86" s="18" t="s">
        <v>239</v>
      </c>
      <c r="B86" s="541">
        <f t="shared" ref="B86:O86" si="17">B54*1000/B21</f>
        <v>64.873269763149807</v>
      </c>
      <c r="C86" s="541">
        <f t="shared" si="17"/>
        <v>147.57446016381235</v>
      </c>
      <c r="D86" s="541">
        <f t="shared" si="17"/>
        <v>325.87774624198465</v>
      </c>
      <c r="E86" s="541">
        <f t="shared" si="17"/>
        <v>987.16810000886608</v>
      </c>
      <c r="F86" s="541">
        <f t="shared" si="17"/>
        <v>2625.0377524143987</v>
      </c>
      <c r="G86" s="541">
        <f t="shared" si="17"/>
        <v>4175.773237997957</v>
      </c>
      <c r="H86" s="541">
        <f t="shared" si="17"/>
        <v>6948.5655877342415</v>
      </c>
      <c r="I86" s="541">
        <f t="shared" si="17"/>
        <v>13646.268571428571</v>
      </c>
      <c r="J86" s="541">
        <f t="shared" si="17"/>
        <v>30330.795795795791</v>
      </c>
      <c r="K86" s="541">
        <f t="shared" si="17"/>
        <v>67172.646341463405</v>
      </c>
      <c r="L86" s="541">
        <f t="shared" si="17"/>
        <v>251967.2</v>
      </c>
      <c r="M86" s="312">
        <f t="shared" si="17"/>
        <v>988.70031909235934</v>
      </c>
      <c r="N86" s="313">
        <f t="shared" si="17"/>
        <v>33521.725510204087</v>
      </c>
      <c r="O86" s="309">
        <f t="shared" si="17"/>
        <v>1904.1762476310805</v>
      </c>
    </row>
    <row r="87" spans="1:15" ht="12.75" customHeight="1" x14ac:dyDescent="0.2">
      <c r="A87" s="247" t="s">
        <v>396</v>
      </c>
      <c r="B87" s="371" t="s">
        <v>102</v>
      </c>
      <c r="C87" s="371">
        <f t="shared" ref="C87:O87" si="18">C55*1000/C22</f>
        <v>159</v>
      </c>
      <c r="D87" s="371">
        <f t="shared" si="18"/>
        <v>245.5</v>
      </c>
      <c r="E87" s="371">
        <f t="shared" si="18"/>
        <v>1403.8</v>
      </c>
      <c r="F87" s="371">
        <f t="shared" si="18"/>
        <v>2953</v>
      </c>
      <c r="G87" s="371">
        <f t="shared" si="18"/>
        <v>4108</v>
      </c>
      <c r="H87" s="371">
        <f t="shared" si="18"/>
        <v>7278.3142857142857</v>
      </c>
      <c r="I87" s="371">
        <f t="shared" si="18"/>
        <v>14148.677419354839</v>
      </c>
      <c r="J87" s="371">
        <f t="shared" si="18"/>
        <v>31341</v>
      </c>
      <c r="K87" s="371">
        <f t="shared" si="18"/>
        <v>68507.375</v>
      </c>
      <c r="L87" s="371">
        <f t="shared" si="18"/>
        <v>129929</v>
      </c>
      <c r="M87" s="310">
        <f t="shared" si="18"/>
        <v>4858.63768115942</v>
      </c>
      <c r="N87" s="311">
        <f t="shared" si="18"/>
        <v>30700.083333333332</v>
      </c>
      <c r="O87" s="308">
        <f t="shared" si="18"/>
        <v>16877.914728682172</v>
      </c>
    </row>
    <row r="88" spans="1:15" x14ac:dyDescent="0.2">
      <c r="A88" s="88" t="s">
        <v>547</v>
      </c>
      <c r="B88" s="541" t="s">
        <v>102</v>
      </c>
      <c r="C88" s="541" t="s">
        <v>102</v>
      </c>
      <c r="D88" s="541" t="s">
        <v>102</v>
      </c>
      <c r="E88" s="541">
        <f t="shared" ref="E88:K88" si="19">E56*1000/E23</f>
        <v>1473.75</v>
      </c>
      <c r="F88" s="541">
        <f t="shared" si="19"/>
        <v>2896</v>
      </c>
      <c r="G88" s="541">
        <f t="shared" si="19"/>
        <v>4064</v>
      </c>
      <c r="H88" s="541">
        <f t="shared" si="19"/>
        <v>6845.8</v>
      </c>
      <c r="I88" s="541">
        <f t="shared" si="19"/>
        <v>14688.75</v>
      </c>
      <c r="J88" s="541">
        <f t="shared" si="19"/>
        <v>26037</v>
      </c>
      <c r="K88" s="541">
        <f t="shared" si="19"/>
        <v>54027</v>
      </c>
      <c r="L88" s="541" t="s">
        <v>102</v>
      </c>
      <c r="M88" s="312">
        <f t="shared" ref="M88:O88" si="20">M56*1000/M23</f>
        <v>4904.0555555555557</v>
      </c>
      <c r="N88" s="313">
        <f t="shared" si="20"/>
        <v>21551.571428571428</v>
      </c>
      <c r="O88" s="309">
        <f t="shared" si="20"/>
        <v>12187.34375</v>
      </c>
    </row>
    <row r="89" spans="1:15" x14ac:dyDescent="0.2">
      <c r="A89" s="838" t="s">
        <v>548</v>
      </c>
      <c r="B89" s="831" t="s">
        <v>102</v>
      </c>
      <c r="C89" s="831" t="s">
        <v>102</v>
      </c>
      <c r="D89" s="831" t="s">
        <v>102</v>
      </c>
      <c r="E89" s="831">
        <f t="shared" ref="E89:K89" si="21">E57*1000/E24</f>
        <v>1309.2857142857142</v>
      </c>
      <c r="F89" s="831">
        <f t="shared" si="21"/>
        <v>3015.5</v>
      </c>
      <c r="G89" s="831">
        <f t="shared" si="21"/>
        <v>4184.166666666667</v>
      </c>
      <c r="H89" s="831">
        <f t="shared" si="21"/>
        <v>8357.5</v>
      </c>
      <c r="I89" s="831">
        <f t="shared" si="21"/>
        <v>15256.75</v>
      </c>
      <c r="J89" s="831">
        <f t="shared" si="21"/>
        <v>31390.5</v>
      </c>
      <c r="K89" s="831">
        <f t="shared" si="21"/>
        <v>77410</v>
      </c>
      <c r="L89" s="831" t="s">
        <v>102</v>
      </c>
      <c r="M89" s="832">
        <f t="shared" ref="M89:O89" si="22">M57*1000/M24</f>
        <v>4659.173913043478</v>
      </c>
      <c r="N89" s="833">
        <f t="shared" si="22"/>
        <v>23840.454545454544</v>
      </c>
      <c r="O89" s="834">
        <f t="shared" si="22"/>
        <v>10864.882352941177</v>
      </c>
    </row>
    <row r="90" spans="1:15" x14ac:dyDescent="0.2">
      <c r="A90" s="88" t="s">
        <v>549</v>
      </c>
      <c r="B90" s="541" t="s">
        <v>102</v>
      </c>
      <c r="C90" s="541">
        <f t="shared" ref="C90:D90" si="23">C58*1000/C25</f>
        <v>159</v>
      </c>
      <c r="D90" s="541">
        <f t="shared" si="23"/>
        <v>245.5</v>
      </c>
      <c r="E90" s="541">
        <f t="shared" ref="E90:K90" si="24">E58*1000/E25</f>
        <v>1499.25</v>
      </c>
      <c r="F90" s="541">
        <f t="shared" si="24"/>
        <v>2947.5</v>
      </c>
      <c r="G90" s="541">
        <f t="shared" si="24"/>
        <v>3923.5</v>
      </c>
      <c r="H90" s="541">
        <f t="shared" si="24"/>
        <v>8018.333333333333</v>
      </c>
      <c r="I90" s="541">
        <f t="shared" si="24"/>
        <v>13405.666666666666</v>
      </c>
      <c r="J90" s="541">
        <f t="shared" si="24"/>
        <v>33386.5</v>
      </c>
      <c r="K90" s="541">
        <f t="shared" si="24"/>
        <v>65878</v>
      </c>
      <c r="L90" s="541" t="s">
        <v>102</v>
      </c>
      <c r="M90" s="312">
        <f t="shared" ref="M90:O90" si="25">M58*1000/M25</f>
        <v>3174.5714285714284</v>
      </c>
      <c r="N90" s="313">
        <f t="shared" si="25"/>
        <v>29955.125</v>
      </c>
      <c r="O90" s="309">
        <f t="shared" si="25"/>
        <v>12912.954545454546</v>
      </c>
    </row>
    <row r="91" spans="1:15" x14ac:dyDescent="0.2">
      <c r="A91" s="838" t="s">
        <v>550</v>
      </c>
      <c r="B91" s="831" t="s">
        <v>102</v>
      </c>
      <c r="C91" s="831" t="s">
        <v>102</v>
      </c>
      <c r="D91" s="831" t="s">
        <v>102</v>
      </c>
      <c r="E91" s="831" t="s">
        <v>102</v>
      </c>
      <c r="F91" s="831" t="s">
        <v>102</v>
      </c>
      <c r="G91" s="831" t="s">
        <v>102</v>
      </c>
      <c r="H91" s="831">
        <f t="shared" ref="H91:O91" si="26">H59*1000/H26</f>
        <v>6477.2857142857147</v>
      </c>
      <c r="I91" s="831">
        <f t="shared" si="26"/>
        <v>12921.5</v>
      </c>
      <c r="J91" s="831">
        <f t="shared" si="26"/>
        <v>33745</v>
      </c>
      <c r="K91" s="831">
        <f t="shared" si="26"/>
        <v>69442.5</v>
      </c>
      <c r="L91" s="831">
        <f t="shared" si="26"/>
        <v>129929</v>
      </c>
      <c r="M91" s="832">
        <f t="shared" si="26"/>
        <v>6477.2857142857147</v>
      </c>
      <c r="N91" s="833">
        <f t="shared" si="26"/>
        <v>48560.529411764706</v>
      </c>
      <c r="O91" s="834">
        <f t="shared" si="26"/>
        <v>36286.25</v>
      </c>
    </row>
    <row r="92" spans="1:15" x14ac:dyDescent="0.2">
      <c r="A92" s="88" t="s">
        <v>551</v>
      </c>
      <c r="B92" s="541" t="s">
        <v>102</v>
      </c>
      <c r="C92" s="541" t="s">
        <v>102</v>
      </c>
      <c r="D92" s="541" t="s">
        <v>102</v>
      </c>
      <c r="E92" s="541" t="s">
        <v>102</v>
      </c>
      <c r="F92" s="541" t="s">
        <v>102</v>
      </c>
      <c r="G92" s="541" t="s">
        <v>102</v>
      </c>
      <c r="H92" s="541">
        <f t="shared" ref="H92:K92" si="27">H60*1000/H27</f>
        <v>7146.7142857142853</v>
      </c>
      <c r="I92" s="541">
        <f t="shared" si="27"/>
        <v>13392.75</v>
      </c>
      <c r="J92" s="541">
        <f t="shared" si="27"/>
        <v>32752.000000000004</v>
      </c>
      <c r="K92" s="541">
        <f t="shared" si="27"/>
        <v>72974</v>
      </c>
      <c r="L92" s="541" t="s">
        <v>102</v>
      </c>
      <c r="M92" s="312">
        <f t="shared" ref="M92:O92" si="28">M60*1000/M27</f>
        <v>7146.7142857142853</v>
      </c>
      <c r="N92" s="313">
        <f t="shared" si="28"/>
        <v>21286.799999999999</v>
      </c>
      <c r="O92" s="309">
        <f t="shared" si="28"/>
        <v>15464.411764705883</v>
      </c>
    </row>
    <row r="93" spans="1:15" ht="12.75" customHeight="1" x14ac:dyDescent="0.2">
      <c r="A93" s="835" t="s">
        <v>67</v>
      </c>
      <c r="B93" s="836">
        <f t="shared" ref="B93:O93" si="29">B61*1000/B28</f>
        <v>64.873269763149807</v>
      </c>
      <c r="C93" s="836">
        <f t="shared" si="29"/>
        <v>147.57658663688815</v>
      </c>
      <c r="D93" s="836">
        <f t="shared" si="29"/>
        <v>325.86085128744088</v>
      </c>
      <c r="E93" s="836">
        <f t="shared" si="29"/>
        <v>987.72144501505227</v>
      </c>
      <c r="F93" s="836">
        <f t="shared" si="29"/>
        <v>2625.8992994746059</v>
      </c>
      <c r="G93" s="836">
        <f t="shared" si="29"/>
        <v>4175.0879676440845</v>
      </c>
      <c r="H93" s="836">
        <f t="shared" si="29"/>
        <v>6958.1116625310169</v>
      </c>
      <c r="I93" s="836">
        <f t="shared" si="29"/>
        <v>13674.280575539569</v>
      </c>
      <c r="J93" s="836">
        <f t="shared" si="29"/>
        <v>30385.323863636357</v>
      </c>
      <c r="K93" s="836">
        <f t="shared" si="29"/>
        <v>67291.288888888885</v>
      </c>
      <c r="L93" s="836">
        <f t="shared" si="29"/>
        <v>246155.85714285713</v>
      </c>
      <c r="M93" s="837">
        <f t="shared" si="29"/>
        <v>996.57369895326531</v>
      </c>
      <c r="N93" s="839">
        <f t="shared" si="29"/>
        <v>33358.938461538462</v>
      </c>
      <c r="O93" s="837">
        <f t="shared" si="29"/>
        <v>1959.4362179945649</v>
      </c>
    </row>
    <row r="94" spans="1:15" ht="12.75" customHeight="1" x14ac:dyDescent="0.2">
      <c r="A94" s="9" t="s">
        <v>270</v>
      </c>
    </row>
    <row r="95" spans="1:15" ht="12.75" customHeight="1" x14ac:dyDescent="0.2">
      <c r="A95" s="9" t="s">
        <v>868</v>
      </c>
    </row>
    <row r="96" spans="1:15" x14ac:dyDescent="0.2">
      <c r="A96" s="193" t="s">
        <v>864</v>
      </c>
      <c r="B96" s="3"/>
      <c r="C96" s="3"/>
      <c r="D96" s="3"/>
      <c r="G96" s="185"/>
      <c r="J96" s="185"/>
    </row>
  </sheetData>
  <phoneticPr fontId="2" type="noConversion"/>
  <pageMargins left="0.59055118110236227" right="0.59055118110236227" top="1.5748031496062993" bottom="0.78740157480314965" header="0.39370078740157483" footer="0.39370078740157483"/>
  <pageSetup paperSize="9" scale="67" firstPageNumber="3" fitToHeight="3" orientation="landscape" useFirstPageNumber="1" r:id="rId1"/>
  <headerFooter alignWithMargins="0">
    <oddHeader>&amp;R&amp;12Les finances des communes en 2022</oddHeader>
    <oddFooter>&amp;L&amp;12Direction Générale des Collectivités Locales / DESL&amp;C&amp;12&amp;P&amp;R&amp;12Mise en ligne : janvier 2024</oddFooter>
  </headerFooter>
  <rowBreaks count="2" manualBreakCount="2">
    <brk id="33" max="14" man="1"/>
    <brk id="6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57"/>
  <sheetViews>
    <sheetView zoomScaleNormal="100" zoomScaleSheetLayoutView="85" workbookViewId="0">
      <selection activeCell="A24" sqref="A24"/>
    </sheetView>
  </sheetViews>
  <sheetFormatPr baseColWidth="10" defaultRowHeight="12.75" x14ac:dyDescent="0.2"/>
  <cols>
    <col min="1" max="1" width="34" customWidth="1"/>
    <col min="2" max="12" width="12.5703125" customWidth="1"/>
    <col min="13" max="14" width="18" style="215" customWidth="1"/>
    <col min="15" max="15" width="12.7109375" customWidth="1"/>
  </cols>
  <sheetData>
    <row r="1" spans="1:15" ht="20.25" customHeight="1" x14ac:dyDescent="0.25">
      <c r="A1" s="10" t="s">
        <v>870</v>
      </c>
    </row>
    <row r="3" spans="1:15" x14ac:dyDescent="0.2">
      <c r="A3" s="1"/>
      <c r="B3" s="1"/>
      <c r="C3" s="1"/>
      <c r="D3" s="1"/>
      <c r="E3" s="1"/>
      <c r="F3" s="1"/>
      <c r="G3" s="1"/>
      <c r="H3" s="1"/>
      <c r="I3" s="1"/>
      <c r="J3" s="1"/>
      <c r="K3" s="1"/>
      <c r="L3" s="1"/>
      <c r="M3" s="217"/>
      <c r="N3" s="217"/>
      <c r="O3" s="2"/>
    </row>
    <row r="4" spans="1:15" x14ac:dyDescent="0.2">
      <c r="A4" s="3"/>
      <c r="B4" s="11" t="s">
        <v>35</v>
      </c>
      <c r="C4" s="11" t="s">
        <v>121</v>
      </c>
      <c r="D4" s="11" t="s">
        <v>123</v>
      </c>
      <c r="E4" s="11" t="s">
        <v>36</v>
      </c>
      <c r="F4" s="11" t="s">
        <v>37</v>
      </c>
      <c r="G4" s="11" t="s">
        <v>38</v>
      </c>
      <c r="H4" s="11" t="s">
        <v>39</v>
      </c>
      <c r="I4" s="11" t="s">
        <v>125</v>
      </c>
      <c r="J4" s="11" t="s">
        <v>126</v>
      </c>
      <c r="K4" s="11" t="s">
        <v>127</v>
      </c>
      <c r="L4" s="209">
        <v>100000</v>
      </c>
      <c r="M4" s="201" t="s">
        <v>227</v>
      </c>
      <c r="N4" s="201" t="s">
        <v>227</v>
      </c>
      <c r="O4" s="204" t="s">
        <v>77</v>
      </c>
    </row>
    <row r="5" spans="1:15" x14ac:dyDescent="0.2">
      <c r="A5" s="208" t="s">
        <v>147</v>
      </c>
      <c r="B5" s="11" t="s">
        <v>120</v>
      </c>
      <c r="C5" s="11" t="s">
        <v>40</v>
      </c>
      <c r="D5" s="11" t="s">
        <v>40</v>
      </c>
      <c r="E5" s="11" t="s">
        <v>40</v>
      </c>
      <c r="F5" s="11" t="s">
        <v>40</v>
      </c>
      <c r="G5" s="11" t="s">
        <v>40</v>
      </c>
      <c r="H5" s="11" t="s">
        <v>40</v>
      </c>
      <c r="I5" s="11" t="s">
        <v>40</v>
      </c>
      <c r="J5" s="11" t="s">
        <v>40</v>
      </c>
      <c r="K5" s="11" t="s">
        <v>40</v>
      </c>
      <c r="L5" s="11" t="s">
        <v>43</v>
      </c>
      <c r="M5" s="201" t="s">
        <v>143</v>
      </c>
      <c r="N5" s="201" t="s">
        <v>83</v>
      </c>
      <c r="O5" s="204" t="s">
        <v>137</v>
      </c>
    </row>
    <row r="6" spans="1:15" x14ac:dyDescent="0.2">
      <c r="A6" s="3"/>
      <c r="B6" s="11" t="s">
        <v>43</v>
      </c>
      <c r="C6" s="11" t="s">
        <v>122</v>
      </c>
      <c r="D6" s="11" t="s">
        <v>124</v>
      </c>
      <c r="E6" s="11" t="s">
        <v>44</v>
      </c>
      <c r="F6" s="11" t="s">
        <v>45</v>
      </c>
      <c r="G6" s="11" t="s">
        <v>46</v>
      </c>
      <c r="H6" s="11" t="s">
        <v>42</v>
      </c>
      <c r="I6" s="11" t="s">
        <v>128</v>
      </c>
      <c r="J6" s="11" t="s">
        <v>129</v>
      </c>
      <c r="K6" s="11" t="s">
        <v>130</v>
      </c>
      <c r="L6" s="11" t="s">
        <v>131</v>
      </c>
      <c r="M6" s="201" t="s">
        <v>138</v>
      </c>
      <c r="N6" s="201" t="s">
        <v>136</v>
      </c>
      <c r="O6" s="204" t="s">
        <v>116</v>
      </c>
    </row>
    <row r="7" spans="1:15" x14ac:dyDescent="0.2">
      <c r="A7" s="4"/>
      <c r="B7" s="4"/>
      <c r="C7" s="4"/>
      <c r="D7" s="4"/>
      <c r="E7" s="4"/>
      <c r="F7" s="4"/>
      <c r="G7" s="4"/>
      <c r="H7" s="4"/>
      <c r="I7" s="4"/>
      <c r="J7" s="4"/>
      <c r="K7" s="4"/>
      <c r="L7" s="4"/>
      <c r="M7" s="218"/>
      <c r="N7" s="218"/>
      <c r="O7" s="5"/>
    </row>
    <row r="8" spans="1:15" x14ac:dyDescent="0.2">
      <c r="A8" s="37" t="s">
        <v>280</v>
      </c>
      <c r="O8" s="68"/>
    </row>
    <row r="9" spans="1:15" ht="14.25" customHeight="1" x14ac:dyDescent="0.2">
      <c r="A9" s="200" t="s">
        <v>382</v>
      </c>
      <c r="B9" s="314">
        <v>13</v>
      </c>
      <c r="C9" s="314">
        <v>48</v>
      </c>
      <c r="D9" s="314">
        <v>143</v>
      </c>
      <c r="E9" s="314">
        <v>444</v>
      </c>
      <c r="F9" s="314">
        <v>205</v>
      </c>
      <c r="G9" s="314">
        <v>120</v>
      </c>
      <c r="H9" s="314">
        <v>265</v>
      </c>
      <c r="I9" s="314">
        <v>164</v>
      </c>
      <c r="J9" s="314">
        <v>147</v>
      </c>
      <c r="K9" s="314">
        <v>43</v>
      </c>
      <c r="L9" s="314">
        <v>36</v>
      </c>
      <c r="M9" s="311">
        <v>1238</v>
      </c>
      <c r="N9" s="311">
        <v>390</v>
      </c>
      <c r="O9" s="310">
        <v>1628</v>
      </c>
    </row>
    <row r="10" spans="1:15" x14ac:dyDescent="0.2">
      <c r="A10" s="68" t="s">
        <v>433</v>
      </c>
      <c r="B10" s="315">
        <v>226</v>
      </c>
      <c r="C10" s="315">
        <v>549</v>
      </c>
      <c r="D10" s="315">
        <v>1586</v>
      </c>
      <c r="E10" s="315">
        <v>3046</v>
      </c>
      <c r="F10" s="315">
        <v>807</v>
      </c>
      <c r="G10" s="315">
        <v>360</v>
      </c>
      <c r="H10" s="315">
        <v>457</v>
      </c>
      <c r="I10" s="315">
        <v>248</v>
      </c>
      <c r="J10" s="315">
        <v>194</v>
      </c>
      <c r="K10" s="315">
        <v>47</v>
      </c>
      <c r="L10" s="315">
        <v>6</v>
      </c>
      <c r="M10" s="316">
        <v>7031</v>
      </c>
      <c r="N10" s="316">
        <v>495</v>
      </c>
      <c r="O10" s="317">
        <v>7526</v>
      </c>
    </row>
    <row r="11" spans="1:15" x14ac:dyDescent="0.2">
      <c r="A11" s="210" t="s">
        <v>154</v>
      </c>
      <c r="B11" s="314">
        <v>2164</v>
      </c>
      <c r="C11" s="314">
        <v>3624</v>
      </c>
      <c r="D11" s="314">
        <v>6318</v>
      </c>
      <c r="E11" s="314">
        <v>6785</v>
      </c>
      <c r="F11" s="314">
        <v>1157</v>
      </c>
      <c r="G11" s="314">
        <v>459</v>
      </c>
      <c r="H11" s="314">
        <v>443</v>
      </c>
      <c r="I11" s="314">
        <v>135</v>
      </c>
      <c r="J11" s="314">
        <v>11</v>
      </c>
      <c r="K11" s="318" t="s">
        <v>102</v>
      </c>
      <c r="L11" s="318" t="s">
        <v>102</v>
      </c>
      <c r="M11" s="311">
        <v>20950</v>
      </c>
      <c r="N11" s="311">
        <v>146</v>
      </c>
      <c r="O11" s="310">
        <v>21096</v>
      </c>
    </row>
    <row r="12" spans="1:15" x14ac:dyDescent="0.2">
      <c r="A12" s="68" t="s">
        <v>155</v>
      </c>
      <c r="B12" s="315">
        <v>848</v>
      </c>
      <c r="C12" s="315">
        <v>1152</v>
      </c>
      <c r="D12" s="315">
        <v>1466</v>
      </c>
      <c r="E12" s="315">
        <v>1018</v>
      </c>
      <c r="F12" s="315">
        <v>115</v>
      </c>
      <c r="G12" s="315">
        <v>49</v>
      </c>
      <c r="H12" s="315">
        <v>44</v>
      </c>
      <c r="I12" s="315">
        <v>9</v>
      </c>
      <c r="J12" s="758" t="s">
        <v>102</v>
      </c>
      <c r="K12" s="319" t="s">
        <v>102</v>
      </c>
      <c r="L12" s="319" t="s">
        <v>102</v>
      </c>
      <c r="M12" s="316">
        <v>4692</v>
      </c>
      <c r="N12" s="316">
        <v>9</v>
      </c>
      <c r="O12" s="317">
        <v>4701</v>
      </c>
    </row>
    <row r="13" spans="1:15" x14ac:dyDescent="0.2">
      <c r="A13" s="210" t="s">
        <v>273</v>
      </c>
      <c r="B13" s="757" t="s">
        <v>102</v>
      </c>
      <c r="C13" s="757" t="s">
        <v>102</v>
      </c>
      <c r="D13" s="320">
        <v>2</v>
      </c>
      <c r="E13" s="320">
        <v>1</v>
      </c>
      <c r="F13" s="840" t="s">
        <v>102</v>
      </c>
      <c r="G13" s="320">
        <v>1</v>
      </c>
      <c r="H13" s="757" t="s">
        <v>102</v>
      </c>
      <c r="I13" s="757" t="s">
        <v>102</v>
      </c>
      <c r="J13" s="757" t="s">
        <v>102</v>
      </c>
      <c r="K13" s="757" t="s">
        <v>102</v>
      </c>
      <c r="L13" s="318" t="s">
        <v>102</v>
      </c>
      <c r="M13" s="322">
        <v>4</v>
      </c>
      <c r="N13" s="841" t="s">
        <v>102</v>
      </c>
      <c r="O13" s="323">
        <v>4</v>
      </c>
    </row>
    <row r="14" spans="1:15" x14ac:dyDescent="0.2">
      <c r="A14" s="110" t="s">
        <v>274</v>
      </c>
      <c r="B14" s="324">
        <f t="shared" ref="B14:O14" si="0">SUM(B9:B13)</f>
        <v>3251</v>
      </c>
      <c r="C14" s="324">
        <f t="shared" si="0"/>
        <v>5373</v>
      </c>
      <c r="D14" s="324">
        <f t="shared" si="0"/>
        <v>9515</v>
      </c>
      <c r="E14" s="324">
        <f t="shared" si="0"/>
        <v>11294</v>
      </c>
      <c r="F14" s="324">
        <f t="shared" si="0"/>
        <v>2284</v>
      </c>
      <c r="G14" s="324">
        <f t="shared" si="0"/>
        <v>989</v>
      </c>
      <c r="H14" s="324">
        <f t="shared" si="0"/>
        <v>1209</v>
      </c>
      <c r="I14" s="324">
        <f t="shared" si="0"/>
        <v>556</v>
      </c>
      <c r="J14" s="324">
        <f t="shared" si="0"/>
        <v>352</v>
      </c>
      <c r="K14" s="324">
        <f t="shared" si="0"/>
        <v>90</v>
      </c>
      <c r="L14" s="324">
        <f t="shared" si="0"/>
        <v>42</v>
      </c>
      <c r="M14" s="325">
        <f t="shared" si="0"/>
        <v>33915</v>
      </c>
      <c r="N14" s="325">
        <f t="shared" si="0"/>
        <v>1040</v>
      </c>
      <c r="O14" s="842">
        <f t="shared" si="0"/>
        <v>34955</v>
      </c>
    </row>
    <row r="15" spans="1:15" x14ac:dyDescent="0.2">
      <c r="A15" s="182" t="s">
        <v>430</v>
      </c>
      <c r="B15" s="326"/>
      <c r="C15" s="326"/>
      <c r="D15" s="326"/>
      <c r="E15" s="326"/>
      <c r="F15" s="326"/>
      <c r="G15" s="326"/>
      <c r="H15" s="326"/>
      <c r="I15" s="326"/>
      <c r="J15" s="326"/>
      <c r="K15" s="326"/>
      <c r="L15" s="326"/>
      <c r="M15" s="327"/>
      <c r="N15" s="327"/>
      <c r="O15" s="328"/>
    </row>
    <row r="16" spans="1:15" ht="14.25" x14ac:dyDescent="0.2">
      <c r="A16" s="200" t="s">
        <v>382</v>
      </c>
      <c r="B16" s="329">
        <f>B9/B$14</f>
        <v>3.9987696093509691E-3</v>
      </c>
      <c r="C16" s="329">
        <f t="shared" ref="C16:O16" si="1">C9/C$14</f>
        <v>8.9335566722501397E-3</v>
      </c>
      <c r="D16" s="329">
        <f t="shared" si="1"/>
        <v>1.5028901734104046E-2</v>
      </c>
      <c r="E16" s="329">
        <f t="shared" si="1"/>
        <v>3.931290950947406E-2</v>
      </c>
      <c r="F16" s="329">
        <f t="shared" si="1"/>
        <v>8.9754816112084065E-2</v>
      </c>
      <c r="G16" s="330">
        <f t="shared" si="1"/>
        <v>0.12133468149646107</v>
      </c>
      <c r="H16" s="329">
        <f t="shared" si="1"/>
        <v>0.21918941273779982</v>
      </c>
      <c r="I16" s="329">
        <f t="shared" si="1"/>
        <v>0.29496402877697842</v>
      </c>
      <c r="J16" s="329">
        <f t="shared" si="1"/>
        <v>0.41761363636363635</v>
      </c>
      <c r="K16" s="329">
        <f t="shared" si="1"/>
        <v>0.4777777777777778</v>
      </c>
      <c r="L16" s="329">
        <f t="shared" si="1"/>
        <v>0.8571428571428571</v>
      </c>
      <c r="M16" s="331">
        <f t="shared" si="1"/>
        <v>3.6503022261536192E-2</v>
      </c>
      <c r="N16" s="331">
        <f t="shared" si="1"/>
        <v>0.375</v>
      </c>
      <c r="O16" s="332">
        <f t="shared" si="1"/>
        <v>4.6574166785867545E-2</v>
      </c>
    </row>
    <row r="17" spans="1:15" x14ac:dyDescent="0.2">
      <c r="A17" s="68" t="s">
        <v>433</v>
      </c>
      <c r="B17" s="333">
        <f t="shared" ref="B17:O17" si="2">B10/B$14</f>
        <v>6.9517071670255309E-2</v>
      </c>
      <c r="C17" s="333">
        <f t="shared" si="2"/>
        <v>0.10217755443886097</v>
      </c>
      <c r="D17" s="333">
        <f t="shared" si="2"/>
        <v>0.16668418286915396</v>
      </c>
      <c r="E17" s="333">
        <f t="shared" si="2"/>
        <v>0.26970072604922968</v>
      </c>
      <c r="F17" s="333">
        <f t="shared" si="2"/>
        <v>0.35332749562171628</v>
      </c>
      <c r="G17" s="333">
        <f t="shared" si="2"/>
        <v>0.36400404448938323</v>
      </c>
      <c r="H17" s="333">
        <f t="shared" si="2"/>
        <v>0.37799834574028124</v>
      </c>
      <c r="I17" s="333">
        <f t="shared" si="2"/>
        <v>0.4460431654676259</v>
      </c>
      <c r="J17" s="333">
        <f t="shared" si="2"/>
        <v>0.55113636363636365</v>
      </c>
      <c r="K17" s="333">
        <f t="shared" si="2"/>
        <v>0.52222222222222225</v>
      </c>
      <c r="L17" s="333">
        <f t="shared" si="2"/>
        <v>0.14285714285714285</v>
      </c>
      <c r="M17" s="334">
        <f t="shared" si="2"/>
        <v>0.20731239864366799</v>
      </c>
      <c r="N17" s="334">
        <f t="shared" si="2"/>
        <v>0.47596153846153844</v>
      </c>
      <c r="O17" s="335">
        <f t="shared" si="2"/>
        <v>0.21530539264768989</v>
      </c>
    </row>
    <row r="18" spans="1:15" x14ac:dyDescent="0.2">
      <c r="A18" s="200" t="s">
        <v>154</v>
      </c>
      <c r="B18" s="329">
        <f t="shared" ref="B18:O18" si="3">B11/B$14</f>
        <v>0.66564134112580742</v>
      </c>
      <c r="C18" s="329">
        <f t="shared" si="3"/>
        <v>0.67448352875488549</v>
      </c>
      <c r="D18" s="329">
        <f t="shared" si="3"/>
        <v>0.66400420388859693</v>
      </c>
      <c r="E18" s="330">
        <f t="shared" si="3"/>
        <v>0.6007614662652736</v>
      </c>
      <c r="F18" s="329">
        <f t="shared" si="3"/>
        <v>0.50656742556917689</v>
      </c>
      <c r="G18" s="330">
        <f t="shared" si="3"/>
        <v>0.46410515672396357</v>
      </c>
      <c r="H18" s="329">
        <f t="shared" si="3"/>
        <v>0.36641852770885031</v>
      </c>
      <c r="I18" s="329">
        <f t="shared" si="3"/>
        <v>0.24280575539568344</v>
      </c>
      <c r="J18" s="329">
        <f t="shared" si="3"/>
        <v>3.125E-2</v>
      </c>
      <c r="K18" s="318" t="s">
        <v>102</v>
      </c>
      <c r="L18" s="318" t="s">
        <v>102</v>
      </c>
      <c r="M18" s="331">
        <f t="shared" si="3"/>
        <v>0.61772077251953417</v>
      </c>
      <c r="N18" s="331">
        <f t="shared" si="3"/>
        <v>0.14038461538461539</v>
      </c>
      <c r="O18" s="332">
        <f t="shared" si="3"/>
        <v>0.60351880989844087</v>
      </c>
    </row>
    <row r="19" spans="1:15" x14ac:dyDescent="0.2">
      <c r="A19" s="68" t="s">
        <v>155</v>
      </c>
      <c r="B19" s="333">
        <f t="shared" ref="B19:O19" si="4">B12/B$14</f>
        <v>0.26084281759458627</v>
      </c>
      <c r="C19" s="333">
        <f t="shared" si="4"/>
        <v>0.21440536013400335</v>
      </c>
      <c r="D19" s="333">
        <f t="shared" si="4"/>
        <v>0.15407251707829742</v>
      </c>
      <c r="E19" s="333">
        <f t="shared" si="4"/>
        <v>9.0136355587037365E-2</v>
      </c>
      <c r="F19" s="333">
        <f t="shared" si="4"/>
        <v>5.0350262697022766E-2</v>
      </c>
      <c r="G19" s="333">
        <f t="shared" si="4"/>
        <v>4.9544994944388271E-2</v>
      </c>
      <c r="H19" s="333">
        <f t="shared" si="4"/>
        <v>3.6393713813068655E-2</v>
      </c>
      <c r="I19" s="333">
        <f t="shared" si="4"/>
        <v>1.618705035971223E-2</v>
      </c>
      <c r="J19" s="758" t="s">
        <v>102</v>
      </c>
      <c r="K19" s="319" t="s">
        <v>102</v>
      </c>
      <c r="L19" s="319" t="s">
        <v>102</v>
      </c>
      <c r="M19" s="334">
        <f t="shared" si="4"/>
        <v>0.13834586466165413</v>
      </c>
      <c r="N19" s="334">
        <f t="shared" si="4"/>
        <v>8.6538461538461543E-3</v>
      </c>
      <c r="O19" s="335">
        <f t="shared" si="4"/>
        <v>0.13448719782577601</v>
      </c>
    </row>
    <row r="20" spans="1:15" x14ac:dyDescent="0.2">
      <c r="A20" s="210" t="s">
        <v>273</v>
      </c>
      <c r="B20" s="757" t="s">
        <v>102</v>
      </c>
      <c r="C20" s="757" t="s">
        <v>102</v>
      </c>
      <c r="D20" s="330">
        <f t="shared" ref="D20:O20" si="5">D13/D$14</f>
        <v>2.1019442984760903E-4</v>
      </c>
      <c r="E20" s="330">
        <f t="shared" si="5"/>
        <v>8.854258898530193E-5</v>
      </c>
      <c r="F20" s="757" t="s">
        <v>102</v>
      </c>
      <c r="G20" s="330">
        <f t="shared" si="5"/>
        <v>1.0111223458038423E-3</v>
      </c>
      <c r="H20" s="757" t="s">
        <v>102</v>
      </c>
      <c r="I20" s="757" t="s">
        <v>102</v>
      </c>
      <c r="J20" s="757" t="s">
        <v>102</v>
      </c>
      <c r="K20" s="757" t="s">
        <v>102</v>
      </c>
      <c r="L20" s="318" t="s">
        <v>102</v>
      </c>
      <c r="M20" s="336">
        <f t="shared" si="5"/>
        <v>1.1794191360754829E-4</v>
      </c>
      <c r="N20" s="841" t="s">
        <v>102</v>
      </c>
      <c r="O20" s="337">
        <f t="shared" si="5"/>
        <v>1.1443284222571878E-4</v>
      </c>
    </row>
    <row r="21" spans="1:15" x14ac:dyDescent="0.2">
      <c r="A21" s="279" t="s">
        <v>275</v>
      </c>
      <c r="B21" s="338">
        <f t="shared" ref="B21:O21" si="6">B14/B$14</f>
        <v>1</v>
      </c>
      <c r="C21" s="338">
        <f t="shared" si="6"/>
        <v>1</v>
      </c>
      <c r="D21" s="338">
        <f t="shared" si="6"/>
        <v>1</v>
      </c>
      <c r="E21" s="338">
        <f t="shared" si="6"/>
        <v>1</v>
      </c>
      <c r="F21" s="338">
        <f t="shared" si="6"/>
        <v>1</v>
      </c>
      <c r="G21" s="338">
        <f t="shared" si="6"/>
        <v>1</v>
      </c>
      <c r="H21" s="338">
        <f t="shared" si="6"/>
        <v>1</v>
      </c>
      <c r="I21" s="338">
        <f t="shared" si="6"/>
        <v>1</v>
      </c>
      <c r="J21" s="338">
        <f t="shared" si="6"/>
        <v>1</v>
      </c>
      <c r="K21" s="338">
        <f t="shared" si="6"/>
        <v>1</v>
      </c>
      <c r="L21" s="338">
        <f t="shared" si="6"/>
        <v>1</v>
      </c>
      <c r="M21" s="339">
        <f t="shared" si="6"/>
        <v>1</v>
      </c>
      <c r="N21" s="339">
        <f t="shared" si="6"/>
        <v>1</v>
      </c>
      <c r="O21" s="843">
        <f t="shared" si="6"/>
        <v>1</v>
      </c>
    </row>
    <row r="22" spans="1:15" x14ac:dyDescent="0.2">
      <c r="A22" s="193" t="s">
        <v>277</v>
      </c>
    </row>
    <row r="23" spans="1:15" x14ac:dyDescent="0.2">
      <c r="A23" s="9" t="s">
        <v>876</v>
      </c>
    </row>
    <row r="24" spans="1:15" x14ac:dyDescent="0.2">
      <c r="A24" s="9" t="s">
        <v>432</v>
      </c>
    </row>
    <row r="25" spans="1:15" x14ac:dyDescent="0.2">
      <c r="A25" s="17" t="s">
        <v>78</v>
      </c>
    </row>
    <row r="26" spans="1:15" x14ac:dyDescent="0.2">
      <c r="A26" s="17" t="s">
        <v>436</v>
      </c>
    </row>
    <row r="27" spans="1:15" x14ac:dyDescent="0.2">
      <c r="A27" s="17" t="s">
        <v>434</v>
      </c>
    </row>
    <row r="28" spans="1:15" x14ac:dyDescent="0.2">
      <c r="A28" s="9" t="s">
        <v>665</v>
      </c>
    </row>
    <row r="29" spans="1:15" s="16" customFormat="1" ht="11.25" x14ac:dyDescent="0.2">
      <c r="A29" s="193" t="s">
        <v>862</v>
      </c>
      <c r="B29" s="224"/>
      <c r="C29" s="224"/>
      <c r="D29" s="224"/>
      <c r="G29" s="185"/>
      <c r="J29" s="185"/>
    </row>
    <row r="31" spans="1:15" ht="20.25" customHeight="1" x14ac:dyDescent="0.25">
      <c r="A31" s="10" t="s">
        <v>869</v>
      </c>
    </row>
    <row r="32" spans="1:15" x14ac:dyDescent="0.2">
      <c r="A32" s="225" t="s">
        <v>272</v>
      </c>
    </row>
    <row r="33" spans="1:15" x14ac:dyDescent="0.2">
      <c r="A33" s="1"/>
      <c r="B33" s="1"/>
      <c r="C33" s="1"/>
      <c r="D33" s="1"/>
      <c r="E33" s="1"/>
      <c r="F33" s="1"/>
      <c r="G33" s="1"/>
      <c r="H33" s="1"/>
      <c r="I33" s="1"/>
      <c r="J33" s="1"/>
      <c r="K33" s="1"/>
      <c r="L33" s="1"/>
      <c r="M33" s="217"/>
      <c r="N33" s="217"/>
      <c r="O33" s="2"/>
    </row>
    <row r="34" spans="1:15" x14ac:dyDescent="0.2">
      <c r="A34" s="3"/>
      <c r="B34" s="11" t="s">
        <v>35</v>
      </c>
      <c r="C34" s="11" t="s">
        <v>121</v>
      </c>
      <c r="D34" s="11" t="s">
        <v>123</v>
      </c>
      <c r="E34" s="11" t="s">
        <v>36</v>
      </c>
      <c r="F34" s="11" t="s">
        <v>37</v>
      </c>
      <c r="G34" s="11" t="s">
        <v>38</v>
      </c>
      <c r="H34" s="11" t="s">
        <v>39</v>
      </c>
      <c r="I34" s="11" t="s">
        <v>125</v>
      </c>
      <c r="J34" s="11" t="s">
        <v>126</v>
      </c>
      <c r="K34" s="11" t="s">
        <v>127</v>
      </c>
      <c r="L34" s="209">
        <v>100000</v>
      </c>
      <c r="M34" s="201" t="s">
        <v>228</v>
      </c>
      <c r="N34" s="201" t="s">
        <v>228</v>
      </c>
      <c r="O34" s="204" t="s">
        <v>77</v>
      </c>
    </row>
    <row r="35" spans="1:15" x14ac:dyDescent="0.2">
      <c r="A35" s="208" t="s">
        <v>147</v>
      </c>
      <c r="B35" s="11" t="s">
        <v>120</v>
      </c>
      <c r="C35" s="11" t="s">
        <v>40</v>
      </c>
      <c r="D35" s="11" t="s">
        <v>40</v>
      </c>
      <c r="E35" s="11" t="s">
        <v>40</v>
      </c>
      <c r="F35" s="11" t="s">
        <v>40</v>
      </c>
      <c r="G35" s="11" t="s">
        <v>40</v>
      </c>
      <c r="H35" s="11" t="s">
        <v>40</v>
      </c>
      <c r="I35" s="11" t="s">
        <v>40</v>
      </c>
      <c r="J35" s="11" t="s">
        <v>40</v>
      </c>
      <c r="K35" s="11" t="s">
        <v>40</v>
      </c>
      <c r="L35" s="11" t="s">
        <v>43</v>
      </c>
      <c r="M35" s="201" t="s">
        <v>230</v>
      </c>
      <c r="N35" s="201" t="s">
        <v>138</v>
      </c>
      <c r="O35" s="204" t="s">
        <v>137</v>
      </c>
    </row>
    <row r="36" spans="1:15" x14ac:dyDescent="0.2">
      <c r="A36" s="3"/>
      <c r="B36" s="11" t="s">
        <v>43</v>
      </c>
      <c r="C36" s="11" t="s">
        <v>122</v>
      </c>
      <c r="D36" s="11" t="s">
        <v>124</v>
      </c>
      <c r="E36" s="11" t="s">
        <v>44</v>
      </c>
      <c r="F36" s="11" t="s">
        <v>45</v>
      </c>
      <c r="G36" s="11" t="s">
        <v>46</v>
      </c>
      <c r="H36" s="11" t="s">
        <v>42</v>
      </c>
      <c r="I36" s="11" t="s">
        <v>128</v>
      </c>
      <c r="J36" s="11" t="s">
        <v>129</v>
      </c>
      <c r="K36" s="11" t="s">
        <v>130</v>
      </c>
      <c r="L36" s="11" t="s">
        <v>131</v>
      </c>
      <c r="M36" s="201" t="s">
        <v>138</v>
      </c>
      <c r="N36" s="201" t="s">
        <v>131</v>
      </c>
      <c r="O36" s="204" t="s">
        <v>41</v>
      </c>
    </row>
    <row r="37" spans="1:15" x14ac:dyDescent="0.2">
      <c r="A37" s="4"/>
      <c r="B37" s="4"/>
      <c r="C37" s="4"/>
      <c r="D37" s="4"/>
      <c r="E37" s="4"/>
      <c r="F37" s="4"/>
      <c r="G37" s="4"/>
      <c r="H37" s="4"/>
      <c r="I37" s="4"/>
      <c r="J37" s="4"/>
      <c r="K37" s="4"/>
      <c r="L37" s="4"/>
      <c r="M37" s="218"/>
      <c r="N37" s="218"/>
      <c r="O37" s="5"/>
    </row>
    <row r="38" spans="1:15" x14ac:dyDescent="0.2">
      <c r="A38" s="37" t="s">
        <v>519</v>
      </c>
      <c r="O38" s="68"/>
    </row>
    <row r="39" spans="1:15" ht="14.25" x14ac:dyDescent="0.2">
      <c r="A39" s="200" t="s">
        <v>383</v>
      </c>
      <c r="B39" s="314">
        <v>1048</v>
      </c>
      <c r="C39" s="314">
        <v>7088</v>
      </c>
      <c r="D39" s="314">
        <v>49746</v>
      </c>
      <c r="E39" s="314">
        <v>496382</v>
      </c>
      <c r="F39" s="314">
        <v>540635</v>
      </c>
      <c r="G39" s="314">
        <v>503148</v>
      </c>
      <c r="H39" s="314">
        <v>1880534</v>
      </c>
      <c r="I39" s="314">
        <v>2264585</v>
      </c>
      <c r="J39" s="314">
        <v>4544360</v>
      </c>
      <c r="K39" s="314">
        <v>3005761</v>
      </c>
      <c r="L39" s="314">
        <v>9546890</v>
      </c>
      <c r="M39" s="311">
        <v>3478581</v>
      </c>
      <c r="N39" s="311">
        <v>19361596</v>
      </c>
      <c r="O39" s="310">
        <v>22840177</v>
      </c>
    </row>
    <row r="40" spans="1:15" x14ac:dyDescent="0.2">
      <c r="A40" s="68" t="s">
        <v>433</v>
      </c>
      <c r="B40" s="315">
        <v>14711</v>
      </c>
      <c r="C40" s="315">
        <v>82865</v>
      </c>
      <c r="D40" s="315">
        <v>538278</v>
      </c>
      <c r="E40" s="315">
        <v>3153039</v>
      </c>
      <c r="F40" s="315">
        <v>2127952</v>
      </c>
      <c r="G40" s="315">
        <v>1502353</v>
      </c>
      <c r="H40" s="315">
        <v>3174695</v>
      </c>
      <c r="I40" s="315">
        <v>3474668</v>
      </c>
      <c r="J40" s="315">
        <v>5866811</v>
      </c>
      <c r="K40" s="315">
        <v>3050455</v>
      </c>
      <c r="L40" s="315">
        <v>791656</v>
      </c>
      <c r="M40" s="316">
        <v>10593893</v>
      </c>
      <c r="N40" s="316">
        <v>13183590</v>
      </c>
      <c r="O40" s="317">
        <v>23777483</v>
      </c>
    </row>
    <row r="41" spans="1:15" x14ac:dyDescent="0.2">
      <c r="A41" s="210" t="s">
        <v>154</v>
      </c>
      <c r="B41" s="314">
        <v>142067</v>
      </c>
      <c r="C41" s="314">
        <v>534406</v>
      </c>
      <c r="D41" s="314">
        <v>2050523</v>
      </c>
      <c r="E41" s="314">
        <v>6575819</v>
      </c>
      <c r="F41" s="314">
        <v>3024120</v>
      </c>
      <c r="G41" s="314">
        <v>1913056</v>
      </c>
      <c r="H41" s="314">
        <v>3061991</v>
      </c>
      <c r="I41" s="314">
        <v>1740837</v>
      </c>
      <c r="J41" s="314">
        <v>284463</v>
      </c>
      <c r="K41" s="757" t="s">
        <v>102</v>
      </c>
      <c r="L41" s="757" t="s">
        <v>102</v>
      </c>
      <c r="M41" s="311">
        <v>17301982</v>
      </c>
      <c r="N41" s="311">
        <v>2025300</v>
      </c>
      <c r="O41" s="310">
        <v>19327282</v>
      </c>
    </row>
    <row r="42" spans="1:15" x14ac:dyDescent="0.2">
      <c r="A42" s="68" t="s">
        <v>155</v>
      </c>
      <c r="B42" s="315">
        <v>53077</v>
      </c>
      <c r="C42" s="315">
        <v>168570</v>
      </c>
      <c r="D42" s="315">
        <v>461399</v>
      </c>
      <c r="E42" s="315">
        <v>929234</v>
      </c>
      <c r="F42" s="315">
        <v>304847</v>
      </c>
      <c r="G42" s="315">
        <v>205617</v>
      </c>
      <c r="H42" s="315">
        <v>295137</v>
      </c>
      <c r="I42" s="315">
        <v>122810</v>
      </c>
      <c r="J42" s="758" t="s">
        <v>102</v>
      </c>
      <c r="K42" s="758" t="s">
        <v>102</v>
      </c>
      <c r="L42" s="758" t="s">
        <v>102</v>
      </c>
      <c r="M42" s="316">
        <v>2417881</v>
      </c>
      <c r="N42" s="316">
        <v>122810</v>
      </c>
      <c r="O42" s="317">
        <v>2540691</v>
      </c>
    </row>
    <row r="43" spans="1:15" x14ac:dyDescent="0.2">
      <c r="A43" s="210" t="s">
        <v>273</v>
      </c>
      <c r="B43" s="757" t="s">
        <v>102</v>
      </c>
      <c r="C43" s="757" t="s">
        <v>102</v>
      </c>
      <c r="D43" s="320">
        <v>620</v>
      </c>
      <c r="E43" s="320">
        <v>852</v>
      </c>
      <c r="F43" s="757" t="s">
        <v>102</v>
      </c>
      <c r="G43" s="320">
        <v>4988</v>
      </c>
      <c r="H43" s="757" t="s">
        <v>102</v>
      </c>
      <c r="I43" s="757" t="s">
        <v>102</v>
      </c>
      <c r="J43" s="757" t="s">
        <v>102</v>
      </c>
      <c r="K43" s="757" t="s">
        <v>102</v>
      </c>
      <c r="L43" s="757" t="s">
        <v>102</v>
      </c>
      <c r="M43" s="322">
        <v>6460</v>
      </c>
      <c r="N43" s="841" t="s">
        <v>102</v>
      </c>
      <c r="O43" s="323">
        <v>6460</v>
      </c>
    </row>
    <row r="44" spans="1:15" x14ac:dyDescent="0.2">
      <c r="A44" s="110" t="s">
        <v>275</v>
      </c>
      <c r="B44" s="324">
        <f t="shared" ref="B44:O44" si="7">SUM(B39:B43)</f>
        <v>210903</v>
      </c>
      <c r="C44" s="324">
        <f t="shared" si="7"/>
        <v>792929</v>
      </c>
      <c r="D44" s="324">
        <f t="shared" si="7"/>
        <v>3100566</v>
      </c>
      <c r="E44" s="324">
        <f t="shared" si="7"/>
        <v>11155326</v>
      </c>
      <c r="F44" s="324">
        <f t="shared" si="7"/>
        <v>5997554</v>
      </c>
      <c r="G44" s="324">
        <f t="shared" si="7"/>
        <v>4129162</v>
      </c>
      <c r="H44" s="324">
        <f t="shared" si="7"/>
        <v>8412357</v>
      </c>
      <c r="I44" s="324">
        <f t="shared" si="7"/>
        <v>7602900</v>
      </c>
      <c r="J44" s="324">
        <f t="shared" si="7"/>
        <v>10695634</v>
      </c>
      <c r="K44" s="324">
        <f t="shared" si="7"/>
        <v>6056216</v>
      </c>
      <c r="L44" s="324">
        <f t="shared" si="7"/>
        <v>10338546</v>
      </c>
      <c r="M44" s="325">
        <f t="shared" si="7"/>
        <v>33798797</v>
      </c>
      <c r="N44" s="325">
        <f t="shared" si="7"/>
        <v>34693296</v>
      </c>
      <c r="O44" s="842">
        <f t="shared" si="7"/>
        <v>68492093</v>
      </c>
    </row>
    <row r="45" spans="1:15" x14ac:dyDescent="0.2">
      <c r="A45" s="182" t="s">
        <v>431</v>
      </c>
      <c r="B45" s="326"/>
      <c r="C45" s="326"/>
      <c r="D45" s="326"/>
      <c r="E45" s="326"/>
      <c r="F45" s="326"/>
      <c r="G45" s="326"/>
      <c r="H45" s="326"/>
      <c r="I45" s="326"/>
      <c r="J45" s="326"/>
      <c r="K45" s="326"/>
      <c r="L45" s="326"/>
      <c r="M45" s="327"/>
      <c r="N45" s="327"/>
      <c r="O45" s="328"/>
    </row>
    <row r="46" spans="1:15" ht="14.25" x14ac:dyDescent="0.2">
      <c r="A46" s="200" t="s">
        <v>383</v>
      </c>
      <c r="B46" s="329">
        <f>B39/B$44</f>
        <v>4.9691090216829534E-3</v>
      </c>
      <c r="C46" s="329">
        <f t="shared" ref="C46:O46" si="8">C39/C$44</f>
        <v>8.9390096717360569E-3</v>
      </c>
      <c r="D46" s="329">
        <f t="shared" si="8"/>
        <v>1.6044167419754975E-2</v>
      </c>
      <c r="E46" s="329">
        <f t="shared" si="8"/>
        <v>4.449731007412961E-2</v>
      </c>
      <c r="F46" s="329">
        <f t="shared" si="8"/>
        <v>9.0142581459041471E-2</v>
      </c>
      <c r="G46" s="330">
        <f t="shared" si="8"/>
        <v>0.1218523274213993</v>
      </c>
      <c r="H46" s="329">
        <f t="shared" si="8"/>
        <v>0.22354424568524611</v>
      </c>
      <c r="I46" s="329">
        <f t="shared" si="8"/>
        <v>0.29785805416354288</v>
      </c>
      <c r="J46" s="329">
        <f t="shared" si="8"/>
        <v>0.42487990894228428</v>
      </c>
      <c r="K46" s="329">
        <f t="shared" si="8"/>
        <v>0.49631007216387263</v>
      </c>
      <c r="L46" s="329">
        <f t="shared" si="8"/>
        <v>0.92342675652843254</v>
      </c>
      <c r="M46" s="331">
        <f t="shared" si="8"/>
        <v>0.10292026074182463</v>
      </c>
      <c r="N46" s="331">
        <f t="shared" si="8"/>
        <v>0.55807888647997006</v>
      </c>
      <c r="O46" s="332">
        <f t="shared" si="8"/>
        <v>0.33347173373720673</v>
      </c>
    </row>
    <row r="47" spans="1:15" x14ac:dyDescent="0.2">
      <c r="A47" s="68" t="s">
        <v>433</v>
      </c>
      <c r="B47" s="333">
        <f t="shared" ref="B47:O47" si="9">B40/B$44</f>
        <v>6.9752445437001848E-2</v>
      </c>
      <c r="C47" s="333">
        <f t="shared" si="9"/>
        <v>0.10450494306552037</v>
      </c>
      <c r="D47" s="333">
        <f t="shared" si="9"/>
        <v>0.17360636735357352</v>
      </c>
      <c r="E47" s="333">
        <f t="shared" si="9"/>
        <v>0.28264875450524707</v>
      </c>
      <c r="F47" s="333">
        <f t="shared" si="9"/>
        <v>0.35480330814862193</v>
      </c>
      <c r="G47" s="333">
        <f t="shared" si="9"/>
        <v>0.36383968466240851</v>
      </c>
      <c r="H47" s="333">
        <f t="shared" si="9"/>
        <v>0.37738472107163307</v>
      </c>
      <c r="I47" s="333">
        <f t="shared" si="9"/>
        <v>0.45701876915387551</v>
      </c>
      <c r="J47" s="333">
        <f t="shared" si="9"/>
        <v>0.54852391171949222</v>
      </c>
      <c r="K47" s="333">
        <f t="shared" si="9"/>
        <v>0.50368992783612743</v>
      </c>
      <c r="L47" s="333">
        <f t="shared" si="9"/>
        <v>7.6573243471567479E-2</v>
      </c>
      <c r="M47" s="334">
        <f t="shared" si="9"/>
        <v>0.31343994284767002</v>
      </c>
      <c r="N47" s="334">
        <f t="shared" si="9"/>
        <v>0.38000396387820862</v>
      </c>
      <c r="O47" s="335">
        <f t="shared" si="9"/>
        <v>0.34715661266184406</v>
      </c>
    </row>
    <row r="48" spans="1:15" x14ac:dyDescent="0.2">
      <c r="A48" s="200" t="s">
        <v>154</v>
      </c>
      <c r="B48" s="329">
        <f t="shared" ref="B48:O48" si="10">B41/B$44</f>
        <v>0.67361298796129021</v>
      </c>
      <c r="C48" s="329">
        <f t="shared" si="10"/>
        <v>0.67396450375758743</v>
      </c>
      <c r="D48" s="329">
        <f t="shared" si="10"/>
        <v>0.66133828468737643</v>
      </c>
      <c r="E48" s="329">
        <f t="shared" si="10"/>
        <v>0.58947797670816615</v>
      </c>
      <c r="F48" s="329">
        <f t="shared" si="10"/>
        <v>0.50422555595164298</v>
      </c>
      <c r="G48" s="330">
        <f t="shared" si="10"/>
        <v>0.46330369212929889</v>
      </c>
      <c r="H48" s="329">
        <f t="shared" si="10"/>
        <v>0.36398728679726738</v>
      </c>
      <c r="I48" s="329">
        <f t="shared" si="10"/>
        <v>0.2289701298188849</v>
      </c>
      <c r="J48" s="329">
        <f t="shared" si="10"/>
        <v>2.6596179338223429E-2</v>
      </c>
      <c r="K48" s="318" t="s">
        <v>102</v>
      </c>
      <c r="L48" s="318" t="s">
        <v>102</v>
      </c>
      <c r="M48" s="331">
        <f t="shared" si="10"/>
        <v>0.51191117837714761</v>
      </c>
      <c r="N48" s="331">
        <f t="shared" si="10"/>
        <v>5.83772726580951E-2</v>
      </c>
      <c r="O48" s="332">
        <f t="shared" si="10"/>
        <v>0.2821826747212996</v>
      </c>
    </row>
    <row r="49" spans="1:15" x14ac:dyDescent="0.2">
      <c r="A49" s="68" t="s">
        <v>155</v>
      </c>
      <c r="B49" s="333">
        <f t="shared" ref="B49:O51" si="11">B42/B$44</f>
        <v>0.25166545758002495</v>
      </c>
      <c r="C49" s="333">
        <f t="shared" si="11"/>
        <v>0.21259154350515619</v>
      </c>
      <c r="D49" s="333">
        <f t="shared" si="11"/>
        <v>0.14881121704875819</v>
      </c>
      <c r="E49" s="333">
        <f t="shared" si="11"/>
        <v>8.3299582638822034E-2</v>
      </c>
      <c r="F49" s="333">
        <f t="shared" si="11"/>
        <v>5.0828554440693653E-2</v>
      </c>
      <c r="G49" s="333">
        <f t="shared" si="11"/>
        <v>4.9796302494307561E-2</v>
      </c>
      <c r="H49" s="333">
        <f t="shared" si="11"/>
        <v>3.5083746445853402E-2</v>
      </c>
      <c r="I49" s="333">
        <f t="shared" si="11"/>
        <v>1.6153046863696747E-2</v>
      </c>
      <c r="J49" s="758" t="s">
        <v>102</v>
      </c>
      <c r="K49" s="319" t="s">
        <v>102</v>
      </c>
      <c r="L49" s="319" t="s">
        <v>102</v>
      </c>
      <c r="M49" s="334">
        <f t="shared" si="11"/>
        <v>7.153748697032028E-2</v>
      </c>
      <c r="N49" s="334">
        <f t="shared" si="11"/>
        <v>3.5398769837261929E-3</v>
      </c>
      <c r="O49" s="335">
        <f t="shared" si="11"/>
        <v>3.709466142318063E-2</v>
      </c>
    </row>
    <row r="50" spans="1:15" x14ac:dyDescent="0.2">
      <c r="A50" s="210" t="s">
        <v>273</v>
      </c>
      <c r="B50" s="757" t="s">
        <v>102</v>
      </c>
      <c r="C50" s="757" t="s">
        <v>102</v>
      </c>
      <c r="D50" s="330">
        <f t="shared" ref="D50:O50" si="12">D43/D$44</f>
        <v>1.9996349053688907E-4</v>
      </c>
      <c r="E50" s="330">
        <f t="shared" si="12"/>
        <v>7.6376073635140739E-5</v>
      </c>
      <c r="F50" s="757" t="s">
        <v>102</v>
      </c>
      <c r="G50" s="330">
        <f t="shared" si="12"/>
        <v>1.2079932925857595E-3</v>
      </c>
      <c r="H50" s="757" t="s">
        <v>102</v>
      </c>
      <c r="I50" s="757" t="s">
        <v>102</v>
      </c>
      <c r="J50" s="757" t="s">
        <v>102</v>
      </c>
      <c r="K50" s="757" t="s">
        <v>102</v>
      </c>
      <c r="L50" s="318" t="s">
        <v>102</v>
      </c>
      <c r="M50" s="336">
        <f t="shared" si="12"/>
        <v>1.9113106303753947E-4</v>
      </c>
      <c r="N50" s="841" t="s">
        <v>102</v>
      </c>
      <c r="O50" s="337">
        <f t="shared" si="12"/>
        <v>9.4317456469026286E-5</v>
      </c>
    </row>
    <row r="51" spans="1:15" x14ac:dyDescent="0.2">
      <c r="A51" s="279" t="s">
        <v>274</v>
      </c>
      <c r="B51" s="338">
        <f t="shared" si="11"/>
        <v>1</v>
      </c>
      <c r="C51" s="338">
        <f t="shared" si="11"/>
        <v>1</v>
      </c>
      <c r="D51" s="338">
        <f t="shared" si="11"/>
        <v>1</v>
      </c>
      <c r="E51" s="338">
        <f t="shared" si="11"/>
        <v>1</v>
      </c>
      <c r="F51" s="338">
        <f t="shared" si="11"/>
        <v>1</v>
      </c>
      <c r="G51" s="338">
        <f t="shared" si="11"/>
        <v>1</v>
      </c>
      <c r="H51" s="338">
        <f t="shared" si="11"/>
        <v>1</v>
      </c>
      <c r="I51" s="338">
        <f t="shared" si="11"/>
        <v>1</v>
      </c>
      <c r="J51" s="338">
        <f t="shared" si="11"/>
        <v>1</v>
      </c>
      <c r="K51" s="338">
        <f t="shared" si="11"/>
        <v>1</v>
      </c>
      <c r="L51" s="338">
        <f t="shared" si="11"/>
        <v>1</v>
      </c>
      <c r="M51" s="339">
        <f t="shared" si="11"/>
        <v>1</v>
      </c>
      <c r="N51" s="339">
        <f t="shared" si="11"/>
        <v>1</v>
      </c>
      <c r="O51" s="843">
        <f t="shared" si="11"/>
        <v>1</v>
      </c>
    </row>
    <row r="52" spans="1:15" x14ac:dyDescent="0.2">
      <c r="A52" s="9" t="s">
        <v>435</v>
      </c>
    </row>
    <row r="53" spans="1:15" x14ac:dyDescent="0.2">
      <c r="A53" s="17" t="s">
        <v>78</v>
      </c>
    </row>
    <row r="54" spans="1:15" x14ac:dyDescent="0.2">
      <c r="A54" s="17" t="s">
        <v>436</v>
      </c>
    </row>
    <row r="55" spans="1:15" x14ac:dyDescent="0.2">
      <c r="A55" s="17" t="s">
        <v>434</v>
      </c>
    </row>
    <row r="56" spans="1:15" x14ac:dyDescent="0.2">
      <c r="A56" s="9" t="s">
        <v>715</v>
      </c>
    </row>
    <row r="57" spans="1:15" s="16" customFormat="1" ht="11.25" x14ac:dyDescent="0.2">
      <c r="A57" s="193" t="s">
        <v>864</v>
      </c>
      <c r="B57" s="224"/>
      <c r="C57" s="224"/>
      <c r="D57" s="224"/>
      <c r="G57" s="185"/>
      <c r="J57" s="185"/>
    </row>
  </sheetData>
  <phoneticPr fontId="2" type="noConversion"/>
  <pageMargins left="0.59055118110236227" right="0.59055118110236227" top="0.78740157480314965" bottom="0.78740157480314965" header="0.39370078740157483" footer="0.39370078740157483"/>
  <pageSetup paperSize="9" scale="62" firstPageNumber="6" orientation="landscape" useFirstPageNumber="1" r:id="rId1"/>
  <headerFooter alignWithMargins="0">
    <oddHeader>&amp;R&amp;12Les finances des communes en 2022</oddHeader>
    <oddFooter>&amp;L&amp;12Direction Générale des Collectivités Locales / DESL&amp;C&amp;12 6&amp;R&amp;12Mise en ligne : janvier 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85"/>
  <sheetViews>
    <sheetView zoomScaleNormal="100" zoomScaleSheetLayoutView="70" zoomScalePageLayoutView="85" workbookViewId="0"/>
  </sheetViews>
  <sheetFormatPr baseColWidth="10" defaultRowHeight="12.75" x14ac:dyDescent="0.2"/>
  <cols>
    <col min="1" max="1" width="58.42578125" customWidth="1"/>
    <col min="2" max="4" width="12.42578125" customWidth="1"/>
    <col min="5" max="5" width="13" customWidth="1"/>
    <col min="6" max="11" width="12.42578125" customWidth="1"/>
    <col min="12" max="12" width="13.140625" customWidth="1"/>
    <col min="13" max="15" width="13.7109375" customWidth="1"/>
    <col min="16" max="16" width="8.5703125" customWidth="1"/>
  </cols>
  <sheetData>
    <row r="1" spans="1:15" ht="18" customHeight="1" x14ac:dyDescent="0.25">
      <c r="A1" s="10" t="s">
        <v>871</v>
      </c>
    </row>
    <row r="2" spans="1:15" x14ac:dyDescent="0.2">
      <c r="N2" s="226"/>
    </row>
    <row r="3" spans="1:15" ht="12.75" customHeight="1" x14ac:dyDescent="0.2">
      <c r="A3" s="1"/>
      <c r="B3" s="1"/>
      <c r="C3" s="1"/>
      <c r="D3" s="1"/>
      <c r="E3" s="1"/>
      <c r="F3" s="1"/>
      <c r="G3" s="1"/>
      <c r="H3" s="1"/>
      <c r="I3" s="1"/>
      <c r="J3" s="1"/>
      <c r="K3" s="1"/>
      <c r="L3" s="1"/>
      <c r="M3" s="1"/>
      <c r="N3" s="1"/>
      <c r="O3" s="2"/>
    </row>
    <row r="4" spans="1:15" x14ac:dyDescent="0.2">
      <c r="A4" s="3"/>
      <c r="B4" s="11" t="s">
        <v>35</v>
      </c>
      <c r="C4" s="11" t="s">
        <v>121</v>
      </c>
      <c r="D4" s="11" t="s">
        <v>123</v>
      </c>
      <c r="E4" s="11" t="s">
        <v>36</v>
      </c>
      <c r="F4" s="11" t="s">
        <v>37</v>
      </c>
      <c r="G4" s="11" t="s">
        <v>38</v>
      </c>
      <c r="H4" s="11" t="s">
        <v>39</v>
      </c>
      <c r="I4" s="11" t="s">
        <v>125</v>
      </c>
      <c r="J4" s="11" t="s">
        <v>126</v>
      </c>
      <c r="K4" s="11" t="s">
        <v>127</v>
      </c>
      <c r="L4" s="209">
        <v>100000</v>
      </c>
      <c r="M4" s="201" t="s">
        <v>228</v>
      </c>
      <c r="N4" s="201" t="s">
        <v>228</v>
      </c>
      <c r="O4" s="204" t="s">
        <v>77</v>
      </c>
    </row>
    <row r="5" spans="1:15" x14ac:dyDescent="0.2">
      <c r="A5" s="208" t="s">
        <v>147</v>
      </c>
      <c r="B5" s="11" t="s">
        <v>120</v>
      </c>
      <c r="C5" s="11" t="s">
        <v>40</v>
      </c>
      <c r="D5" s="11" t="s">
        <v>40</v>
      </c>
      <c r="E5" s="11" t="s">
        <v>40</v>
      </c>
      <c r="F5" s="11" t="s">
        <v>40</v>
      </c>
      <c r="G5" s="11" t="s">
        <v>40</v>
      </c>
      <c r="H5" s="11" t="s">
        <v>40</v>
      </c>
      <c r="I5" s="11" t="s">
        <v>40</v>
      </c>
      <c r="J5" s="11" t="s">
        <v>40</v>
      </c>
      <c r="K5" s="11" t="s">
        <v>40</v>
      </c>
      <c r="L5" s="11" t="s">
        <v>43</v>
      </c>
      <c r="M5" s="201" t="s">
        <v>230</v>
      </c>
      <c r="N5" s="201" t="s">
        <v>384</v>
      </c>
      <c r="O5" s="204" t="s">
        <v>137</v>
      </c>
    </row>
    <row r="6" spans="1:15" x14ac:dyDescent="0.2">
      <c r="A6" s="3"/>
      <c r="B6" s="11" t="s">
        <v>43</v>
      </c>
      <c r="C6" s="11" t="s">
        <v>122</v>
      </c>
      <c r="D6" s="11" t="s">
        <v>124</v>
      </c>
      <c r="E6" s="11" t="s">
        <v>44</v>
      </c>
      <c r="F6" s="11" t="s">
        <v>45</v>
      </c>
      <c r="G6" s="11" t="s">
        <v>46</v>
      </c>
      <c r="H6" s="11" t="s">
        <v>42</v>
      </c>
      <c r="I6" s="11" t="s">
        <v>128</v>
      </c>
      <c r="J6" s="11" t="s">
        <v>129</v>
      </c>
      <c r="K6" s="11" t="s">
        <v>130</v>
      </c>
      <c r="L6" s="11" t="s">
        <v>131</v>
      </c>
      <c r="M6" s="201" t="s">
        <v>138</v>
      </c>
      <c r="N6" s="201" t="s">
        <v>131</v>
      </c>
      <c r="O6" s="204" t="s">
        <v>41</v>
      </c>
    </row>
    <row r="7" spans="1:15" ht="14.25" x14ac:dyDescent="0.2">
      <c r="A7" s="225" t="s">
        <v>617</v>
      </c>
      <c r="B7" s="4"/>
      <c r="C7" s="4"/>
      <c r="D7" s="4"/>
      <c r="E7" s="4"/>
      <c r="F7" s="4"/>
      <c r="G7" s="4"/>
      <c r="H7" s="4"/>
      <c r="I7" s="4"/>
      <c r="J7" s="4"/>
      <c r="K7" s="4"/>
      <c r="L7" s="4"/>
      <c r="M7" s="4"/>
      <c r="N7" s="4"/>
      <c r="O7" s="5"/>
    </row>
    <row r="8" spans="1:15" ht="14.25" x14ac:dyDescent="0.2">
      <c r="A8" s="59" t="s">
        <v>437</v>
      </c>
      <c r="O8" s="68"/>
    </row>
    <row r="9" spans="1:15" ht="12.75" customHeight="1" x14ac:dyDescent="0.2">
      <c r="A9" s="200" t="s">
        <v>392</v>
      </c>
      <c r="B9" s="314">
        <v>3</v>
      </c>
      <c r="C9" s="314">
        <v>18</v>
      </c>
      <c r="D9" s="314">
        <v>33</v>
      </c>
      <c r="E9" s="314">
        <v>160</v>
      </c>
      <c r="F9" s="314">
        <v>117</v>
      </c>
      <c r="G9" s="314">
        <v>75</v>
      </c>
      <c r="H9" s="314">
        <v>69</v>
      </c>
      <c r="I9" s="314">
        <v>37</v>
      </c>
      <c r="J9" s="314">
        <v>17</v>
      </c>
      <c r="K9" s="314">
        <v>3</v>
      </c>
      <c r="L9" s="314" t="s">
        <v>102</v>
      </c>
      <c r="M9" s="311">
        <v>475</v>
      </c>
      <c r="N9" s="311">
        <v>57</v>
      </c>
      <c r="O9" s="310">
        <v>532</v>
      </c>
    </row>
    <row r="10" spans="1:15" x14ac:dyDescent="0.2">
      <c r="A10" s="68" t="s">
        <v>393</v>
      </c>
      <c r="B10" s="315">
        <v>10</v>
      </c>
      <c r="C10" s="315">
        <v>21</v>
      </c>
      <c r="D10" s="315">
        <v>76</v>
      </c>
      <c r="E10" s="315">
        <v>140</v>
      </c>
      <c r="F10" s="315">
        <v>29</v>
      </c>
      <c r="G10" s="315">
        <v>11</v>
      </c>
      <c r="H10" s="315">
        <v>8</v>
      </c>
      <c r="I10" s="315">
        <v>4</v>
      </c>
      <c r="J10" s="319" t="s">
        <v>102</v>
      </c>
      <c r="K10" s="319" t="s">
        <v>102</v>
      </c>
      <c r="L10" s="319" t="s">
        <v>102</v>
      </c>
      <c r="M10" s="316">
        <v>295</v>
      </c>
      <c r="N10" s="316">
        <v>4</v>
      </c>
      <c r="O10" s="317">
        <v>299</v>
      </c>
    </row>
    <row r="11" spans="1:15" x14ac:dyDescent="0.2">
      <c r="A11" s="6" t="s">
        <v>148</v>
      </c>
      <c r="B11" s="314">
        <v>145</v>
      </c>
      <c r="C11" s="314">
        <v>143</v>
      </c>
      <c r="D11" s="314">
        <v>235</v>
      </c>
      <c r="E11" s="314">
        <v>255</v>
      </c>
      <c r="F11" s="314">
        <v>50</v>
      </c>
      <c r="G11" s="314">
        <v>19</v>
      </c>
      <c r="H11" s="314">
        <v>8</v>
      </c>
      <c r="I11" s="314">
        <v>1</v>
      </c>
      <c r="J11" s="314">
        <v>1</v>
      </c>
      <c r="K11" s="318" t="s">
        <v>102</v>
      </c>
      <c r="L11" s="318" t="s">
        <v>102</v>
      </c>
      <c r="M11" s="311">
        <v>855</v>
      </c>
      <c r="N11" s="311">
        <v>2</v>
      </c>
      <c r="O11" s="310">
        <v>857</v>
      </c>
    </row>
    <row r="12" spans="1:15" x14ac:dyDescent="0.2">
      <c r="A12" t="s">
        <v>149</v>
      </c>
      <c r="B12" s="315">
        <v>6</v>
      </c>
      <c r="C12" s="315">
        <v>23</v>
      </c>
      <c r="D12" s="315">
        <v>66</v>
      </c>
      <c r="E12" s="315">
        <v>197</v>
      </c>
      <c r="F12" s="315">
        <v>70</v>
      </c>
      <c r="G12" s="315">
        <v>31</v>
      </c>
      <c r="H12" s="315">
        <v>29</v>
      </c>
      <c r="I12" s="315">
        <v>12</v>
      </c>
      <c r="J12" s="315">
        <v>3</v>
      </c>
      <c r="K12" s="319" t="s">
        <v>102</v>
      </c>
      <c r="L12" s="319" t="s">
        <v>102</v>
      </c>
      <c r="M12" s="316">
        <v>422</v>
      </c>
      <c r="N12" s="316">
        <v>15</v>
      </c>
      <c r="O12" s="317">
        <v>437</v>
      </c>
    </row>
    <row r="13" spans="1:15" ht="14.25" x14ac:dyDescent="0.2">
      <c r="A13" s="457" t="s">
        <v>356</v>
      </c>
      <c r="B13" s="356">
        <f t="shared" ref="B13:K13" si="0">SUM(B9:B12)</f>
        <v>164</v>
      </c>
      <c r="C13" s="356">
        <f t="shared" si="0"/>
        <v>205</v>
      </c>
      <c r="D13" s="356">
        <f t="shared" si="0"/>
        <v>410</v>
      </c>
      <c r="E13" s="356">
        <f t="shared" si="0"/>
        <v>752</v>
      </c>
      <c r="F13" s="356">
        <f t="shared" si="0"/>
        <v>266</v>
      </c>
      <c r="G13" s="356">
        <f t="shared" si="0"/>
        <v>136</v>
      </c>
      <c r="H13" s="356">
        <f t="shared" si="0"/>
        <v>114</v>
      </c>
      <c r="I13" s="356">
        <f t="shared" si="0"/>
        <v>54</v>
      </c>
      <c r="J13" s="356">
        <f t="shared" si="0"/>
        <v>21</v>
      </c>
      <c r="K13" s="356">
        <f t="shared" si="0"/>
        <v>3</v>
      </c>
      <c r="L13" s="348" t="s">
        <v>102</v>
      </c>
      <c r="M13" s="357">
        <f>SUM(M9:M12)</f>
        <v>2047</v>
      </c>
      <c r="N13" s="357">
        <f>SUM(N9:N12)</f>
        <v>78</v>
      </c>
      <c r="O13" s="358">
        <f>SUM(O9:O12)</f>
        <v>2125</v>
      </c>
    </row>
    <row r="14" spans="1:15" ht="12.75" customHeight="1" x14ac:dyDescent="0.2">
      <c r="A14" s="59" t="s">
        <v>438</v>
      </c>
      <c r="B14" s="341"/>
      <c r="C14" s="341"/>
      <c r="D14" s="341"/>
      <c r="E14" s="341"/>
      <c r="F14" s="341"/>
      <c r="G14" s="341"/>
      <c r="H14" s="341"/>
      <c r="I14" s="341"/>
      <c r="J14" s="341"/>
      <c r="K14" s="341"/>
      <c r="L14" s="341"/>
      <c r="M14" s="346"/>
      <c r="N14" s="346"/>
      <c r="O14" s="347"/>
    </row>
    <row r="15" spans="1:15" x14ac:dyDescent="0.2">
      <c r="A15" s="200" t="s">
        <v>150</v>
      </c>
      <c r="B15" s="314">
        <v>889</v>
      </c>
      <c r="C15" s="314">
        <v>966</v>
      </c>
      <c r="D15" s="314">
        <v>1337</v>
      </c>
      <c r="E15" s="314">
        <v>1222</v>
      </c>
      <c r="F15" s="314">
        <v>162</v>
      </c>
      <c r="G15" s="314">
        <v>68</v>
      </c>
      <c r="H15" s="314">
        <v>110</v>
      </c>
      <c r="I15" s="314">
        <v>40</v>
      </c>
      <c r="J15" s="314">
        <v>20</v>
      </c>
      <c r="K15" s="314">
        <v>6</v>
      </c>
      <c r="L15" s="365">
        <v>4</v>
      </c>
      <c r="M15" s="311">
        <v>4754</v>
      </c>
      <c r="N15" s="311">
        <v>70</v>
      </c>
      <c r="O15" s="310">
        <v>4824</v>
      </c>
    </row>
    <row r="16" spans="1:15" x14ac:dyDescent="0.2">
      <c r="A16" s="68" t="s">
        <v>151</v>
      </c>
      <c r="B16" s="315">
        <v>2198</v>
      </c>
      <c r="C16" s="315">
        <v>4202</v>
      </c>
      <c r="D16" s="315">
        <v>7768</v>
      </c>
      <c r="E16" s="315">
        <v>9320</v>
      </c>
      <c r="F16" s="315">
        <v>1856</v>
      </c>
      <c r="G16" s="315">
        <v>785</v>
      </c>
      <c r="H16" s="315">
        <v>985</v>
      </c>
      <c r="I16" s="315">
        <v>462</v>
      </c>
      <c r="J16" s="315">
        <v>311</v>
      </c>
      <c r="K16" s="315">
        <v>81</v>
      </c>
      <c r="L16" s="315">
        <v>38</v>
      </c>
      <c r="M16" s="316">
        <v>27114</v>
      </c>
      <c r="N16" s="316">
        <v>892</v>
      </c>
      <c r="O16" s="317">
        <v>28006</v>
      </c>
    </row>
    <row r="17" spans="1:17" x14ac:dyDescent="0.2">
      <c r="A17" s="207" t="s">
        <v>439</v>
      </c>
      <c r="B17" s="340">
        <f t="shared" ref="B17:O17" si="1">SUM(B15:B16)</f>
        <v>3087</v>
      </c>
      <c r="C17" s="340">
        <f t="shared" si="1"/>
        <v>5168</v>
      </c>
      <c r="D17" s="340">
        <f t="shared" si="1"/>
        <v>9105</v>
      </c>
      <c r="E17" s="340">
        <f t="shared" si="1"/>
        <v>10542</v>
      </c>
      <c r="F17" s="340">
        <f t="shared" si="1"/>
        <v>2018</v>
      </c>
      <c r="G17" s="340">
        <f t="shared" si="1"/>
        <v>853</v>
      </c>
      <c r="H17" s="340">
        <f t="shared" si="1"/>
        <v>1095</v>
      </c>
      <c r="I17" s="340">
        <f t="shared" si="1"/>
        <v>502</v>
      </c>
      <c r="J17" s="340">
        <f t="shared" si="1"/>
        <v>331</v>
      </c>
      <c r="K17" s="340">
        <f t="shared" si="1"/>
        <v>87</v>
      </c>
      <c r="L17" s="318">
        <f t="shared" si="1"/>
        <v>42</v>
      </c>
      <c r="M17" s="345">
        <f t="shared" si="1"/>
        <v>31868</v>
      </c>
      <c r="N17" s="345">
        <f t="shared" si="1"/>
        <v>962</v>
      </c>
      <c r="O17" s="323">
        <f t="shared" si="1"/>
        <v>32830</v>
      </c>
      <c r="P17" s="14"/>
      <c r="Q17" s="14"/>
    </row>
    <row r="18" spans="1:17" ht="14.25" x14ac:dyDescent="0.2">
      <c r="A18" s="211" t="s">
        <v>357</v>
      </c>
      <c r="B18" s="326"/>
      <c r="C18" s="326"/>
      <c r="D18" s="326"/>
      <c r="E18" s="326"/>
      <c r="F18" s="326"/>
      <c r="G18" s="326"/>
      <c r="H18" s="326"/>
      <c r="I18" s="326"/>
      <c r="J18" s="326"/>
      <c r="K18" s="326"/>
      <c r="L18" s="326"/>
      <c r="M18" s="327"/>
      <c r="N18" s="327"/>
      <c r="O18" s="328"/>
    </row>
    <row r="19" spans="1:17" x14ac:dyDescent="0.2">
      <c r="A19" s="200" t="s">
        <v>392</v>
      </c>
      <c r="B19" s="329">
        <f>B9/B$13</f>
        <v>1.8292682926829267E-2</v>
      </c>
      <c r="C19" s="329">
        <f t="shared" ref="C19:O19" si="2">C9/C$13</f>
        <v>8.7804878048780483E-2</v>
      </c>
      <c r="D19" s="329">
        <f t="shared" si="2"/>
        <v>8.0487804878048783E-2</v>
      </c>
      <c r="E19" s="329">
        <f t="shared" si="2"/>
        <v>0.21276595744680851</v>
      </c>
      <c r="F19" s="329">
        <f t="shared" si="2"/>
        <v>0.43984962406015038</v>
      </c>
      <c r="G19" s="330">
        <f t="shared" si="2"/>
        <v>0.55147058823529416</v>
      </c>
      <c r="H19" s="329">
        <f t="shared" si="2"/>
        <v>0.60526315789473684</v>
      </c>
      <c r="I19" s="329">
        <f t="shared" si="2"/>
        <v>0.68518518518518523</v>
      </c>
      <c r="J19" s="329">
        <f t="shared" si="2"/>
        <v>0.80952380952380953</v>
      </c>
      <c r="K19" s="329">
        <f t="shared" si="2"/>
        <v>1</v>
      </c>
      <c r="L19" s="314" t="s">
        <v>102</v>
      </c>
      <c r="M19" s="331">
        <f t="shared" si="2"/>
        <v>0.23204689789936492</v>
      </c>
      <c r="N19" s="331">
        <f t="shared" si="2"/>
        <v>0.73076923076923073</v>
      </c>
      <c r="O19" s="332">
        <f t="shared" si="2"/>
        <v>0.25035294117647061</v>
      </c>
    </row>
    <row r="20" spans="1:17" x14ac:dyDescent="0.2">
      <c r="A20" s="68" t="s">
        <v>393</v>
      </c>
      <c r="B20" s="333">
        <f t="shared" ref="B20:O20" si="3">B10/B$13</f>
        <v>6.097560975609756E-2</v>
      </c>
      <c r="C20" s="333">
        <f t="shared" si="3"/>
        <v>0.1024390243902439</v>
      </c>
      <c r="D20" s="333">
        <f t="shared" si="3"/>
        <v>0.18536585365853658</v>
      </c>
      <c r="E20" s="333">
        <f t="shared" si="3"/>
        <v>0.18617021276595744</v>
      </c>
      <c r="F20" s="333">
        <f t="shared" si="3"/>
        <v>0.10902255639097744</v>
      </c>
      <c r="G20" s="333">
        <f t="shared" si="3"/>
        <v>8.0882352941176475E-2</v>
      </c>
      <c r="H20" s="333">
        <f t="shared" si="3"/>
        <v>7.0175438596491224E-2</v>
      </c>
      <c r="I20" s="333">
        <f t="shared" si="3"/>
        <v>7.407407407407407E-2</v>
      </c>
      <c r="J20" s="319" t="s">
        <v>102</v>
      </c>
      <c r="K20" s="319" t="s">
        <v>102</v>
      </c>
      <c r="L20" s="319" t="s">
        <v>102</v>
      </c>
      <c r="M20" s="334">
        <f t="shared" si="3"/>
        <v>0.1441133365901319</v>
      </c>
      <c r="N20" s="334">
        <f t="shared" si="3"/>
        <v>5.128205128205128E-2</v>
      </c>
      <c r="O20" s="335">
        <f t="shared" si="3"/>
        <v>0.14070588235294118</v>
      </c>
    </row>
    <row r="21" spans="1:17" x14ac:dyDescent="0.2">
      <c r="A21" s="6" t="s">
        <v>148</v>
      </c>
      <c r="B21" s="329">
        <f t="shared" ref="B21:O21" si="4">B11/B$13</f>
        <v>0.88414634146341464</v>
      </c>
      <c r="C21" s="329">
        <f t="shared" si="4"/>
        <v>0.69756097560975605</v>
      </c>
      <c r="D21" s="329">
        <f t="shared" si="4"/>
        <v>0.57317073170731703</v>
      </c>
      <c r="E21" s="329">
        <f t="shared" si="4"/>
        <v>0.33909574468085107</v>
      </c>
      <c r="F21" s="329">
        <f t="shared" si="4"/>
        <v>0.18796992481203006</v>
      </c>
      <c r="G21" s="330">
        <f t="shared" si="4"/>
        <v>0.13970588235294118</v>
      </c>
      <c r="H21" s="329">
        <f t="shared" si="4"/>
        <v>7.0175438596491224E-2</v>
      </c>
      <c r="I21" s="329">
        <f t="shared" si="4"/>
        <v>1.8518518518518517E-2</v>
      </c>
      <c r="J21" s="329">
        <f t="shared" si="4"/>
        <v>4.7619047619047616E-2</v>
      </c>
      <c r="K21" s="318" t="s">
        <v>102</v>
      </c>
      <c r="L21" s="318" t="s">
        <v>102</v>
      </c>
      <c r="M21" s="331">
        <f t="shared" si="4"/>
        <v>0.41768441621885688</v>
      </c>
      <c r="N21" s="331">
        <f t="shared" si="4"/>
        <v>2.564102564102564E-2</v>
      </c>
      <c r="O21" s="332">
        <f t="shared" si="4"/>
        <v>0.4032941176470588</v>
      </c>
    </row>
    <row r="22" spans="1:17" x14ac:dyDescent="0.2">
      <c r="A22" t="s">
        <v>149</v>
      </c>
      <c r="B22" s="333">
        <f t="shared" ref="B22:O22" si="5">B12/B$13</f>
        <v>3.6585365853658534E-2</v>
      </c>
      <c r="C22" s="333">
        <f t="shared" si="5"/>
        <v>0.11219512195121951</v>
      </c>
      <c r="D22" s="333">
        <f t="shared" si="5"/>
        <v>0.16097560975609757</v>
      </c>
      <c r="E22" s="333">
        <f t="shared" si="5"/>
        <v>0.26196808510638298</v>
      </c>
      <c r="F22" s="333">
        <f t="shared" si="5"/>
        <v>0.26315789473684209</v>
      </c>
      <c r="G22" s="333">
        <f t="shared" si="5"/>
        <v>0.22794117647058823</v>
      </c>
      <c r="H22" s="333">
        <f t="shared" si="5"/>
        <v>0.25438596491228072</v>
      </c>
      <c r="I22" s="333">
        <f t="shared" si="5"/>
        <v>0.22222222222222221</v>
      </c>
      <c r="J22" s="333">
        <f t="shared" si="5"/>
        <v>0.14285714285714285</v>
      </c>
      <c r="K22" s="319" t="s">
        <v>102</v>
      </c>
      <c r="L22" s="319" t="s">
        <v>102</v>
      </c>
      <c r="M22" s="334">
        <f t="shared" si="5"/>
        <v>0.20615534929164631</v>
      </c>
      <c r="N22" s="334">
        <f t="shared" si="5"/>
        <v>0.19230769230769232</v>
      </c>
      <c r="O22" s="335">
        <f t="shared" si="5"/>
        <v>0.20564705882352941</v>
      </c>
    </row>
    <row r="23" spans="1:17" ht="14.25" x14ac:dyDescent="0.2">
      <c r="A23" s="248" t="s">
        <v>440</v>
      </c>
      <c r="B23" s="342">
        <f t="shared" ref="B23:O23" si="6">B13/B$13</f>
        <v>1</v>
      </c>
      <c r="C23" s="342">
        <f t="shared" si="6"/>
        <v>1</v>
      </c>
      <c r="D23" s="342">
        <f t="shared" si="6"/>
        <v>1</v>
      </c>
      <c r="E23" s="342">
        <f t="shared" si="6"/>
        <v>1</v>
      </c>
      <c r="F23" s="342">
        <f t="shared" si="6"/>
        <v>1</v>
      </c>
      <c r="G23" s="342">
        <f t="shared" si="6"/>
        <v>1</v>
      </c>
      <c r="H23" s="342">
        <f t="shared" si="6"/>
        <v>1</v>
      </c>
      <c r="I23" s="342">
        <f t="shared" si="6"/>
        <v>1</v>
      </c>
      <c r="J23" s="342">
        <f t="shared" si="6"/>
        <v>1</v>
      </c>
      <c r="K23" s="342">
        <f t="shared" si="6"/>
        <v>1</v>
      </c>
      <c r="L23" s="318" t="s">
        <v>102</v>
      </c>
      <c r="M23" s="349">
        <f t="shared" si="6"/>
        <v>1</v>
      </c>
      <c r="N23" s="349">
        <f t="shared" si="6"/>
        <v>1</v>
      </c>
      <c r="O23" s="350">
        <f t="shared" si="6"/>
        <v>1</v>
      </c>
    </row>
    <row r="24" spans="1:17" x14ac:dyDescent="0.2">
      <c r="A24" s="211" t="s">
        <v>278</v>
      </c>
      <c r="B24" s="326"/>
      <c r="C24" s="326"/>
      <c r="D24" s="326"/>
      <c r="E24" s="326"/>
      <c r="F24" s="326"/>
      <c r="G24" s="326"/>
      <c r="H24" s="326"/>
      <c r="I24" s="326"/>
      <c r="J24" s="326"/>
      <c r="K24" s="326"/>
      <c r="L24" s="326"/>
      <c r="M24" s="327"/>
      <c r="N24" s="327"/>
      <c r="O24" s="328"/>
    </row>
    <row r="25" spans="1:17" x14ac:dyDescent="0.2">
      <c r="A25" s="200" t="s">
        <v>150</v>
      </c>
      <c r="B25" s="329">
        <f>B15/B$17</f>
        <v>0.28798185941043086</v>
      </c>
      <c r="C25" s="329">
        <f t="shared" ref="C25:O25" si="7">C15/C$17</f>
        <v>0.18691950464396284</v>
      </c>
      <c r="D25" s="329">
        <f t="shared" si="7"/>
        <v>0.14684239428885229</v>
      </c>
      <c r="E25" s="329">
        <f t="shared" si="7"/>
        <v>0.11591728324796054</v>
      </c>
      <c r="F25" s="329">
        <f t="shared" si="7"/>
        <v>8.0277502477700699E-2</v>
      </c>
      <c r="G25" s="329">
        <f t="shared" si="7"/>
        <v>7.9718640093786639E-2</v>
      </c>
      <c r="H25" s="329">
        <f t="shared" si="7"/>
        <v>0.1004566210045662</v>
      </c>
      <c r="I25" s="329">
        <f t="shared" si="7"/>
        <v>7.9681274900398405E-2</v>
      </c>
      <c r="J25" s="329">
        <f t="shared" si="7"/>
        <v>6.0422960725075532E-2</v>
      </c>
      <c r="K25" s="329">
        <f t="shared" si="7"/>
        <v>6.8965517241379309E-2</v>
      </c>
      <c r="L25" s="329">
        <f t="shared" si="7"/>
        <v>9.5238095238095233E-2</v>
      </c>
      <c r="M25" s="331">
        <f t="shared" si="7"/>
        <v>0.14917785866700137</v>
      </c>
      <c r="N25" s="331">
        <f t="shared" si="7"/>
        <v>7.2765072765072769E-2</v>
      </c>
      <c r="O25" s="332">
        <f t="shared" si="7"/>
        <v>0.14693877551020409</v>
      </c>
    </row>
    <row r="26" spans="1:17" x14ac:dyDescent="0.2">
      <c r="A26" s="68" t="s">
        <v>151</v>
      </c>
      <c r="B26" s="343">
        <f t="shared" ref="B26:O26" si="8">B16/B$17</f>
        <v>0.71201814058956914</v>
      </c>
      <c r="C26" s="343">
        <f t="shared" si="8"/>
        <v>0.8130804953560371</v>
      </c>
      <c r="D26" s="343">
        <f t="shared" si="8"/>
        <v>0.85315760571114774</v>
      </c>
      <c r="E26" s="343">
        <f t="shared" si="8"/>
        <v>0.88408271675203942</v>
      </c>
      <c r="F26" s="343">
        <f t="shared" si="8"/>
        <v>0.91972249752229929</v>
      </c>
      <c r="G26" s="343">
        <f t="shared" si="8"/>
        <v>0.9202813599062134</v>
      </c>
      <c r="H26" s="343">
        <f t="shared" si="8"/>
        <v>0.8995433789954338</v>
      </c>
      <c r="I26" s="343">
        <f t="shared" si="8"/>
        <v>0.92031872509960155</v>
      </c>
      <c r="J26" s="343">
        <f t="shared" si="8"/>
        <v>0.93957703927492442</v>
      </c>
      <c r="K26" s="343">
        <f t="shared" si="8"/>
        <v>0.93103448275862066</v>
      </c>
      <c r="L26" s="343">
        <f t="shared" si="8"/>
        <v>0.90476190476190477</v>
      </c>
      <c r="M26" s="351">
        <f t="shared" si="8"/>
        <v>0.8508221413329986</v>
      </c>
      <c r="N26" s="351">
        <f t="shared" si="8"/>
        <v>0.92723492723492729</v>
      </c>
      <c r="O26" s="352">
        <f t="shared" si="8"/>
        <v>0.85306122448979593</v>
      </c>
    </row>
    <row r="27" spans="1:17" x14ac:dyDescent="0.2">
      <c r="A27" s="457" t="s">
        <v>441</v>
      </c>
      <c r="B27" s="344">
        <f t="shared" ref="B27:O27" si="9">B17/B$17</f>
        <v>1</v>
      </c>
      <c r="C27" s="344">
        <f t="shared" si="9"/>
        <v>1</v>
      </c>
      <c r="D27" s="344">
        <f t="shared" si="9"/>
        <v>1</v>
      </c>
      <c r="E27" s="344">
        <f t="shared" si="9"/>
        <v>1</v>
      </c>
      <c r="F27" s="344">
        <f t="shared" si="9"/>
        <v>1</v>
      </c>
      <c r="G27" s="344">
        <f t="shared" si="9"/>
        <v>1</v>
      </c>
      <c r="H27" s="344">
        <f t="shared" si="9"/>
        <v>1</v>
      </c>
      <c r="I27" s="344">
        <f t="shared" si="9"/>
        <v>1</v>
      </c>
      <c r="J27" s="344">
        <f t="shared" si="9"/>
        <v>1</v>
      </c>
      <c r="K27" s="344">
        <f t="shared" si="9"/>
        <v>1</v>
      </c>
      <c r="L27" s="353">
        <f t="shared" si="9"/>
        <v>1</v>
      </c>
      <c r="M27" s="354">
        <f t="shared" si="9"/>
        <v>1</v>
      </c>
      <c r="N27" s="354">
        <f t="shared" si="9"/>
        <v>1</v>
      </c>
      <c r="O27" s="355">
        <f t="shared" si="9"/>
        <v>1</v>
      </c>
    </row>
    <row r="28" spans="1:17" x14ac:dyDescent="0.2">
      <c r="A28" s="193" t="s">
        <v>277</v>
      </c>
      <c r="M28" s="215"/>
      <c r="N28" s="215"/>
    </row>
    <row r="29" spans="1:17" x14ac:dyDescent="0.2">
      <c r="A29" s="9" t="s">
        <v>358</v>
      </c>
      <c r="M29" s="215"/>
      <c r="N29" s="215"/>
    </row>
    <row r="30" spans="1:17" x14ac:dyDescent="0.2">
      <c r="A30" s="9" t="s">
        <v>716</v>
      </c>
      <c r="M30" s="215"/>
      <c r="N30" s="215"/>
    </row>
    <row r="31" spans="1:17" s="16" customFormat="1" ht="11.25" x14ac:dyDescent="0.2">
      <c r="A31" s="193" t="s">
        <v>873</v>
      </c>
      <c r="B31" s="224"/>
      <c r="C31" s="224"/>
      <c r="D31" s="224"/>
      <c r="G31" s="185"/>
      <c r="J31" s="185"/>
    </row>
    <row r="32" spans="1:17" x14ac:dyDescent="0.2">
      <c r="M32" s="215"/>
      <c r="N32" s="215"/>
    </row>
    <row r="33" spans="1:15" ht="18" x14ac:dyDescent="0.25">
      <c r="A33" s="10" t="s">
        <v>872</v>
      </c>
      <c r="M33" s="215"/>
      <c r="N33" s="215"/>
    </row>
    <row r="34" spans="1:15" x14ac:dyDescent="0.2">
      <c r="M34" s="215"/>
      <c r="N34" s="59"/>
    </row>
    <row r="35" spans="1:15" x14ac:dyDescent="0.2">
      <c r="A35" s="1"/>
      <c r="B35" s="1"/>
      <c r="C35" s="1"/>
      <c r="D35" s="1"/>
      <c r="E35" s="1"/>
      <c r="F35" s="1"/>
      <c r="G35" s="1"/>
      <c r="H35" s="1"/>
      <c r="I35" s="1"/>
      <c r="J35" s="1"/>
      <c r="K35" s="1"/>
      <c r="L35" s="1"/>
      <c r="M35" s="217"/>
      <c r="N35" s="217"/>
      <c r="O35" s="2"/>
    </row>
    <row r="36" spans="1:15" x14ac:dyDescent="0.2">
      <c r="A36" s="3"/>
      <c r="B36" s="11" t="s">
        <v>35</v>
      </c>
      <c r="C36" s="11" t="s">
        <v>121</v>
      </c>
      <c r="D36" s="11" t="s">
        <v>123</v>
      </c>
      <c r="E36" s="11" t="s">
        <v>36</v>
      </c>
      <c r="F36" s="11" t="s">
        <v>37</v>
      </c>
      <c r="G36" s="11" t="s">
        <v>38</v>
      </c>
      <c r="H36" s="11" t="s">
        <v>39</v>
      </c>
      <c r="I36" s="11" t="s">
        <v>125</v>
      </c>
      <c r="J36" s="11" t="s">
        <v>126</v>
      </c>
      <c r="K36" s="11" t="s">
        <v>127</v>
      </c>
      <c r="L36" s="209">
        <v>100000</v>
      </c>
      <c r="M36" s="201" t="s">
        <v>228</v>
      </c>
      <c r="N36" s="201" t="s">
        <v>228</v>
      </c>
      <c r="O36" s="204" t="s">
        <v>77</v>
      </c>
    </row>
    <row r="37" spans="1:15" ht="14.25" x14ac:dyDescent="0.2">
      <c r="A37" s="208" t="s">
        <v>618</v>
      </c>
      <c r="B37" s="11" t="s">
        <v>120</v>
      </c>
      <c r="C37" s="11" t="s">
        <v>40</v>
      </c>
      <c r="D37" s="11" t="s">
        <v>40</v>
      </c>
      <c r="E37" s="11" t="s">
        <v>40</v>
      </c>
      <c r="F37" s="11" t="s">
        <v>40</v>
      </c>
      <c r="G37" s="11" t="s">
        <v>40</v>
      </c>
      <c r="H37" s="11" t="s">
        <v>40</v>
      </c>
      <c r="I37" s="11" t="s">
        <v>40</v>
      </c>
      <c r="J37" s="11" t="s">
        <v>40</v>
      </c>
      <c r="K37" s="11" t="s">
        <v>40</v>
      </c>
      <c r="L37" s="11" t="s">
        <v>43</v>
      </c>
      <c r="M37" s="201" t="s">
        <v>230</v>
      </c>
      <c r="N37" s="201" t="s">
        <v>138</v>
      </c>
      <c r="O37" s="204" t="s">
        <v>137</v>
      </c>
    </row>
    <row r="38" spans="1:15" x14ac:dyDescent="0.2">
      <c r="A38" s="3"/>
      <c r="B38" s="11" t="s">
        <v>43</v>
      </c>
      <c r="C38" s="11" t="s">
        <v>122</v>
      </c>
      <c r="D38" s="11" t="s">
        <v>124</v>
      </c>
      <c r="E38" s="11" t="s">
        <v>44</v>
      </c>
      <c r="F38" s="11" t="s">
        <v>45</v>
      </c>
      <c r="G38" s="11" t="s">
        <v>46</v>
      </c>
      <c r="H38" s="11" t="s">
        <v>42</v>
      </c>
      <c r="I38" s="11" t="s">
        <v>128</v>
      </c>
      <c r="J38" s="11" t="s">
        <v>129</v>
      </c>
      <c r="K38" s="11" t="s">
        <v>130</v>
      </c>
      <c r="L38" s="11" t="s">
        <v>131</v>
      </c>
      <c r="M38" s="201" t="s">
        <v>138</v>
      </c>
      <c r="N38" s="201" t="s">
        <v>131</v>
      </c>
      <c r="O38" s="204" t="s">
        <v>41</v>
      </c>
    </row>
    <row r="39" spans="1:15" x14ac:dyDescent="0.2">
      <c r="A39" s="4"/>
      <c r="B39" s="4"/>
      <c r="C39" s="4"/>
      <c r="D39" s="4"/>
      <c r="E39" s="30"/>
      <c r="F39" s="30"/>
      <c r="G39" s="4"/>
      <c r="H39" s="4"/>
      <c r="I39" s="4"/>
      <c r="J39" s="4"/>
      <c r="K39" s="4"/>
      <c r="L39" s="4"/>
      <c r="M39" s="218"/>
      <c r="N39" s="218"/>
      <c r="O39" s="5"/>
    </row>
    <row r="40" spans="1:15" ht="14.25" x14ac:dyDescent="0.2">
      <c r="A40" s="59" t="s">
        <v>442</v>
      </c>
      <c r="M40" s="215"/>
      <c r="N40" s="215"/>
      <c r="O40" s="68"/>
    </row>
    <row r="41" spans="1:15" x14ac:dyDescent="0.2">
      <c r="A41" s="200" t="s">
        <v>392</v>
      </c>
      <c r="B41" s="314">
        <v>480</v>
      </c>
      <c r="C41" s="314">
        <v>6019</v>
      </c>
      <c r="D41" s="314">
        <v>18641</v>
      </c>
      <c r="E41" s="314">
        <v>316237</v>
      </c>
      <c r="F41" s="314">
        <v>476452</v>
      </c>
      <c r="G41" s="314">
        <v>508384</v>
      </c>
      <c r="H41" s="314">
        <v>725472</v>
      </c>
      <c r="I41" s="314">
        <v>696395</v>
      </c>
      <c r="J41" s="314">
        <v>706263</v>
      </c>
      <c r="K41" s="314">
        <v>235376</v>
      </c>
      <c r="L41" s="318" t="s">
        <v>102</v>
      </c>
      <c r="M41" s="311">
        <v>2051685</v>
      </c>
      <c r="N41" s="311">
        <v>1638034</v>
      </c>
      <c r="O41" s="310">
        <v>3689719</v>
      </c>
    </row>
    <row r="42" spans="1:15" x14ac:dyDescent="0.2">
      <c r="A42" s="68" t="s">
        <v>393</v>
      </c>
      <c r="B42" s="315">
        <v>2273</v>
      </c>
      <c r="C42" s="315">
        <v>11687</v>
      </c>
      <c r="D42" s="315">
        <v>70714</v>
      </c>
      <c r="E42" s="315">
        <v>329259</v>
      </c>
      <c r="F42" s="315">
        <v>144982</v>
      </c>
      <c r="G42" s="315">
        <v>79577</v>
      </c>
      <c r="H42" s="315">
        <v>87244</v>
      </c>
      <c r="I42" s="315">
        <v>56043</v>
      </c>
      <c r="J42" s="319" t="s">
        <v>102</v>
      </c>
      <c r="K42" s="319" t="s">
        <v>102</v>
      </c>
      <c r="L42" s="319" t="s">
        <v>102</v>
      </c>
      <c r="M42" s="316">
        <v>725736</v>
      </c>
      <c r="N42" s="316">
        <v>56043</v>
      </c>
      <c r="O42" s="317">
        <v>781779</v>
      </c>
    </row>
    <row r="43" spans="1:15" x14ac:dyDescent="0.2">
      <c r="A43" s="6" t="s">
        <v>148</v>
      </c>
      <c r="B43" s="314">
        <v>15515</v>
      </c>
      <c r="C43" s="314">
        <v>34073</v>
      </c>
      <c r="D43" s="314">
        <v>112827</v>
      </c>
      <c r="E43" s="314">
        <v>301187</v>
      </c>
      <c r="F43" s="314">
        <v>143387</v>
      </c>
      <c r="G43" s="314">
        <v>89160</v>
      </c>
      <c r="H43" s="314">
        <v>56386</v>
      </c>
      <c r="I43" s="314">
        <v>14570</v>
      </c>
      <c r="J43" s="314">
        <v>23738</v>
      </c>
      <c r="K43" s="318" t="s">
        <v>102</v>
      </c>
      <c r="L43" s="318" t="s">
        <v>102</v>
      </c>
      <c r="M43" s="311">
        <v>752535</v>
      </c>
      <c r="N43" s="311">
        <v>38308</v>
      </c>
      <c r="O43" s="310">
        <v>790843</v>
      </c>
    </row>
    <row r="44" spans="1:15" x14ac:dyDescent="0.2">
      <c r="A44" t="s">
        <v>149</v>
      </c>
      <c r="B44" s="315">
        <v>534</v>
      </c>
      <c r="C44" s="315">
        <v>5123</v>
      </c>
      <c r="D44" s="315">
        <v>29081</v>
      </c>
      <c r="E44" s="315">
        <v>249805</v>
      </c>
      <c r="F44" s="315">
        <v>209615</v>
      </c>
      <c r="G44" s="315">
        <v>138402</v>
      </c>
      <c r="H44" s="315">
        <v>226257</v>
      </c>
      <c r="I44" s="315">
        <v>165994</v>
      </c>
      <c r="J44" s="315">
        <v>73598</v>
      </c>
      <c r="K44" s="319" t="s">
        <v>102</v>
      </c>
      <c r="L44" s="319" t="s">
        <v>102</v>
      </c>
      <c r="M44" s="316">
        <v>858817</v>
      </c>
      <c r="N44" s="316">
        <v>239592</v>
      </c>
      <c r="O44" s="317">
        <v>1098409</v>
      </c>
    </row>
    <row r="45" spans="1:15" ht="14.25" x14ac:dyDescent="0.2">
      <c r="A45" s="248" t="s">
        <v>359</v>
      </c>
      <c r="B45" s="356">
        <f t="shared" ref="B45:K45" si="10">SUM(B41:B44)</f>
        <v>18802</v>
      </c>
      <c r="C45" s="356">
        <f t="shared" si="10"/>
        <v>56902</v>
      </c>
      <c r="D45" s="356">
        <f t="shared" si="10"/>
        <v>231263</v>
      </c>
      <c r="E45" s="356">
        <f t="shared" si="10"/>
        <v>1196488</v>
      </c>
      <c r="F45" s="356">
        <f t="shared" si="10"/>
        <v>974436</v>
      </c>
      <c r="G45" s="356">
        <f t="shared" si="10"/>
        <v>815523</v>
      </c>
      <c r="H45" s="356">
        <f t="shared" si="10"/>
        <v>1095359</v>
      </c>
      <c r="I45" s="356">
        <f t="shared" si="10"/>
        <v>933002</v>
      </c>
      <c r="J45" s="356">
        <f t="shared" si="10"/>
        <v>803599</v>
      </c>
      <c r="K45" s="356">
        <f t="shared" si="10"/>
        <v>235376</v>
      </c>
      <c r="L45" s="348" t="s">
        <v>102</v>
      </c>
      <c r="M45" s="357">
        <f>SUM(M41:M44)</f>
        <v>4388773</v>
      </c>
      <c r="N45" s="357">
        <f>SUM(N41:N44)</f>
        <v>1971977</v>
      </c>
      <c r="O45" s="358">
        <f>SUM(O41:O44)</f>
        <v>6360750</v>
      </c>
    </row>
    <row r="46" spans="1:15" x14ac:dyDescent="0.2">
      <c r="A46" s="59" t="s">
        <v>443</v>
      </c>
      <c r="B46" s="341"/>
      <c r="C46" s="341"/>
      <c r="D46" s="341"/>
      <c r="E46" s="341"/>
      <c r="F46" s="341"/>
      <c r="G46" s="341"/>
      <c r="H46" s="341"/>
      <c r="I46" s="341"/>
      <c r="J46" s="341"/>
      <c r="K46" s="341"/>
      <c r="L46" s="341"/>
      <c r="M46" s="346"/>
      <c r="N46" s="346"/>
      <c r="O46" s="347"/>
    </row>
    <row r="47" spans="1:15" x14ac:dyDescent="0.2">
      <c r="A47" s="200" t="s">
        <v>150</v>
      </c>
      <c r="B47" s="314">
        <v>82220</v>
      </c>
      <c r="C47" s="314">
        <v>190948</v>
      </c>
      <c r="D47" s="314">
        <v>517808</v>
      </c>
      <c r="E47" s="314">
        <v>1276436</v>
      </c>
      <c r="F47" s="314">
        <v>442910</v>
      </c>
      <c r="G47" s="314">
        <v>284748</v>
      </c>
      <c r="H47" s="314">
        <v>804789</v>
      </c>
      <c r="I47" s="314">
        <v>567415</v>
      </c>
      <c r="J47" s="314">
        <v>599651</v>
      </c>
      <c r="K47" s="314">
        <v>413597</v>
      </c>
      <c r="L47" s="314">
        <v>580817</v>
      </c>
      <c r="M47" s="311">
        <v>3599859</v>
      </c>
      <c r="N47" s="311">
        <v>2161480</v>
      </c>
      <c r="O47" s="310">
        <v>5761339</v>
      </c>
    </row>
    <row r="48" spans="1:15" x14ac:dyDescent="0.2">
      <c r="A48" s="68" t="s">
        <v>151</v>
      </c>
      <c r="B48" s="315">
        <v>166492</v>
      </c>
      <c r="C48" s="315">
        <v>682232</v>
      </c>
      <c r="D48" s="315">
        <v>2701097</v>
      </c>
      <c r="E48" s="315">
        <v>9522610</v>
      </c>
      <c r="F48" s="315">
        <v>4965087</v>
      </c>
      <c r="G48" s="315">
        <v>3339653</v>
      </c>
      <c r="H48" s="315">
        <v>6921745</v>
      </c>
      <c r="I48" s="315">
        <v>6401627</v>
      </c>
      <c r="J48" s="315">
        <v>9570547</v>
      </c>
      <c r="K48" s="315">
        <v>5591815</v>
      </c>
      <c r="L48" s="315">
        <v>10078655</v>
      </c>
      <c r="M48" s="316">
        <v>28298916</v>
      </c>
      <c r="N48" s="316">
        <v>31642644</v>
      </c>
      <c r="O48" s="317">
        <v>59941560</v>
      </c>
    </row>
    <row r="49" spans="1:16" x14ac:dyDescent="0.2">
      <c r="A49" s="248" t="s">
        <v>611</v>
      </c>
      <c r="B49" s="340">
        <f t="shared" ref="B49:O49" si="11">SUM(B47:B48)</f>
        <v>248712</v>
      </c>
      <c r="C49" s="340">
        <f t="shared" si="11"/>
        <v>873180</v>
      </c>
      <c r="D49" s="340">
        <f t="shared" si="11"/>
        <v>3218905</v>
      </c>
      <c r="E49" s="340">
        <f t="shared" si="11"/>
        <v>10799046</v>
      </c>
      <c r="F49" s="340">
        <f t="shared" si="11"/>
        <v>5407997</v>
      </c>
      <c r="G49" s="340">
        <f t="shared" si="11"/>
        <v>3624401</v>
      </c>
      <c r="H49" s="340">
        <f t="shared" si="11"/>
        <v>7726534</v>
      </c>
      <c r="I49" s="340">
        <f t="shared" si="11"/>
        <v>6969042</v>
      </c>
      <c r="J49" s="340">
        <f t="shared" si="11"/>
        <v>10170198</v>
      </c>
      <c r="K49" s="340">
        <f t="shared" si="11"/>
        <v>6005412</v>
      </c>
      <c r="L49" s="374">
        <f t="shared" si="11"/>
        <v>10659472</v>
      </c>
      <c r="M49" s="345">
        <f t="shared" si="11"/>
        <v>31898775</v>
      </c>
      <c r="N49" s="345">
        <f t="shared" si="11"/>
        <v>33804124</v>
      </c>
      <c r="O49" s="323">
        <f t="shared" si="11"/>
        <v>65702899</v>
      </c>
      <c r="P49" s="14"/>
    </row>
    <row r="50" spans="1:16" ht="14.25" x14ac:dyDescent="0.2">
      <c r="A50" s="211" t="s">
        <v>360</v>
      </c>
      <c r="B50" s="326"/>
      <c r="C50" s="326"/>
      <c r="D50" s="326"/>
      <c r="E50" s="326"/>
      <c r="F50" s="326"/>
      <c r="G50" s="326"/>
      <c r="H50" s="326"/>
      <c r="I50" s="326"/>
      <c r="J50" s="326"/>
      <c r="K50" s="326"/>
      <c r="L50" s="326"/>
      <c r="M50" s="327"/>
      <c r="N50" s="327"/>
      <c r="O50" s="328"/>
    </row>
    <row r="51" spans="1:16" x14ac:dyDescent="0.2">
      <c r="A51" s="200" t="s">
        <v>392</v>
      </c>
      <c r="B51" s="329">
        <f>B41/B$45</f>
        <v>2.5529199021380705E-2</v>
      </c>
      <c r="C51" s="329">
        <f t="shared" ref="C51:O51" si="12">C41/C$45</f>
        <v>0.10577835576956873</v>
      </c>
      <c r="D51" s="329">
        <f t="shared" si="12"/>
        <v>8.0605198410467732E-2</v>
      </c>
      <c r="E51" s="329">
        <f t="shared" si="12"/>
        <v>0.26430436410561575</v>
      </c>
      <c r="F51" s="329">
        <f t="shared" si="12"/>
        <v>0.48895155761897141</v>
      </c>
      <c r="G51" s="330">
        <f t="shared" si="12"/>
        <v>0.62338401246807262</v>
      </c>
      <c r="H51" s="329">
        <f t="shared" si="12"/>
        <v>0.66231436451428249</v>
      </c>
      <c r="I51" s="329">
        <f t="shared" si="12"/>
        <v>0.74640247287787165</v>
      </c>
      <c r="J51" s="329">
        <f t="shared" si="12"/>
        <v>0.87887491149192565</v>
      </c>
      <c r="K51" s="329">
        <f t="shared" si="12"/>
        <v>1</v>
      </c>
      <c r="L51" s="318" t="s">
        <v>102</v>
      </c>
      <c r="M51" s="331">
        <f t="shared" si="12"/>
        <v>0.46748487561329782</v>
      </c>
      <c r="N51" s="331">
        <f t="shared" si="12"/>
        <v>0.83065573280012905</v>
      </c>
      <c r="O51" s="332">
        <f t="shared" si="12"/>
        <v>0.58007609165585816</v>
      </c>
    </row>
    <row r="52" spans="1:16" x14ac:dyDescent="0.2">
      <c r="A52" s="68" t="s">
        <v>393</v>
      </c>
      <c r="B52" s="333">
        <f t="shared" ref="B52:O52" si="13">B42/B$45</f>
        <v>0.12089139453249655</v>
      </c>
      <c r="C52" s="333">
        <f t="shared" si="13"/>
        <v>0.2053882113106745</v>
      </c>
      <c r="D52" s="333">
        <f t="shared" si="13"/>
        <v>0.30577308086464328</v>
      </c>
      <c r="E52" s="333">
        <f t="shared" si="13"/>
        <v>0.27518788320484616</v>
      </c>
      <c r="F52" s="333">
        <f t="shared" si="13"/>
        <v>0.14878555389989698</v>
      </c>
      <c r="G52" s="333">
        <f t="shared" si="13"/>
        <v>9.7577873340175564E-2</v>
      </c>
      <c r="H52" s="333">
        <f t="shared" si="13"/>
        <v>7.9648772685484856E-2</v>
      </c>
      <c r="I52" s="333">
        <f t="shared" si="13"/>
        <v>6.0067395353922068E-2</v>
      </c>
      <c r="J52" s="319" t="s">
        <v>102</v>
      </c>
      <c r="K52" s="319" t="s">
        <v>102</v>
      </c>
      <c r="L52" s="315" t="s">
        <v>102</v>
      </c>
      <c r="M52" s="334">
        <f t="shared" si="13"/>
        <v>0.16536193601263952</v>
      </c>
      <c r="N52" s="334">
        <f t="shared" si="13"/>
        <v>2.8419702663874884E-2</v>
      </c>
      <c r="O52" s="335">
        <f t="shared" si="13"/>
        <v>0.12290673269661596</v>
      </c>
    </row>
    <row r="53" spans="1:16" x14ac:dyDescent="0.2">
      <c r="A53" s="6" t="s">
        <v>148</v>
      </c>
      <c r="B53" s="329">
        <f t="shared" ref="B53:O53" si="14">B43/B$45</f>
        <v>0.82517817253483672</v>
      </c>
      <c r="C53" s="329">
        <f t="shared" si="14"/>
        <v>0.59880144810375735</v>
      </c>
      <c r="D53" s="329">
        <f t="shared" si="14"/>
        <v>0.48787311416006884</v>
      </c>
      <c r="E53" s="329">
        <f t="shared" si="14"/>
        <v>0.25172588442174099</v>
      </c>
      <c r="F53" s="329">
        <f t="shared" si="14"/>
        <v>0.14714870961253484</v>
      </c>
      <c r="G53" s="330">
        <f t="shared" si="14"/>
        <v>0.10932861488885047</v>
      </c>
      <c r="H53" s="329">
        <f t="shared" si="14"/>
        <v>5.1477186931407876E-2</v>
      </c>
      <c r="I53" s="329">
        <f t="shared" si="14"/>
        <v>1.5616258057324636E-2</v>
      </c>
      <c r="J53" s="329">
        <f t="shared" si="14"/>
        <v>2.9539608685426436E-2</v>
      </c>
      <c r="K53" s="318" t="s">
        <v>102</v>
      </c>
      <c r="L53" s="318" t="s">
        <v>102</v>
      </c>
      <c r="M53" s="331">
        <f t="shared" si="14"/>
        <v>0.17146819851471015</v>
      </c>
      <c r="N53" s="331">
        <f t="shared" si="14"/>
        <v>1.9426190062054476E-2</v>
      </c>
      <c r="O53" s="332">
        <f t="shared" si="14"/>
        <v>0.12433172188814212</v>
      </c>
    </row>
    <row r="54" spans="1:16" x14ac:dyDescent="0.2">
      <c r="A54" t="s">
        <v>149</v>
      </c>
      <c r="B54" s="333">
        <f t="shared" ref="B54:O54" si="15">B44/B$45</f>
        <v>2.8401233911286034E-2</v>
      </c>
      <c r="C54" s="333">
        <f t="shared" si="15"/>
        <v>9.0031984815999444E-2</v>
      </c>
      <c r="D54" s="333">
        <f t="shared" si="15"/>
        <v>0.12574860656482015</v>
      </c>
      <c r="E54" s="333">
        <f t="shared" si="15"/>
        <v>0.2087818682677971</v>
      </c>
      <c r="F54" s="333">
        <f t="shared" si="15"/>
        <v>0.21511417886859682</v>
      </c>
      <c r="G54" s="333">
        <f t="shared" si="15"/>
        <v>0.16970949930290133</v>
      </c>
      <c r="H54" s="333">
        <f t="shared" si="15"/>
        <v>0.20655967586882473</v>
      </c>
      <c r="I54" s="333">
        <f t="shared" si="15"/>
        <v>0.17791387371088166</v>
      </c>
      <c r="J54" s="333">
        <f t="shared" si="15"/>
        <v>9.1585479822647864E-2</v>
      </c>
      <c r="K54" s="315" t="s">
        <v>102</v>
      </c>
      <c r="L54" s="315" t="s">
        <v>102</v>
      </c>
      <c r="M54" s="334">
        <f t="shared" si="15"/>
        <v>0.19568498985935248</v>
      </c>
      <c r="N54" s="334">
        <f t="shared" si="15"/>
        <v>0.12149837447394163</v>
      </c>
      <c r="O54" s="335">
        <f t="shared" si="15"/>
        <v>0.17268545375938371</v>
      </c>
    </row>
    <row r="55" spans="1:16" ht="14.25" x14ac:dyDescent="0.2">
      <c r="A55" s="248" t="s">
        <v>440</v>
      </c>
      <c r="B55" s="342">
        <f t="shared" ref="B55:O55" si="16">B45/B$45</f>
        <v>1</v>
      </c>
      <c r="C55" s="342">
        <f t="shared" si="16"/>
        <v>1</v>
      </c>
      <c r="D55" s="342">
        <f t="shared" si="16"/>
        <v>1</v>
      </c>
      <c r="E55" s="342">
        <f t="shared" si="16"/>
        <v>1</v>
      </c>
      <c r="F55" s="342">
        <f t="shared" si="16"/>
        <v>1</v>
      </c>
      <c r="G55" s="342">
        <f t="shared" si="16"/>
        <v>1</v>
      </c>
      <c r="H55" s="342">
        <f t="shared" si="16"/>
        <v>1</v>
      </c>
      <c r="I55" s="342">
        <f t="shared" si="16"/>
        <v>1</v>
      </c>
      <c r="J55" s="342">
        <f t="shared" si="16"/>
        <v>1</v>
      </c>
      <c r="K55" s="342">
        <f t="shared" si="16"/>
        <v>1</v>
      </c>
      <c r="L55" s="348" t="s">
        <v>102</v>
      </c>
      <c r="M55" s="349">
        <f t="shared" si="16"/>
        <v>1</v>
      </c>
      <c r="N55" s="349">
        <f t="shared" si="16"/>
        <v>1</v>
      </c>
      <c r="O55" s="350">
        <f t="shared" si="16"/>
        <v>1</v>
      </c>
    </row>
    <row r="56" spans="1:16" x14ac:dyDescent="0.2">
      <c r="A56" s="211" t="s">
        <v>279</v>
      </c>
      <c r="B56" s="326"/>
      <c r="C56" s="326"/>
      <c r="D56" s="326"/>
      <c r="E56" s="326"/>
      <c r="F56" s="326"/>
      <c r="G56" s="326"/>
      <c r="H56" s="326"/>
      <c r="I56" s="326"/>
      <c r="J56" s="326"/>
      <c r="K56" s="326"/>
      <c r="L56" s="326"/>
      <c r="M56" s="327"/>
      <c r="N56" s="327"/>
      <c r="O56" s="328"/>
    </row>
    <row r="57" spans="1:16" x14ac:dyDescent="0.2">
      <c r="A57" s="200" t="s">
        <v>150</v>
      </c>
      <c r="B57" s="329">
        <f>B47/B$49</f>
        <v>0.33058316446331498</v>
      </c>
      <c r="C57" s="329">
        <f t="shared" ref="C57:O57" si="17">C47/C$49</f>
        <v>0.21868114249066631</v>
      </c>
      <c r="D57" s="329">
        <f t="shared" si="17"/>
        <v>0.16086464185802316</v>
      </c>
      <c r="E57" s="329">
        <f t="shared" si="17"/>
        <v>0.11819895942660121</v>
      </c>
      <c r="F57" s="329">
        <f t="shared" si="17"/>
        <v>8.189908389372258E-2</v>
      </c>
      <c r="G57" s="329">
        <f t="shared" si="17"/>
        <v>7.8564154463040922E-2</v>
      </c>
      <c r="H57" s="329">
        <f t="shared" si="17"/>
        <v>0.10415912231797596</v>
      </c>
      <c r="I57" s="329">
        <f t="shared" si="17"/>
        <v>8.1419368687977486E-2</v>
      </c>
      <c r="J57" s="329">
        <f t="shared" si="17"/>
        <v>5.8961585605314663E-2</v>
      </c>
      <c r="K57" s="329">
        <f t="shared" si="17"/>
        <v>6.8870711951153393E-2</v>
      </c>
      <c r="L57" s="329">
        <f t="shared" si="17"/>
        <v>5.4488346139471074E-2</v>
      </c>
      <c r="M57" s="331">
        <f t="shared" si="17"/>
        <v>0.11285257819461719</v>
      </c>
      <c r="N57" s="331">
        <f t="shared" si="17"/>
        <v>6.3941310829412415E-2</v>
      </c>
      <c r="O57" s="332">
        <f t="shared" si="17"/>
        <v>8.768774418918715E-2</v>
      </c>
    </row>
    <row r="58" spans="1:16" x14ac:dyDescent="0.2">
      <c r="A58" s="68" t="s">
        <v>151</v>
      </c>
      <c r="B58" s="343">
        <f t="shared" ref="B58:O58" si="18">B48/B$49</f>
        <v>0.66941683553668496</v>
      </c>
      <c r="C58" s="343">
        <f t="shared" si="18"/>
        <v>0.78131885750933372</v>
      </c>
      <c r="D58" s="343">
        <f t="shared" si="18"/>
        <v>0.83913535814197682</v>
      </c>
      <c r="E58" s="343">
        <f t="shared" si="18"/>
        <v>0.88180104057339881</v>
      </c>
      <c r="F58" s="343">
        <f t="shared" si="18"/>
        <v>0.91810091610627742</v>
      </c>
      <c r="G58" s="343">
        <f t="shared" si="18"/>
        <v>0.92143584553695912</v>
      </c>
      <c r="H58" s="343">
        <f t="shared" si="18"/>
        <v>0.89584087768202403</v>
      </c>
      <c r="I58" s="343">
        <f t="shared" si="18"/>
        <v>0.9185806313120225</v>
      </c>
      <c r="J58" s="343">
        <f t="shared" si="18"/>
        <v>0.94103841439468539</v>
      </c>
      <c r="K58" s="343">
        <f t="shared" si="18"/>
        <v>0.93112928804884665</v>
      </c>
      <c r="L58" s="343">
        <f t="shared" si="18"/>
        <v>0.94551165386052893</v>
      </c>
      <c r="M58" s="351">
        <f t="shared" si="18"/>
        <v>0.88714742180538286</v>
      </c>
      <c r="N58" s="351">
        <f t="shared" si="18"/>
        <v>0.93605868917058754</v>
      </c>
      <c r="O58" s="352">
        <f t="shared" si="18"/>
        <v>0.91231225581081288</v>
      </c>
    </row>
    <row r="59" spans="1:16" x14ac:dyDescent="0.2">
      <c r="A59" s="457" t="s">
        <v>441</v>
      </c>
      <c r="B59" s="344">
        <f t="shared" ref="B59:O59" si="19">B49/B$49</f>
        <v>1</v>
      </c>
      <c r="C59" s="344">
        <f t="shared" si="19"/>
        <v>1</v>
      </c>
      <c r="D59" s="344">
        <f t="shared" si="19"/>
        <v>1</v>
      </c>
      <c r="E59" s="344">
        <f t="shared" si="19"/>
        <v>1</v>
      </c>
      <c r="F59" s="344">
        <f t="shared" si="19"/>
        <v>1</v>
      </c>
      <c r="G59" s="344">
        <f t="shared" si="19"/>
        <v>1</v>
      </c>
      <c r="H59" s="344">
        <f t="shared" si="19"/>
        <v>1</v>
      </c>
      <c r="I59" s="344">
        <f t="shared" si="19"/>
        <v>1</v>
      </c>
      <c r="J59" s="344">
        <f t="shared" si="19"/>
        <v>1</v>
      </c>
      <c r="K59" s="344">
        <f t="shared" si="19"/>
        <v>1</v>
      </c>
      <c r="L59" s="353">
        <f t="shared" si="19"/>
        <v>1</v>
      </c>
      <c r="M59" s="354">
        <f t="shared" si="19"/>
        <v>1</v>
      </c>
      <c r="N59" s="354">
        <f t="shared" si="19"/>
        <v>1</v>
      </c>
      <c r="O59" s="355">
        <f t="shared" si="19"/>
        <v>1</v>
      </c>
    </row>
    <row r="60" spans="1:16" x14ac:dyDescent="0.2">
      <c r="A60" s="9" t="s">
        <v>874</v>
      </c>
    </row>
    <row r="61" spans="1:16" x14ac:dyDescent="0.2">
      <c r="A61" s="9" t="s">
        <v>358</v>
      </c>
    </row>
    <row r="62" spans="1:16" x14ac:dyDescent="0.2">
      <c r="A62" s="9" t="s">
        <v>717</v>
      </c>
    </row>
    <row r="63" spans="1:16" s="16" customFormat="1" ht="11.25" x14ac:dyDescent="0.2">
      <c r="A63" s="193" t="s">
        <v>875</v>
      </c>
      <c r="B63" s="224"/>
      <c r="C63" s="224"/>
      <c r="D63" s="224"/>
      <c r="G63" s="185"/>
      <c r="J63" s="185"/>
    </row>
    <row r="65" spans="1:15" ht="12.75" customHeight="1" x14ac:dyDescent="0.2">
      <c r="A65" s="1010" t="s">
        <v>687</v>
      </c>
      <c r="B65" s="1010"/>
      <c r="C65" s="1010"/>
      <c r="D65" s="1010"/>
      <c r="E65" s="1010"/>
      <c r="F65" s="1010"/>
      <c r="G65" s="1010"/>
      <c r="H65" s="1010"/>
      <c r="I65" s="1010"/>
      <c r="J65" s="1010"/>
      <c r="K65" s="1010"/>
      <c r="L65" s="1010"/>
      <c r="M65" s="1010"/>
      <c r="N65" s="1010"/>
      <c r="O65" s="1010"/>
    </row>
    <row r="66" spans="1:15" x14ac:dyDescent="0.2">
      <c r="A66" s="1010"/>
      <c r="B66" s="1010"/>
      <c r="C66" s="1010"/>
      <c r="D66" s="1010"/>
      <c r="E66" s="1010"/>
      <c r="F66" s="1010"/>
      <c r="G66" s="1010"/>
      <c r="H66" s="1010"/>
      <c r="I66" s="1010"/>
      <c r="J66" s="1010"/>
      <c r="K66" s="1010"/>
      <c r="L66" s="1010"/>
      <c r="M66" s="1010"/>
      <c r="N66" s="1010"/>
      <c r="O66" s="1010"/>
    </row>
    <row r="67" spans="1:15" ht="26.25" customHeight="1" x14ac:dyDescent="0.2">
      <c r="A67" s="1010"/>
      <c r="B67" s="1010"/>
      <c r="C67" s="1010"/>
      <c r="D67" s="1010"/>
      <c r="E67" s="1010"/>
      <c r="F67" s="1010"/>
      <c r="G67" s="1010"/>
      <c r="H67" s="1010"/>
      <c r="I67" s="1010"/>
      <c r="J67" s="1010"/>
      <c r="K67" s="1010"/>
      <c r="L67" s="1010"/>
      <c r="M67" s="1010"/>
      <c r="N67" s="1010"/>
      <c r="O67" s="1010"/>
    </row>
    <row r="68" spans="1:15" x14ac:dyDescent="0.2">
      <c r="A68" s="933"/>
      <c r="B68" s="933"/>
      <c r="C68" s="933"/>
      <c r="D68" s="933"/>
      <c r="E68" s="933"/>
      <c r="F68" s="933"/>
    </row>
    <row r="69" spans="1:15" x14ac:dyDescent="0.2">
      <c r="A69" s="1008" t="s">
        <v>17</v>
      </c>
      <c r="B69" s="1008"/>
      <c r="C69" s="1008"/>
      <c r="D69" s="1008"/>
      <c r="E69" s="1008"/>
      <c r="F69" s="1008"/>
    </row>
    <row r="70" spans="1:15" x14ac:dyDescent="0.2">
      <c r="A70" s="933"/>
      <c r="B70" s="933"/>
      <c r="C70" s="933"/>
      <c r="D70" s="933"/>
      <c r="E70" s="933"/>
      <c r="F70" s="933"/>
    </row>
    <row r="71" spans="1:15" ht="12.75" customHeight="1" x14ac:dyDescent="0.2">
      <c r="A71" s="1010" t="s">
        <v>688</v>
      </c>
      <c r="B71" s="1010"/>
      <c r="C71" s="1010"/>
      <c r="D71" s="1010"/>
      <c r="E71" s="1010"/>
      <c r="F71" s="1010"/>
      <c r="G71" s="1010"/>
      <c r="H71" s="1010"/>
      <c r="I71" s="1010"/>
      <c r="J71" s="1010"/>
      <c r="K71" s="1010"/>
      <c r="L71" s="1010"/>
      <c r="M71" s="1010"/>
      <c r="N71" s="1010"/>
      <c r="O71" s="1010"/>
    </row>
    <row r="72" spans="1:15" x14ac:dyDescent="0.2">
      <c r="A72" s="1010"/>
      <c r="B72" s="1010"/>
      <c r="C72" s="1010"/>
      <c r="D72" s="1010"/>
      <c r="E72" s="1010"/>
      <c r="F72" s="1010"/>
      <c r="G72" s="1010"/>
      <c r="H72" s="1010"/>
      <c r="I72" s="1010"/>
      <c r="J72" s="1010"/>
      <c r="K72" s="1010"/>
      <c r="L72" s="1010"/>
      <c r="M72" s="1010"/>
      <c r="N72" s="1010"/>
      <c r="O72" s="1010"/>
    </row>
    <row r="73" spans="1:15" x14ac:dyDescent="0.2">
      <c r="A73" s="933"/>
      <c r="B73" s="933"/>
      <c r="C73" s="933"/>
      <c r="D73" s="933"/>
      <c r="E73" s="933"/>
      <c r="F73" s="933"/>
    </row>
    <row r="74" spans="1:15" ht="12.75" customHeight="1" x14ac:dyDescent="0.2">
      <c r="A74" s="1010" t="s">
        <v>689</v>
      </c>
      <c r="B74" s="1010"/>
      <c r="C74" s="1010"/>
      <c r="D74" s="1010"/>
      <c r="E74" s="1010"/>
      <c r="F74" s="1010"/>
      <c r="G74" s="1010"/>
      <c r="H74" s="1010"/>
      <c r="I74" s="1010"/>
      <c r="J74" s="1010"/>
      <c r="K74" s="1010"/>
      <c r="L74" s="1010"/>
      <c r="M74" s="1010"/>
      <c r="N74" s="1010"/>
      <c r="O74" s="1010"/>
    </row>
    <row r="75" spans="1:15" x14ac:dyDescent="0.2">
      <c r="A75" s="1010"/>
      <c r="B75" s="1010"/>
      <c r="C75" s="1010"/>
      <c r="D75" s="1010"/>
      <c r="E75" s="1010"/>
      <c r="F75" s="1010"/>
      <c r="G75" s="1010"/>
      <c r="H75" s="1010"/>
      <c r="I75" s="1010"/>
      <c r="J75" s="1010"/>
      <c r="K75" s="1010"/>
      <c r="L75" s="1010"/>
      <c r="M75" s="1010"/>
      <c r="N75" s="1010"/>
      <c r="O75" s="1010"/>
    </row>
    <row r="76" spans="1:15" x14ac:dyDescent="0.2">
      <c r="A76" s="1010"/>
      <c r="B76" s="1010"/>
      <c r="C76" s="1010"/>
      <c r="D76" s="1010"/>
      <c r="E76" s="1010"/>
      <c r="F76" s="1010"/>
      <c r="G76" s="1010"/>
      <c r="H76" s="1010"/>
      <c r="I76" s="1010"/>
      <c r="J76" s="1010"/>
      <c r="K76" s="1010"/>
      <c r="L76" s="1010"/>
      <c r="M76" s="1010"/>
      <c r="N76" s="1010"/>
      <c r="O76" s="1010"/>
    </row>
    <row r="77" spans="1:15" x14ac:dyDescent="0.2">
      <c r="A77" s="933"/>
      <c r="B77" s="933"/>
      <c r="C77" s="933"/>
      <c r="D77" s="933"/>
      <c r="E77" s="933"/>
      <c r="F77" s="933"/>
    </row>
    <row r="78" spans="1:15" ht="12.75" customHeight="1" x14ac:dyDescent="0.2">
      <c r="A78" s="1010" t="s">
        <v>690</v>
      </c>
      <c r="B78" s="1010"/>
      <c r="C78" s="1010"/>
      <c r="D78" s="1010"/>
      <c r="E78" s="1010"/>
      <c r="F78" s="1010"/>
      <c r="G78" s="1010"/>
      <c r="H78" s="1010"/>
      <c r="I78" s="1010"/>
      <c r="J78" s="1010"/>
      <c r="K78" s="1010"/>
      <c r="L78" s="1010"/>
      <c r="M78" s="1010"/>
      <c r="N78" s="1010"/>
      <c r="O78" s="1010"/>
    </row>
    <row r="79" spans="1:15" x14ac:dyDescent="0.2">
      <c r="A79" s="1010"/>
      <c r="B79" s="1010"/>
      <c r="C79" s="1010"/>
      <c r="D79" s="1010"/>
      <c r="E79" s="1010"/>
      <c r="F79" s="1010"/>
      <c r="G79" s="1010"/>
      <c r="H79" s="1010"/>
      <c r="I79" s="1010"/>
      <c r="J79" s="1010"/>
      <c r="K79" s="1010"/>
      <c r="L79" s="1010"/>
      <c r="M79" s="1010"/>
      <c r="N79" s="1010"/>
      <c r="O79" s="1010"/>
    </row>
    <row r="80" spans="1:15" x14ac:dyDescent="0.2">
      <c r="A80" s="1010"/>
      <c r="B80" s="1010"/>
      <c r="C80" s="1010"/>
      <c r="D80" s="1010"/>
      <c r="E80" s="1010"/>
      <c r="F80" s="1010"/>
      <c r="G80" s="1010"/>
      <c r="H80" s="1010"/>
      <c r="I80" s="1010"/>
      <c r="J80" s="1010"/>
      <c r="K80" s="1010"/>
      <c r="L80" s="1010"/>
      <c r="M80" s="1010"/>
      <c r="N80" s="1010"/>
      <c r="O80" s="1010"/>
    </row>
    <row r="81" spans="1:15" x14ac:dyDescent="0.2">
      <c r="A81" s="1010"/>
      <c r="B81" s="1010"/>
      <c r="C81" s="1010"/>
      <c r="D81" s="1010"/>
      <c r="E81" s="1010"/>
      <c r="F81" s="1010"/>
      <c r="G81" s="1010"/>
      <c r="H81" s="1010"/>
      <c r="I81" s="1010"/>
      <c r="J81" s="1010"/>
      <c r="K81" s="1010"/>
      <c r="L81" s="1010"/>
      <c r="M81" s="1010"/>
      <c r="N81" s="1010"/>
      <c r="O81" s="1010"/>
    </row>
    <row r="82" spans="1:15" x14ac:dyDescent="0.2">
      <c r="A82" s="933"/>
      <c r="B82" s="933"/>
      <c r="C82" s="933"/>
      <c r="D82" s="933"/>
      <c r="E82" s="933"/>
      <c r="F82" s="933"/>
    </row>
    <row r="83" spans="1:15" ht="78" customHeight="1" x14ac:dyDescent="0.2">
      <c r="A83" s="1008" t="s">
        <v>691</v>
      </c>
      <c r="B83" s="1008"/>
      <c r="C83" s="1008"/>
      <c r="D83" s="1008"/>
      <c r="E83" s="1008"/>
      <c r="F83" s="1008"/>
      <c r="G83" s="1008"/>
      <c r="H83" s="1008"/>
      <c r="I83" s="1008"/>
      <c r="J83" s="1008"/>
      <c r="K83" s="1008"/>
      <c r="L83" s="1008"/>
      <c r="M83" s="1008"/>
      <c r="N83" s="1008"/>
      <c r="O83" s="1008"/>
    </row>
    <row r="84" spans="1:15" x14ac:dyDescent="0.2">
      <c r="A84" s="933"/>
      <c r="B84" s="933"/>
      <c r="C84" s="933"/>
      <c r="D84" s="933"/>
      <c r="E84" s="933"/>
      <c r="F84" s="933"/>
    </row>
    <row r="85" spans="1:15" ht="144.75" customHeight="1" x14ac:dyDescent="0.2">
      <c r="A85" s="1009" t="s">
        <v>692</v>
      </c>
      <c r="B85" s="1009"/>
      <c r="C85" s="1009"/>
      <c r="D85" s="1009"/>
      <c r="E85" s="1009"/>
      <c r="F85" s="1009"/>
      <c r="G85" s="1009"/>
      <c r="H85" s="1009"/>
      <c r="I85" s="1009"/>
      <c r="J85" s="1009"/>
      <c r="K85" s="1009"/>
      <c r="L85" s="1009"/>
      <c r="M85" s="1009"/>
      <c r="N85" s="1009"/>
      <c r="O85" s="1009"/>
    </row>
  </sheetData>
  <mergeCells count="7">
    <mergeCell ref="A83:O83"/>
    <mergeCell ref="A85:O85"/>
    <mergeCell ref="A69:F69"/>
    <mergeCell ref="A65:O67"/>
    <mergeCell ref="A71:O72"/>
    <mergeCell ref="A74:O76"/>
    <mergeCell ref="A78:O81"/>
  </mergeCells>
  <pageMargins left="0.59055118110236227" right="0.59055118110236227" top="0.78740157480314965" bottom="0.78740157480314965" header="0.39370078740157483" footer="0.39370078740157483"/>
  <pageSetup paperSize="9" scale="57" firstPageNumber="7" fitToHeight="2" orientation="landscape" useFirstPageNumber="1" r:id="rId1"/>
  <headerFooter alignWithMargins="0">
    <oddHeader>&amp;R&amp;12Les finances des communes en 2022</oddHeader>
    <oddFooter>&amp;L&amp;12Direction Générale des Collectivités Locales / DESL&amp;C&amp;12&amp;P&amp;R&amp;12Mise en ligne : janvier 2024</oddFooter>
    <evenFooter>&amp;LDirection Générale des Collectivités Locales / DESL&amp;C8&amp;RMise en ligne : mars 2021</evenFooter>
    <firstHeader>&amp;RLes finances des communes en 2019</firstHeader>
    <firstFooter>&amp;LDirection Générale des Collectivités Locales / DESL&amp;C&amp;P&amp;RMise en ligne : mars 2021</firstFooter>
  </headerFooter>
  <rowBreaks count="1" manualBreakCount="1">
    <brk id="6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76"/>
  <sheetViews>
    <sheetView zoomScaleNormal="100" zoomScalePageLayoutView="85" workbookViewId="0"/>
  </sheetViews>
  <sheetFormatPr baseColWidth="10" defaultRowHeight="12.75" x14ac:dyDescent="0.2"/>
  <cols>
    <col min="1" max="1" width="47.7109375" customWidth="1"/>
    <col min="2" max="12" width="13.7109375" customWidth="1"/>
    <col min="13" max="14" width="17" customWidth="1"/>
    <col min="15" max="15" width="13.28515625" customWidth="1"/>
  </cols>
  <sheetData>
    <row r="1" spans="1:15" ht="20.25" customHeight="1" x14ac:dyDescent="0.25">
      <c r="A1" s="10" t="s">
        <v>877</v>
      </c>
    </row>
    <row r="2" spans="1:15" ht="7.5" customHeight="1" x14ac:dyDescent="0.2"/>
    <row r="3" spans="1:15" ht="7.5" customHeight="1" x14ac:dyDescent="0.2">
      <c r="A3" s="1"/>
      <c r="B3" s="1"/>
      <c r="C3" s="1"/>
      <c r="D3" s="1"/>
      <c r="E3" s="1"/>
      <c r="F3" s="1"/>
      <c r="G3" s="1"/>
      <c r="H3" s="1"/>
      <c r="I3" s="1"/>
      <c r="J3" s="1"/>
      <c r="K3" s="1"/>
      <c r="L3" s="1"/>
      <c r="M3" s="1"/>
      <c r="N3" s="1"/>
      <c r="O3" s="2"/>
    </row>
    <row r="4" spans="1:15" x14ac:dyDescent="0.2">
      <c r="A4" s="3"/>
      <c r="B4" s="11" t="s">
        <v>35</v>
      </c>
      <c r="C4" s="11" t="s">
        <v>121</v>
      </c>
      <c r="D4" s="11" t="s">
        <v>123</v>
      </c>
      <c r="E4" s="11" t="s">
        <v>36</v>
      </c>
      <c r="F4" s="11" t="s">
        <v>37</v>
      </c>
      <c r="G4" s="11" t="s">
        <v>38</v>
      </c>
      <c r="H4" s="11" t="s">
        <v>39</v>
      </c>
      <c r="I4" s="11" t="s">
        <v>125</v>
      </c>
      <c r="J4" s="11" t="s">
        <v>126</v>
      </c>
      <c r="K4" s="11" t="s">
        <v>127</v>
      </c>
      <c r="L4" s="209">
        <v>100000</v>
      </c>
      <c r="M4" s="201" t="s">
        <v>227</v>
      </c>
      <c r="N4" s="201" t="s">
        <v>227</v>
      </c>
      <c r="O4" s="204" t="s">
        <v>77</v>
      </c>
    </row>
    <row r="5" spans="1:15" x14ac:dyDescent="0.2">
      <c r="A5" s="208" t="s">
        <v>147</v>
      </c>
      <c r="B5" s="11" t="s">
        <v>120</v>
      </c>
      <c r="C5" s="11" t="s">
        <v>40</v>
      </c>
      <c r="D5" s="11" t="s">
        <v>40</v>
      </c>
      <c r="E5" s="11" t="s">
        <v>40</v>
      </c>
      <c r="F5" s="11" t="s">
        <v>40</v>
      </c>
      <c r="G5" s="11" t="s">
        <v>40</v>
      </c>
      <c r="H5" s="11" t="s">
        <v>40</v>
      </c>
      <c r="I5" s="11" t="s">
        <v>40</v>
      </c>
      <c r="J5" s="11" t="s">
        <v>40</v>
      </c>
      <c r="K5" s="11" t="s">
        <v>40</v>
      </c>
      <c r="L5" s="11" t="s">
        <v>43</v>
      </c>
      <c r="M5" s="683" t="s">
        <v>143</v>
      </c>
      <c r="N5" s="201" t="s">
        <v>83</v>
      </c>
      <c r="O5" s="204" t="s">
        <v>137</v>
      </c>
    </row>
    <row r="6" spans="1:15" x14ac:dyDescent="0.2">
      <c r="A6" s="3"/>
      <c r="B6" s="11" t="s">
        <v>43</v>
      </c>
      <c r="C6" s="11" t="s">
        <v>122</v>
      </c>
      <c r="D6" s="11" t="s">
        <v>124</v>
      </c>
      <c r="E6" s="11" t="s">
        <v>44</v>
      </c>
      <c r="F6" s="11" t="s">
        <v>45</v>
      </c>
      <c r="G6" s="11" t="s">
        <v>46</v>
      </c>
      <c r="H6" s="11" t="s">
        <v>42</v>
      </c>
      <c r="I6" s="11" t="s">
        <v>128</v>
      </c>
      <c r="J6" s="11" t="s">
        <v>129</v>
      </c>
      <c r="K6" s="11" t="s">
        <v>130</v>
      </c>
      <c r="L6" s="11" t="s">
        <v>131</v>
      </c>
      <c r="M6" s="201" t="s">
        <v>138</v>
      </c>
      <c r="N6" s="201" t="s">
        <v>136</v>
      </c>
      <c r="O6" s="204" t="s">
        <v>116</v>
      </c>
    </row>
    <row r="7" spans="1:15" ht="14.25" x14ac:dyDescent="0.2">
      <c r="A7" s="225" t="s">
        <v>276</v>
      </c>
    </row>
    <row r="8" spans="1:15" x14ac:dyDescent="0.2">
      <c r="A8" s="59" t="s">
        <v>152</v>
      </c>
      <c r="O8" s="68"/>
    </row>
    <row r="9" spans="1:15" ht="12.75" customHeight="1" x14ac:dyDescent="0.2">
      <c r="A9" s="246" t="s">
        <v>153</v>
      </c>
      <c r="B9" s="359">
        <v>3251</v>
      </c>
      <c r="C9" s="359">
        <v>5373</v>
      </c>
      <c r="D9" s="359">
        <v>9452</v>
      </c>
      <c r="E9" s="359">
        <v>10270</v>
      </c>
      <c r="F9" s="359">
        <v>1550</v>
      </c>
      <c r="G9" s="359">
        <v>554</v>
      </c>
      <c r="H9" s="359">
        <v>291</v>
      </c>
      <c r="I9" s="366">
        <v>17</v>
      </c>
      <c r="J9" s="366">
        <v>4</v>
      </c>
      <c r="K9" s="366" t="s">
        <v>102</v>
      </c>
      <c r="L9" s="366" t="s">
        <v>102</v>
      </c>
      <c r="M9" s="367">
        <v>30741</v>
      </c>
      <c r="N9" s="367">
        <v>21</v>
      </c>
      <c r="O9" s="368">
        <v>30762</v>
      </c>
    </row>
    <row r="10" spans="1:15" x14ac:dyDescent="0.2">
      <c r="A10" s="88" t="s">
        <v>156</v>
      </c>
      <c r="B10" s="360" t="s">
        <v>102</v>
      </c>
      <c r="C10" s="360" t="s">
        <v>102</v>
      </c>
      <c r="D10" s="360">
        <v>63</v>
      </c>
      <c r="E10" s="360">
        <v>1024</v>
      </c>
      <c r="F10" s="360">
        <v>734</v>
      </c>
      <c r="G10" s="360">
        <v>435</v>
      </c>
      <c r="H10" s="360">
        <v>918</v>
      </c>
      <c r="I10" s="369">
        <v>539</v>
      </c>
      <c r="J10" s="369">
        <v>348</v>
      </c>
      <c r="K10" s="369">
        <v>90</v>
      </c>
      <c r="L10" s="369">
        <v>42</v>
      </c>
      <c r="M10" s="313">
        <v>3174</v>
      </c>
      <c r="N10" s="313">
        <v>1019</v>
      </c>
      <c r="O10" s="312">
        <v>4193</v>
      </c>
    </row>
    <row r="11" spans="1:15" x14ac:dyDescent="0.2">
      <c r="A11" s="695" t="s">
        <v>217</v>
      </c>
      <c r="B11" s="696">
        <f>SUM(B9:B10)</f>
        <v>3251</v>
      </c>
      <c r="C11" s="696">
        <f t="shared" ref="C11:O11" si="0">SUM(C9:C10)</f>
        <v>5373</v>
      </c>
      <c r="D11" s="696">
        <f t="shared" si="0"/>
        <v>9515</v>
      </c>
      <c r="E11" s="696">
        <f t="shared" si="0"/>
        <v>11294</v>
      </c>
      <c r="F11" s="696">
        <f t="shared" si="0"/>
        <v>2284</v>
      </c>
      <c r="G11" s="696">
        <f t="shared" si="0"/>
        <v>989</v>
      </c>
      <c r="H11" s="696">
        <f t="shared" si="0"/>
        <v>1209</v>
      </c>
      <c r="I11" s="696">
        <f t="shared" si="0"/>
        <v>556</v>
      </c>
      <c r="J11" s="696">
        <f t="shared" si="0"/>
        <v>352</v>
      </c>
      <c r="K11" s="696">
        <f t="shared" si="0"/>
        <v>90</v>
      </c>
      <c r="L11" s="696">
        <f t="shared" si="0"/>
        <v>42</v>
      </c>
      <c r="M11" s="697">
        <f t="shared" si="0"/>
        <v>33915</v>
      </c>
      <c r="N11" s="697">
        <f t="shared" si="0"/>
        <v>1040</v>
      </c>
      <c r="O11" s="698">
        <f t="shared" si="0"/>
        <v>34955</v>
      </c>
    </row>
    <row r="12" spans="1:15" x14ac:dyDescent="0.2">
      <c r="A12" s="68" t="s">
        <v>725</v>
      </c>
      <c r="B12" s="361"/>
      <c r="C12" s="361"/>
      <c r="D12" s="361"/>
      <c r="E12" s="361"/>
      <c r="F12" s="361"/>
      <c r="G12" s="361"/>
      <c r="H12" s="361"/>
      <c r="I12" s="361"/>
      <c r="J12" s="361"/>
      <c r="K12" s="361"/>
      <c r="L12" s="361"/>
      <c r="M12" s="316"/>
      <c r="N12" s="316"/>
      <c r="O12" s="317"/>
    </row>
    <row r="13" spans="1:15" x14ac:dyDescent="0.2">
      <c r="A13" s="200" t="s">
        <v>724</v>
      </c>
      <c r="B13" s="362" t="s">
        <v>102</v>
      </c>
      <c r="C13" s="362" t="s">
        <v>102</v>
      </c>
      <c r="D13" s="362" t="s">
        <v>102</v>
      </c>
      <c r="E13" s="362">
        <v>10</v>
      </c>
      <c r="F13" s="362">
        <v>37</v>
      </c>
      <c r="G13" s="362">
        <v>44</v>
      </c>
      <c r="H13" s="362">
        <v>165</v>
      </c>
      <c r="I13" s="318">
        <v>197</v>
      </c>
      <c r="J13" s="318">
        <v>207</v>
      </c>
      <c r="K13" s="318">
        <v>73</v>
      </c>
      <c r="L13" s="318">
        <v>41</v>
      </c>
      <c r="M13" s="311">
        <v>256</v>
      </c>
      <c r="N13" s="968">
        <v>518</v>
      </c>
      <c r="O13" s="311">
        <v>774</v>
      </c>
    </row>
    <row r="14" spans="1:15" x14ac:dyDescent="0.2">
      <c r="A14" s="68" t="s">
        <v>718</v>
      </c>
      <c r="B14" s="361" t="s">
        <v>102</v>
      </c>
      <c r="C14" s="361" t="s">
        <v>102</v>
      </c>
      <c r="D14" s="361" t="s">
        <v>102</v>
      </c>
      <c r="E14" s="361">
        <v>8</v>
      </c>
      <c r="F14" s="361">
        <v>19</v>
      </c>
      <c r="G14" s="361">
        <v>24</v>
      </c>
      <c r="H14" s="361">
        <v>136</v>
      </c>
      <c r="I14" s="361">
        <v>225</v>
      </c>
      <c r="J14" s="319">
        <v>115</v>
      </c>
      <c r="K14" s="319">
        <v>17</v>
      </c>
      <c r="L14" s="319">
        <v>1</v>
      </c>
      <c r="M14" s="316">
        <v>187</v>
      </c>
      <c r="N14" s="316">
        <v>358</v>
      </c>
      <c r="O14" s="317">
        <v>545</v>
      </c>
    </row>
    <row r="15" spans="1:15" x14ac:dyDescent="0.2">
      <c r="A15" s="210" t="s">
        <v>719</v>
      </c>
      <c r="B15" s="321" t="s">
        <v>102</v>
      </c>
      <c r="C15" s="363" t="s">
        <v>102</v>
      </c>
      <c r="D15" s="363">
        <v>26</v>
      </c>
      <c r="E15" s="363">
        <v>268</v>
      </c>
      <c r="F15" s="363">
        <v>160</v>
      </c>
      <c r="G15" s="363">
        <v>103</v>
      </c>
      <c r="H15" s="363">
        <v>274</v>
      </c>
      <c r="I15" s="363">
        <v>61</v>
      </c>
      <c r="J15" s="363">
        <v>9</v>
      </c>
      <c r="K15" s="321" t="s">
        <v>102</v>
      </c>
      <c r="L15" s="318" t="s">
        <v>102</v>
      </c>
      <c r="M15" s="322">
        <v>831</v>
      </c>
      <c r="N15" s="322">
        <v>70</v>
      </c>
      <c r="O15" s="323">
        <v>901</v>
      </c>
    </row>
    <row r="16" spans="1:15" ht="12.75" customHeight="1" x14ac:dyDescent="0.2">
      <c r="A16" s="68" t="s">
        <v>720</v>
      </c>
      <c r="B16" s="364" t="s">
        <v>102</v>
      </c>
      <c r="C16" s="347" t="s">
        <v>102</v>
      </c>
      <c r="D16" s="347">
        <v>37</v>
      </c>
      <c r="E16" s="347">
        <v>738</v>
      </c>
      <c r="F16" s="347">
        <v>518</v>
      </c>
      <c r="G16" s="347">
        <v>264</v>
      </c>
      <c r="H16" s="347">
        <v>343</v>
      </c>
      <c r="I16" s="347">
        <v>56</v>
      </c>
      <c r="J16" s="347">
        <v>17</v>
      </c>
      <c r="K16" s="364" t="s">
        <v>102</v>
      </c>
      <c r="L16" s="364" t="s">
        <v>102</v>
      </c>
      <c r="M16" s="346">
        <v>1900</v>
      </c>
      <c r="N16" s="346">
        <v>73</v>
      </c>
      <c r="O16" s="346">
        <v>1973</v>
      </c>
    </row>
    <row r="17" spans="1:21" x14ac:dyDescent="0.2">
      <c r="A17" s="200" t="s">
        <v>721</v>
      </c>
      <c r="B17" s="318">
        <v>2</v>
      </c>
      <c r="C17" s="318">
        <v>9</v>
      </c>
      <c r="D17" s="362">
        <v>164</v>
      </c>
      <c r="E17" s="362">
        <v>3055</v>
      </c>
      <c r="F17" s="362">
        <v>1151</v>
      </c>
      <c r="G17" s="362">
        <v>460</v>
      </c>
      <c r="H17" s="362">
        <v>246</v>
      </c>
      <c r="I17" s="362">
        <v>14</v>
      </c>
      <c r="J17" s="362">
        <v>4</v>
      </c>
      <c r="K17" s="362" t="s">
        <v>102</v>
      </c>
      <c r="L17" s="318" t="s">
        <v>102</v>
      </c>
      <c r="M17" s="311">
        <v>5087</v>
      </c>
      <c r="N17" s="311">
        <v>18</v>
      </c>
      <c r="O17" s="310">
        <v>5105</v>
      </c>
    </row>
    <row r="18" spans="1:21" x14ac:dyDescent="0.2">
      <c r="A18" s="68" t="s">
        <v>722</v>
      </c>
      <c r="B18" s="319">
        <v>1063</v>
      </c>
      <c r="C18" s="319">
        <v>3249</v>
      </c>
      <c r="D18" s="361">
        <v>6991</v>
      </c>
      <c r="E18" s="361">
        <v>6577</v>
      </c>
      <c r="F18" s="361">
        <v>376</v>
      </c>
      <c r="G18" s="361">
        <v>92</v>
      </c>
      <c r="H18" s="361">
        <v>42</v>
      </c>
      <c r="I18" s="361">
        <v>3</v>
      </c>
      <c r="J18" s="361" t="s">
        <v>102</v>
      </c>
      <c r="K18" s="361" t="s">
        <v>102</v>
      </c>
      <c r="L18" s="361" t="s">
        <v>102</v>
      </c>
      <c r="M18" s="316">
        <v>18390</v>
      </c>
      <c r="N18" s="316">
        <v>3</v>
      </c>
      <c r="O18" s="317">
        <v>18393</v>
      </c>
    </row>
    <row r="19" spans="1:21" x14ac:dyDescent="0.2">
      <c r="A19" s="212" t="s">
        <v>723</v>
      </c>
      <c r="B19" s="318">
        <v>2186</v>
      </c>
      <c r="C19" s="370">
        <v>2115</v>
      </c>
      <c r="D19" s="370">
        <v>2297</v>
      </c>
      <c r="E19" s="370">
        <v>638</v>
      </c>
      <c r="F19" s="370">
        <v>23</v>
      </c>
      <c r="G19" s="370">
        <v>2</v>
      </c>
      <c r="H19" s="370">
        <v>3</v>
      </c>
      <c r="I19" s="370" t="s">
        <v>102</v>
      </c>
      <c r="J19" s="370" t="s">
        <v>102</v>
      </c>
      <c r="K19" s="370" t="s">
        <v>102</v>
      </c>
      <c r="L19" s="371" t="s">
        <v>102</v>
      </c>
      <c r="M19" s="372">
        <v>7264</v>
      </c>
      <c r="N19" s="372" t="s">
        <v>102</v>
      </c>
      <c r="O19" s="373">
        <v>7264</v>
      </c>
    </row>
    <row r="20" spans="1:21" x14ac:dyDescent="0.2">
      <c r="A20" s="954" t="s">
        <v>444</v>
      </c>
      <c r="B20" s="955">
        <f>SUM(B13:B19)</f>
        <v>3251</v>
      </c>
      <c r="C20" s="955">
        <f t="shared" ref="C20" si="1">SUM(C13:C19)</f>
        <v>5373</v>
      </c>
      <c r="D20" s="955">
        <f t="shared" ref="D20" si="2">SUM(D13:D19)</f>
        <v>9515</v>
      </c>
      <c r="E20" s="955">
        <f t="shared" ref="E20" si="3">SUM(E13:E19)</f>
        <v>11294</v>
      </c>
      <c r="F20" s="955">
        <f t="shared" ref="F20" si="4">SUM(F13:F19)</f>
        <v>2284</v>
      </c>
      <c r="G20" s="955">
        <f t="shared" ref="G20" si="5">SUM(G13:G19)</f>
        <v>989</v>
      </c>
      <c r="H20" s="955">
        <f t="shared" ref="H20" si="6">SUM(H13:H19)</f>
        <v>1209</v>
      </c>
      <c r="I20" s="955">
        <f t="shared" ref="I20" si="7">SUM(I13:I19)</f>
        <v>556</v>
      </c>
      <c r="J20" s="955">
        <f t="shared" ref="J20" si="8">SUM(J13:J19)</f>
        <v>352</v>
      </c>
      <c r="K20" s="955">
        <f t="shared" ref="K20" si="9">SUM(K13:K19)</f>
        <v>90</v>
      </c>
      <c r="L20" s="955">
        <f t="shared" ref="L20" si="10">SUM(L13:L19)</f>
        <v>42</v>
      </c>
      <c r="M20" s="956">
        <f t="shared" ref="M20" si="11">SUM(M13:M19)</f>
        <v>33915</v>
      </c>
      <c r="N20" s="956">
        <f t="shared" ref="N20" si="12">SUM(N13:N19)</f>
        <v>1040</v>
      </c>
      <c r="O20" s="957">
        <f t="shared" ref="O20" si="13">SUM(O13:O19)</f>
        <v>34955</v>
      </c>
    </row>
    <row r="21" spans="1:21" x14ac:dyDescent="0.2">
      <c r="A21" s="958" t="s">
        <v>281</v>
      </c>
      <c r="B21" s="699"/>
      <c r="C21" s="699"/>
      <c r="D21" s="699"/>
      <c r="E21" s="699"/>
      <c r="F21" s="699"/>
      <c r="G21" s="699"/>
      <c r="H21" s="699"/>
      <c r="I21" s="700"/>
      <c r="J21" s="760"/>
      <c r="K21" s="760"/>
      <c r="L21" s="760"/>
      <c r="M21" s="701"/>
      <c r="N21" s="701"/>
      <c r="O21" s="702"/>
    </row>
    <row r="22" spans="1:21" x14ac:dyDescent="0.2">
      <c r="A22" s="214" t="s">
        <v>153</v>
      </c>
      <c r="B22" s="758">
        <f>B9/B$11</f>
        <v>1</v>
      </c>
      <c r="C22" s="758">
        <f t="shared" ref="C22:O22" si="14">C9/C$11</f>
        <v>1</v>
      </c>
      <c r="D22" s="333">
        <f t="shared" si="14"/>
        <v>0.9933788754598003</v>
      </c>
      <c r="E22" s="333">
        <f t="shared" si="14"/>
        <v>0.90933238887905077</v>
      </c>
      <c r="F22" s="333">
        <f t="shared" si="14"/>
        <v>0.6786339754816112</v>
      </c>
      <c r="G22" s="333">
        <f t="shared" si="14"/>
        <v>0.56016177957532864</v>
      </c>
      <c r="H22" s="333">
        <f t="shared" si="14"/>
        <v>0.24069478908188585</v>
      </c>
      <c r="I22" s="375">
        <f t="shared" si="14"/>
        <v>3.0575539568345324E-2</v>
      </c>
      <c r="J22" s="375">
        <f t="shared" si="14"/>
        <v>1.1363636363636364E-2</v>
      </c>
      <c r="K22" s="375" t="s">
        <v>102</v>
      </c>
      <c r="L22" s="375" t="s">
        <v>102</v>
      </c>
      <c r="M22" s="334">
        <f t="shared" si="14"/>
        <v>0.90641309155241045</v>
      </c>
      <c r="N22" s="334">
        <f t="shared" si="14"/>
        <v>2.0192307692307693E-2</v>
      </c>
      <c r="O22" s="335">
        <f t="shared" si="14"/>
        <v>0.88004577313689025</v>
      </c>
    </row>
    <row r="23" spans="1:21" s="192" customFormat="1" x14ac:dyDescent="0.2">
      <c r="A23" s="542" t="s">
        <v>156</v>
      </c>
      <c r="B23" s="760" t="s">
        <v>102</v>
      </c>
      <c r="C23" s="760" t="s">
        <v>102</v>
      </c>
      <c r="D23" s="760">
        <f t="shared" ref="D23:O23" si="15">D10/D$11</f>
        <v>6.6211245401996844E-3</v>
      </c>
      <c r="E23" s="760">
        <f t="shared" si="15"/>
        <v>9.0667611120949176E-2</v>
      </c>
      <c r="F23" s="760">
        <f t="shared" si="15"/>
        <v>0.3213660245183888</v>
      </c>
      <c r="G23" s="760">
        <f t="shared" si="15"/>
        <v>0.43983822042467141</v>
      </c>
      <c r="H23" s="760">
        <f t="shared" si="15"/>
        <v>0.75930521091811409</v>
      </c>
      <c r="I23" s="760">
        <f t="shared" si="15"/>
        <v>0.96942446043165464</v>
      </c>
      <c r="J23" s="760">
        <f t="shared" si="15"/>
        <v>0.98863636363636365</v>
      </c>
      <c r="K23" s="760">
        <f t="shared" si="15"/>
        <v>1</v>
      </c>
      <c r="L23" s="760">
        <f t="shared" si="15"/>
        <v>1</v>
      </c>
      <c r="M23" s="701">
        <f t="shared" si="15"/>
        <v>9.3586908447589559E-2</v>
      </c>
      <c r="N23" s="701">
        <f t="shared" si="15"/>
        <v>0.97980769230769227</v>
      </c>
      <c r="O23" s="702">
        <f t="shared" si="15"/>
        <v>0.11995422686310971</v>
      </c>
      <c r="P23"/>
      <c r="Q23"/>
      <c r="R23"/>
      <c r="S23"/>
      <c r="T23"/>
      <c r="U23"/>
    </row>
    <row r="24" spans="1:21" x14ac:dyDescent="0.2">
      <c r="A24" s="8" t="s">
        <v>444</v>
      </c>
      <c r="B24" s="959">
        <f t="shared" ref="B24:O24" si="16">B11/B$11</f>
        <v>1</v>
      </c>
      <c r="C24" s="959">
        <f t="shared" si="16"/>
        <v>1</v>
      </c>
      <c r="D24" s="959">
        <f t="shared" si="16"/>
        <v>1</v>
      </c>
      <c r="E24" s="959">
        <f t="shared" si="16"/>
        <v>1</v>
      </c>
      <c r="F24" s="959">
        <f t="shared" si="16"/>
        <v>1</v>
      </c>
      <c r="G24" s="959">
        <f t="shared" si="16"/>
        <v>1</v>
      </c>
      <c r="H24" s="959">
        <f t="shared" si="16"/>
        <v>1</v>
      </c>
      <c r="I24" s="959">
        <f t="shared" si="16"/>
        <v>1</v>
      </c>
      <c r="J24" s="959">
        <f t="shared" si="16"/>
        <v>1</v>
      </c>
      <c r="K24" s="959">
        <f t="shared" si="16"/>
        <v>1</v>
      </c>
      <c r="L24" s="959">
        <f t="shared" si="16"/>
        <v>1</v>
      </c>
      <c r="M24" s="804">
        <f t="shared" si="16"/>
        <v>1</v>
      </c>
      <c r="N24" s="804">
        <f t="shared" si="16"/>
        <v>1</v>
      </c>
      <c r="O24" s="960">
        <f t="shared" si="16"/>
        <v>1</v>
      </c>
    </row>
    <row r="25" spans="1:21" x14ac:dyDescent="0.2">
      <c r="A25" s="949" t="s">
        <v>726</v>
      </c>
      <c r="B25" s="330"/>
      <c r="C25" s="330"/>
      <c r="D25" s="330"/>
      <c r="E25" s="330"/>
      <c r="F25" s="330"/>
      <c r="G25" s="330"/>
      <c r="H25" s="330"/>
      <c r="I25" s="330"/>
      <c r="J25" s="330"/>
      <c r="K25" s="330"/>
      <c r="L25" s="330"/>
      <c r="M25" s="336"/>
      <c r="N25" s="336"/>
      <c r="O25" s="337"/>
    </row>
    <row r="26" spans="1:21" x14ac:dyDescent="0.2">
      <c r="A26" s="771" t="s">
        <v>724</v>
      </c>
      <c r="B26" s="375" t="s">
        <v>102</v>
      </c>
      <c r="C26" s="343" t="s">
        <v>102</v>
      </c>
      <c r="D26" s="343" t="s">
        <v>102</v>
      </c>
      <c r="E26" s="343">
        <f t="shared" ref="E26:O26" si="17">E13/E$20</f>
        <v>8.854258898530193E-4</v>
      </c>
      <c r="F26" s="343">
        <f t="shared" si="17"/>
        <v>1.6199649737302976E-2</v>
      </c>
      <c r="G26" s="343">
        <f t="shared" si="17"/>
        <v>4.4489383215369056E-2</v>
      </c>
      <c r="H26" s="343">
        <f t="shared" si="17"/>
        <v>0.13647642679900746</v>
      </c>
      <c r="I26" s="343">
        <f t="shared" si="17"/>
        <v>0.35431654676258995</v>
      </c>
      <c r="J26" s="343">
        <f t="shared" si="17"/>
        <v>0.58806818181818177</v>
      </c>
      <c r="K26" s="343">
        <f t="shared" si="17"/>
        <v>0.81111111111111112</v>
      </c>
      <c r="L26" s="343">
        <f t="shared" si="17"/>
        <v>0.97619047619047616</v>
      </c>
      <c r="M26" s="351">
        <f t="shared" si="17"/>
        <v>7.5482824708830902E-3</v>
      </c>
      <c r="N26" s="351">
        <f t="shared" si="17"/>
        <v>0.49807692307692308</v>
      </c>
      <c r="O26" s="352">
        <f t="shared" si="17"/>
        <v>2.2142754970676585E-2</v>
      </c>
    </row>
    <row r="27" spans="1:21" x14ac:dyDescent="0.2">
      <c r="A27" s="948" t="s">
        <v>718</v>
      </c>
      <c r="B27" s="757" t="s">
        <v>102</v>
      </c>
      <c r="C27" s="330" t="s">
        <v>102</v>
      </c>
      <c r="D27" s="330" t="s">
        <v>102</v>
      </c>
      <c r="E27" s="330">
        <f t="shared" ref="E27:O27" si="18">E14/E$20</f>
        <v>7.0834071188241544E-4</v>
      </c>
      <c r="F27" s="330">
        <f t="shared" si="18"/>
        <v>8.3187390542907181E-3</v>
      </c>
      <c r="G27" s="330">
        <f t="shared" si="18"/>
        <v>2.4266936299292215E-2</v>
      </c>
      <c r="H27" s="330">
        <f t="shared" si="18"/>
        <v>0.11248966087675766</v>
      </c>
      <c r="I27" s="330">
        <f t="shared" si="18"/>
        <v>0.40467625899280574</v>
      </c>
      <c r="J27" s="330">
        <f t="shared" si="18"/>
        <v>0.32670454545454547</v>
      </c>
      <c r="K27" s="330">
        <f t="shared" si="18"/>
        <v>0.18888888888888888</v>
      </c>
      <c r="L27" s="330">
        <f t="shared" si="18"/>
        <v>2.3809523809523808E-2</v>
      </c>
      <c r="M27" s="336">
        <f t="shared" si="18"/>
        <v>5.5137844611528822E-3</v>
      </c>
      <c r="N27" s="336">
        <f t="shared" si="18"/>
        <v>0.34423076923076923</v>
      </c>
      <c r="O27" s="337">
        <f t="shared" si="18"/>
        <v>1.5591474753254184E-2</v>
      </c>
    </row>
    <row r="28" spans="1:21" x14ac:dyDescent="0.2">
      <c r="A28" s="771" t="s">
        <v>719</v>
      </c>
      <c r="B28" s="343" t="s">
        <v>102</v>
      </c>
      <c r="C28" s="343" t="s">
        <v>102</v>
      </c>
      <c r="D28" s="343">
        <f t="shared" ref="D28:O28" si="19">D15/D$20</f>
        <v>2.7325275880189176E-3</v>
      </c>
      <c r="E28" s="343">
        <f t="shared" si="19"/>
        <v>2.3729413848060918E-2</v>
      </c>
      <c r="F28" s="343">
        <f t="shared" si="19"/>
        <v>7.0052539404553416E-2</v>
      </c>
      <c r="G28" s="343">
        <f t="shared" si="19"/>
        <v>0.10414560161779575</v>
      </c>
      <c r="H28" s="343">
        <f t="shared" si="19"/>
        <v>0.22663358147229115</v>
      </c>
      <c r="I28" s="343">
        <f t="shared" si="19"/>
        <v>0.10971223021582734</v>
      </c>
      <c r="J28" s="343">
        <f t="shared" si="19"/>
        <v>2.556818181818182E-2</v>
      </c>
      <c r="K28" s="343" t="s">
        <v>102</v>
      </c>
      <c r="L28" s="343" t="s">
        <v>102</v>
      </c>
      <c r="M28" s="351">
        <f t="shared" si="19"/>
        <v>2.4502432551968156E-2</v>
      </c>
      <c r="N28" s="351">
        <f t="shared" si="19"/>
        <v>6.7307692307692304E-2</v>
      </c>
      <c r="O28" s="352">
        <f t="shared" si="19"/>
        <v>2.5775997711343156E-2</v>
      </c>
    </row>
    <row r="29" spans="1:21" x14ac:dyDescent="0.2">
      <c r="A29" s="949" t="s">
        <v>720</v>
      </c>
      <c r="B29" s="330" t="s">
        <v>102</v>
      </c>
      <c r="C29" s="330" t="s">
        <v>102</v>
      </c>
      <c r="D29" s="330">
        <f t="shared" ref="D29:O29" si="20">D16/D$20</f>
        <v>3.8885969521807672E-3</v>
      </c>
      <c r="E29" s="330">
        <f t="shared" si="20"/>
        <v>6.5344430671152823E-2</v>
      </c>
      <c r="F29" s="330">
        <f t="shared" si="20"/>
        <v>0.22679509632224168</v>
      </c>
      <c r="G29" s="330">
        <f t="shared" si="20"/>
        <v>0.26693629929221435</v>
      </c>
      <c r="H29" s="330">
        <f t="shared" si="20"/>
        <v>0.28370554177005791</v>
      </c>
      <c r="I29" s="330">
        <f t="shared" si="20"/>
        <v>0.10071942446043165</v>
      </c>
      <c r="J29" s="330">
        <f t="shared" si="20"/>
        <v>4.8295454545454544E-2</v>
      </c>
      <c r="K29" s="330" t="s">
        <v>102</v>
      </c>
      <c r="L29" s="330" t="s">
        <v>102</v>
      </c>
      <c r="M29" s="336">
        <f t="shared" si="20"/>
        <v>5.6022408963585436E-2</v>
      </c>
      <c r="N29" s="336">
        <f t="shared" si="20"/>
        <v>7.0192307692307693E-2</v>
      </c>
      <c r="O29" s="337">
        <f t="shared" si="20"/>
        <v>5.6443999427835789E-2</v>
      </c>
    </row>
    <row r="30" spans="1:21" x14ac:dyDescent="0.2">
      <c r="A30" s="771" t="s">
        <v>721</v>
      </c>
      <c r="B30" s="343">
        <f t="shared" ref="B30:O30" si="21">B17/B$20</f>
        <v>6.1519532451553372E-4</v>
      </c>
      <c r="C30" s="343">
        <f t="shared" si="21"/>
        <v>1.6750418760469012E-3</v>
      </c>
      <c r="D30" s="343">
        <f t="shared" si="21"/>
        <v>1.7235943247503941E-2</v>
      </c>
      <c r="E30" s="343">
        <f t="shared" si="21"/>
        <v>0.27049760935009742</v>
      </c>
      <c r="F30" s="343">
        <f t="shared" si="21"/>
        <v>0.50394045534150611</v>
      </c>
      <c r="G30" s="343">
        <f t="shared" si="21"/>
        <v>0.46511627906976744</v>
      </c>
      <c r="H30" s="343">
        <f t="shared" si="21"/>
        <v>0.20347394540942929</v>
      </c>
      <c r="I30" s="343">
        <f t="shared" si="21"/>
        <v>2.5179856115107913E-2</v>
      </c>
      <c r="J30" s="343">
        <f t="shared" si="21"/>
        <v>1.1363636363636364E-2</v>
      </c>
      <c r="K30" s="343" t="s">
        <v>102</v>
      </c>
      <c r="L30" s="343" t="s">
        <v>102</v>
      </c>
      <c r="M30" s="351">
        <f t="shared" si="21"/>
        <v>0.14999262863039953</v>
      </c>
      <c r="N30" s="351">
        <f t="shared" si="21"/>
        <v>1.7307692307692309E-2</v>
      </c>
      <c r="O30" s="352">
        <f t="shared" si="21"/>
        <v>0.14604491489057358</v>
      </c>
    </row>
    <row r="31" spans="1:21" x14ac:dyDescent="0.2">
      <c r="A31" s="950" t="s">
        <v>722</v>
      </c>
      <c r="B31" s="951">
        <f t="shared" ref="B31:O31" si="22">B18/B$20</f>
        <v>0.32697631498000618</v>
      </c>
      <c r="C31" s="951">
        <f t="shared" si="22"/>
        <v>0.60469011725293131</v>
      </c>
      <c r="D31" s="951">
        <f t="shared" si="22"/>
        <v>0.73473462953231738</v>
      </c>
      <c r="E31" s="951">
        <f t="shared" si="22"/>
        <v>0.58234460775633079</v>
      </c>
      <c r="F31" s="951">
        <f t="shared" si="22"/>
        <v>0.16462346760070051</v>
      </c>
      <c r="G31" s="951">
        <f t="shared" si="22"/>
        <v>9.3023255813953487E-2</v>
      </c>
      <c r="H31" s="951">
        <f t="shared" si="22"/>
        <v>3.4739454094292806E-2</v>
      </c>
      <c r="I31" s="951">
        <f t="shared" si="22"/>
        <v>5.3956834532374104E-3</v>
      </c>
      <c r="J31" s="951" t="s">
        <v>102</v>
      </c>
      <c r="K31" s="951" t="s">
        <v>102</v>
      </c>
      <c r="L31" s="951" t="s">
        <v>102</v>
      </c>
      <c r="M31" s="952">
        <f t="shared" si="22"/>
        <v>0.54223794781070322</v>
      </c>
      <c r="N31" s="952">
        <f t="shared" si="22"/>
        <v>2.8846153846153848E-3</v>
      </c>
      <c r="O31" s="953">
        <f t="shared" si="22"/>
        <v>0.52619081676441137</v>
      </c>
    </row>
    <row r="32" spans="1:21" s="68" customFormat="1" x14ac:dyDescent="0.2">
      <c r="A32" s="208" t="s">
        <v>723</v>
      </c>
      <c r="B32" s="961">
        <f t="shared" ref="B32:O32" si="23">B19/B$20</f>
        <v>0.67240848969547828</v>
      </c>
      <c r="C32" s="961">
        <f t="shared" si="23"/>
        <v>0.3936348408710218</v>
      </c>
      <c r="D32" s="961">
        <f t="shared" si="23"/>
        <v>0.24140830267997898</v>
      </c>
      <c r="E32" s="961">
        <f t="shared" si="23"/>
        <v>5.6490171772622631E-2</v>
      </c>
      <c r="F32" s="961">
        <f t="shared" si="23"/>
        <v>1.0070052539404553E-2</v>
      </c>
      <c r="G32" s="961">
        <f t="shared" si="23"/>
        <v>2.0222446916076846E-3</v>
      </c>
      <c r="H32" s="961">
        <f t="shared" si="23"/>
        <v>2.4813895781637717E-3</v>
      </c>
      <c r="I32" s="961" t="s">
        <v>102</v>
      </c>
      <c r="J32" s="961" t="s">
        <v>102</v>
      </c>
      <c r="K32" s="961" t="s">
        <v>102</v>
      </c>
      <c r="L32" s="961" t="s">
        <v>102</v>
      </c>
      <c r="M32" s="962">
        <f t="shared" si="23"/>
        <v>0.21418251511130768</v>
      </c>
      <c r="N32" s="962" t="s">
        <v>102</v>
      </c>
      <c r="O32" s="963">
        <f t="shared" si="23"/>
        <v>0.20781004148190529</v>
      </c>
    </row>
    <row r="33" spans="1:16" x14ac:dyDescent="0.2">
      <c r="A33" s="964" t="s">
        <v>444</v>
      </c>
      <c r="B33" s="965">
        <f t="shared" ref="B33:O33" si="24">B20/B$20</f>
        <v>1</v>
      </c>
      <c r="C33" s="965">
        <f t="shared" si="24"/>
        <v>1</v>
      </c>
      <c r="D33" s="965">
        <f t="shared" si="24"/>
        <v>1</v>
      </c>
      <c r="E33" s="965">
        <f t="shared" si="24"/>
        <v>1</v>
      </c>
      <c r="F33" s="965">
        <f t="shared" si="24"/>
        <v>1</v>
      </c>
      <c r="G33" s="965">
        <f t="shared" si="24"/>
        <v>1</v>
      </c>
      <c r="H33" s="965">
        <f t="shared" si="24"/>
        <v>1</v>
      </c>
      <c r="I33" s="965">
        <f t="shared" si="24"/>
        <v>1</v>
      </c>
      <c r="J33" s="965">
        <f t="shared" si="24"/>
        <v>1</v>
      </c>
      <c r="K33" s="965">
        <f t="shared" si="24"/>
        <v>1</v>
      </c>
      <c r="L33" s="965">
        <f t="shared" si="24"/>
        <v>1</v>
      </c>
      <c r="M33" s="966">
        <f t="shared" si="24"/>
        <v>1</v>
      </c>
      <c r="N33" s="966">
        <f t="shared" si="24"/>
        <v>1</v>
      </c>
      <c r="O33" s="967">
        <f t="shared" si="24"/>
        <v>1</v>
      </c>
    </row>
    <row r="34" spans="1:16" s="16" customFormat="1" x14ac:dyDescent="0.2">
      <c r="A34" s="193" t="s">
        <v>277</v>
      </c>
      <c r="B34"/>
      <c r="C34"/>
      <c r="D34"/>
      <c r="E34"/>
      <c r="F34"/>
      <c r="G34"/>
      <c r="H34"/>
      <c r="I34"/>
      <c r="J34"/>
      <c r="K34"/>
      <c r="L34"/>
      <c r="M34"/>
      <c r="N34"/>
      <c r="O34"/>
    </row>
    <row r="35" spans="1:16" x14ac:dyDescent="0.2">
      <c r="A35" s="9" t="s">
        <v>882</v>
      </c>
      <c r="P35" s="59"/>
    </row>
    <row r="36" spans="1:16" ht="12.75" customHeight="1" x14ac:dyDescent="0.2">
      <c r="A36" s="193" t="s">
        <v>879</v>
      </c>
      <c r="B36" s="224"/>
      <c r="C36" s="224"/>
      <c r="D36" s="224"/>
      <c r="E36" s="16"/>
      <c r="F36" s="16"/>
      <c r="G36" s="185"/>
      <c r="H36" s="16"/>
      <c r="I36" s="16"/>
      <c r="J36" s="185"/>
      <c r="K36" s="16"/>
      <c r="L36" s="16"/>
      <c r="M36" s="16"/>
      <c r="N36" s="16"/>
      <c r="O36" s="16"/>
    </row>
    <row r="38" spans="1:16" ht="17.25" customHeight="1" x14ac:dyDescent="0.25">
      <c r="A38" s="10" t="s">
        <v>878</v>
      </c>
    </row>
    <row r="39" spans="1:16" ht="7.5" customHeight="1" x14ac:dyDescent="0.2"/>
    <row r="40" spans="1:16" x14ac:dyDescent="0.2">
      <c r="A40" s="1"/>
      <c r="B40" s="1"/>
      <c r="C40" s="1"/>
      <c r="D40" s="1"/>
      <c r="E40" s="1"/>
      <c r="F40" s="1"/>
      <c r="G40" s="1"/>
      <c r="H40" s="1"/>
      <c r="I40" s="1"/>
      <c r="J40" s="1"/>
      <c r="K40" s="1"/>
      <c r="L40" s="1"/>
      <c r="M40" s="1"/>
      <c r="N40" s="1"/>
      <c r="O40" s="2"/>
    </row>
    <row r="41" spans="1:16" x14ac:dyDescent="0.2">
      <c r="A41" s="3"/>
      <c r="B41" s="11" t="s">
        <v>35</v>
      </c>
      <c r="C41" s="11" t="s">
        <v>121</v>
      </c>
      <c r="D41" s="11" t="s">
        <v>123</v>
      </c>
      <c r="E41" s="11" t="s">
        <v>36</v>
      </c>
      <c r="F41" s="11" t="s">
        <v>37</v>
      </c>
      <c r="G41" s="11" t="s">
        <v>38</v>
      </c>
      <c r="H41" s="11" t="s">
        <v>39</v>
      </c>
      <c r="I41" s="11" t="s">
        <v>125</v>
      </c>
      <c r="J41" s="11" t="s">
        <v>126</v>
      </c>
      <c r="K41" s="11" t="s">
        <v>127</v>
      </c>
      <c r="L41" s="209">
        <v>100000</v>
      </c>
      <c r="M41" s="201" t="s">
        <v>228</v>
      </c>
      <c r="N41" s="201" t="s">
        <v>228</v>
      </c>
      <c r="O41" s="204" t="s">
        <v>77</v>
      </c>
    </row>
    <row r="42" spans="1:16" x14ac:dyDescent="0.2">
      <c r="A42" s="208" t="s">
        <v>147</v>
      </c>
      <c r="B42" s="11" t="s">
        <v>120</v>
      </c>
      <c r="C42" s="11" t="s">
        <v>40</v>
      </c>
      <c r="D42" s="11" t="s">
        <v>40</v>
      </c>
      <c r="E42" s="11" t="s">
        <v>40</v>
      </c>
      <c r="F42" s="11" t="s">
        <v>40</v>
      </c>
      <c r="G42" s="11" t="s">
        <v>40</v>
      </c>
      <c r="H42" s="11" t="s">
        <v>40</v>
      </c>
      <c r="I42" s="11" t="s">
        <v>40</v>
      </c>
      <c r="J42" s="11" t="s">
        <v>40</v>
      </c>
      <c r="K42" s="11" t="s">
        <v>40</v>
      </c>
      <c r="L42" s="11" t="s">
        <v>43</v>
      </c>
      <c r="M42" s="201" t="s">
        <v>230</v>
      </c>
      <c r="N42" s="201" t="s">
        <v>138</v>
      </c>
      <c r="O42" s="204" t="s">
        <v>137</v>
      </c>
    </row>
    <row r="43" spans="1:16" x14ac:dyDescent="0.2">
      <c r="A43" s="3"/>
      <c r="B43" s="11" t="s">
        <v>43</v>
      </c>
      <c r="C43" s="11" t="s">
        <v>122</v>
      </c>
      <c r="D43" s="11" t="s">
        <v>124</v>
      </c>
      <c r="E43" s="11" t="s">
        <v>44</v>
      </c>
      <c r="F43" s="11" t="s">
        <v>45</v>
      </c>
      <c r="G43" s="11" t="s">
        <v>46</v>
      </c>
      <c r="H43" s="11" t="s">
        <v>42</v>
      </c>
      <c r="I43" s="11" t="s">
        <v>128</v>
      </c>
      <c r="J43" s="11" t="s">
        <v>129</v>
      </c>
      <c r="K43" s="11" t="s">
        <v>130</v>
      </c>
      <c r="L43" s="11" t="s">
        <v>131</v>
      </c>
      <c r="M43" s="201" t="s">
        <v>138</v>
      </c>
      <c r="N43" s="201" t="s">
        <v>131</v>
      </c>
      <c r="O43" s="204" t="s">
        <v>41</v>
      </c>
    </row>
    <row r="44" spans="1:16" x14ac:dyDescent="0.2">
      <c r="A44" s="37" t="s">
        <v>282</v>
      </c>
      <c r="E44" s="14"/>
      <c r="F44" s="14"/>
    </row>
    <row r="45" spans="1:16" x14ac:dyDescent="0.2">
      <c r="A45" s="59" t="s">
        <v>157</v>
      </c>
      <c r="O45" s="68"/>
    </row>
    <row r="46" spans="1:16" ht="12.75" customHeight="1" x14ac:dyDescent="0.2">
      <c r="A46" s="246" t="s">
        <v>153</v>
      </c>
      <c r="B46" s="359">
        <v>210903</v>
      </c>
      <c r="C46" s="359">
        <v>792929</v>
      </c>
      <c r="D46" s="359">
        <v>3074799</v>
      </c>
      <c r="E46" s="359">
        <v>9900443</v>
      </c>
      <c r="F46" s="359">
        <v>4016060</v>
      </c>
      <c r="G46" s="359">
        <v>2294099</v>
      </c>
      <c r="H46" s="359">
        <v>1824633</v>
      </c>
      <c r="I46" s="366">
        <v>239816</v>
      </c>
      <c r="J46" s="366">
        <v>92129</v>
      </c>
      <c r="K46" s="366" t="s">
        <v>102</v>
      </c>
      <c r="L46" s="366" t="s">
        <v>102</v>
      </c>
      <c r="M46" s="367">
        <v>22113866</v>
      </c>
      <c r="N46" s="367">
        <v>331945</v>
      </c>
      <c r="O46" s="368">
        <v>22445811</v>
      </c>
    </row>
    <row r="47" spans="1:16" x14ac:dyDescent="0.2">
      <c r="A47" s="88" t="s">
        <v>156</v>
      </c>
      <c r="B47" s="360" t="s">
        <v>102</v>
      </c>
      <c r="C47" s="360" t="s">
        <v>102</v>
      </c>
      <c r="D47" s="360">
        <v>25767</v>
      </c>
      <c r="E47" s="360">
        <v>1254883</v>
      </c>
      <c r="F47" s="360">
        <v>1981494</v>
      </c>
      <c r="G47" s="360">
        <v>1835063</v>
      </c>
      <c r="H47" s="360">
        <v>6587724</v>
      </c>
      <c r="I47" s="369">
        <v>7363084</v>
      </c>
      <c r="J47" s="369">
        <v>10603505</v>
      </c>
      <c r="K47" s="369">
        <v>6056216</v>
      </c>
      <c r="L47" s="369">
        <v>10338546</v>
      </c>
      <c r="M47" s="313">
        <v>11684931</v>
      </c>
      <c r="N47" s="313">
        <v>34361351</v>
      </c>
      <c r="O47" s="312">
        <v>46046282</v>
      </c>
    </row>
    <row r="48" spans="1:16" x14ac:dyDescent="0.2">
      <c r="A48" s="695" t="s">
        <v>217</v>
      </c>
      <c r="B48" s="696">
        <f>SUM(B46:B47)</f>
        <v>210903</v>
      </c>
      <c r="C48" s="696">
        <f t="shared" ref="C48:O48" si="25">SUM(C46:C47)</f>
        <v>792929</v>
      </c>
      <c r="D48" s="696">
        <f t="shared" si="25"/>
        <v>3100566</v>
      </c>
      <c r="E48" s="696">
        <f t="shared" si="25"/>
        <v>11155326</v>
      </c>
      <c r="F48" s="696">
        <f t="shared" si="25"/>
        <v>5997554</v>
      </c>
      <c r="G48" s="696">
        <f t="shared" si="25"/>
        <v>4129162</v>
      </c>
      <c r="H48" s="696">
        <f t="shared" si="25"/>
        <v>8412357</v>
      </c>
      <c r="I48" s="696">
        <f t="shared" si="25"/>
        <v>7602900</v>
      </c>
      <c r="J48" s="696">
        <f t="shared" si="25"/>
        <v>10695634</v>
      </c>
      <c r="K48" s="696">
        <f t="shared" si="25"/>
        <v>6056216</v>
      </c>
      <c r="L48" s="696">
        <f t="shared" si="25"/>
        <v>10338546</v>
      </c>
      <c r="M48" s="697">
        <f t="shared" si="25"/>
        <v>33798797</v>
      </c>
      <c r="N48" s="697">
        <f t="shared" si="25"/>
        <v>34693296</v>
      </c>
      <c r="O48" s="698">
        <f t="shared" si="25"/>
        <v>68492093</v>
      </c>
    </row>
    <row r="49" spans="1:21" x14ac:dyDescent="0.2">
      <c r="A49" s="68" t="s">
        <v>725</v>
      </c>
      <c r="B49" s="361"/>
      <c r="C49" s="361"/>
      <c r="D49" s="361"/>
      <c r="E49" s="361"/>
      <c r="F49" s="361"/>
      <c r="G49" s="361"/>
      <c r="H49" s="361"/>
      <c r="I49" s="361"/>
      <c r="J49" s="361"/>
      <c r="K49" s="361"/>
      <c r="L49" s="361"/>
      <c r="M49" s="316"/>
      <c r="N49" s="316"/>
      <c r="O49" s="317"/>
    </row>
    <row r="50" spans="1:21" x14ac:dyDescent="0.2">
      <c r="A50" s="200" t="s">
        <v>724</v>
      </c>
      <c r="B50" s="362" t="s">
        <v>102</v>
      </c>
      <c r="C50" s="362" t="s">
        <v>102</v>
      </c>
      <c r="D50" s="362" t="s">
        <v>102</v>
      </c>
      <c r="E50" s="362">
        <v>13598</v>
      </c>
      <c r="F50" s="362">
        <v>109239</v>
      </c>
      <c r="G50" s="362">
        <v>196409</v>
      </c>
      <c r="H50" s="362">
        <v>1223743</v>
      </c>
      <c r="I50" s="318">
        <v>2762449</v>
      </c>
      <c r="J50" s="318">
        <v>6336032</v>
      </c>
      <c r="K50" s="318">
        <v>5014697</v>
      </c>
      <c r="L50" s="318">
        <v>10233990</v>
      </c>
      <c r="M50" s="311">
        <v>1542989</v>
      </c>
      <c r="N50" s="968">
        <v>24347168</v>
      </c>
      <c r="O50" s="311">
        <v>25890157</v>
      </c>
    </row>
    <row r="51" spans="1:21" x14ac:dyDescent="0.2">
      <c r="A51" s="68" t="s">
        <v>718</v>
      </c>
      <c r="B51" s="361" t="s">
        <v>102</v>
      </c>
      <c r="C51" s="361" t="s">
        <v>102</v>
      </c>
      <c r="D51" s="361" t="s">
        <v>102</v>
      </c>
      <c r="E51" s="361">
        <v>13643</v>
      </c>
      <c r="F51" s="361">
        <v>54888</v>
      </c>
      <c r="G51" s="361">
        <v>100439</v>
      </c>
      <c r="H51" s="361">
        <v>1061455</v>
      </c>
      <c r="I51" s="361">
        <v>3100234</v>
      </c>
      <c r="J51" s="319">
        <v>3571597</v>
      </c>
      <c r="K51" s="319">
        <v>1041519</v>
      </c>
      <c r="L51" s="319">
        <v>104556</v>
      </c>
      <c r="M51" s="316">
        <v>1230425</v>
      </c>
      <c r="N51" s="316">
        <v>7817906</v>
      </c>
      <c r="O51" s="317">
        <v>9048331</v>
      </c>
    </row>
    <row r="52" spans="1:21" x14ac:dyDescent="0.2">
      <c r="A52" s="210" t="s">
        <v>719</v>
      </c>
      <c r="B52" s="321" t="s">
        <v>102</v>
      </c>
      <c r="C52" s="363" t="s">
        <v>102</v>
      </c>
      <c r="D52" s="363">
        <v>9718</v>
      </c>
      <c r="E52" s="363">
        <v>319882</v>
      </c>
      <c r="F52" s="363">
        <v>427464</v>
      </c>
      <c r="G52" s="363">
        <v>434459</v>
      </c>
      <c r="H52" s="363">
        <v>1960117</v>
      </c>
      <c r="I52" s="363">
        <v>783657</v>
      </c>
      <c r="J52" s="363">
        <v>226831</v>
      </c>
      <c r="K52" s="321" t="s">
        <v>102</v>
      </c>
      <c r="L52" s="318" t="s">
        <v>102</v>
      </c>
      <c r="M52" s="322">
        <v>3151640</v>
      </c>
      <c r="N52" s="322">
        <v>1010488</v>
      </c>
      <c r="O52" s="323">
        <v>4162128</v>
      </c>
    </row>
    <row r="53" spans="1:21" ht="12.75" customHeight="1" x14ac:dyDescent="0.2">
      <c r="A53" s="68" t="s">
        <v>720</v>
      </c>
      <c r="B53" s="364" t="s">
        <v>102</v>
      </c>
      <c r="C53" s="347" t="s">
        <v>102</v>
      </c>
      <c r="D53" s="347">
        <v>16049</v>
      </c>
      <c r="E53" s="347">
        <v>907760</v>
      </c>
      <c r="F53" s="347">
        <v>1389903</v>
      </c>
      <c r="G53" s="347">
        <v>1103756</v>
      </c>
      <c r="H53" s="347">
        <v>2342409</v>
      </c>
      <c r="I53" s="347">
        <v>716744</v>
      </c>
      <c r="J53" s="347">
        <v>469045</v>
      </c>
      <c r="K53" s="364" t="s">
        <v>102</v>
      </c>
      <c r="L53" s="364" t="s">
        <v>102</v>
      </c>
      <c r="M53" s="346">
        <v>5759877</v>
      </c>
      <c r="N53" s="346">
        <v>1185789</v>
      </c>
      <c r="O53" s="346">
        <v>6945666</v>
      </c>
    </row>
    <row r="54" spans="1:21" x14ac:dyDescent="0.2">
      <c r="A54" s="200" t="s">
        <v>721</v>
      </c>
      <c r="B54" s="318">
        <v>194</v>
      </c>
      <c r="C54" s="318">
        <v>1519</v>
      </c>
      <c r="D54" s="362">
        <v>64636</v>
      </c>
      <c r="E54" s="362">
        <v>3739265</v>
      </c>
      <c r="F54" s="362">
        <v>3009024</v>
      </c>
      <c r="G54" s="362">
        <v>1911069</v>
      </c>
      <c r="H54" s="362">
        <v>1509882</v>
      </c>
      <c r="I54" s="362">
        <v>204372</v>
      </c>
      <c r="J54" s="362">
        <v>92129</v>
      </c>
      <c r="K54" s="362" t="s">
        <v>102</v>
      </c>
      <c r="L54" s="318" t="s">
        <v>102</v>
      </c>
      <c r="M54" s="311">
        <v>10235589</v>
      </c>
      <c r="N54" s="311">
        <v>296501</v>
      </c>
      <c r="O54" s="310">
        <v>10532090</v>
      </c>
    </row>
    <row r="55" spans="1:21" x14ac:dyDescent="0.2">
      <c r="A55" s="68" t="s">
        <v>722</v>
      </c>
      <c r="B55" s="319">
        <v>82342</v>
      </c>
      <c r="C55" s="319">
        <v>481206</v>
      </c>
      <c r="D55" s="361">
        <v>2311080</v>
      </c>
      <c r="E55" s="361">
        <v>5686878</v>
      </c>
      <c r="F55" s="361">
        <v>951627</v>
      </c>
      <c r="G55" s="361">
        <v>374418</v>
      </c>
      <c r="H55" s="361">
        <v>296836</v>
      </c>
      <c r="I55" s="361">
        <v>35444</v>
      </c>
      <c r="J55" s="361" t="s">
        <v>102</v>
      </c>
      <c r="K55" s="361" t="s">
        <v>102</v>
      </c>
      <c r="L55" s="361" t="s">
        <v>102</v>
      </c>
      <c r="M55" s="316">
        <v>10184387</v>
      </c>
      <c r="N55" s="316">
        <v>35444</v>
      </c>
      <c r="O55" s="317">
        <v>10219831</v>
      </c>
    </row>
    <row r="56" spans="1:21" x14ac:dyDescent="0.2">
      <c r="A56" s="212" t="s">
        <v>723</v>
      </c>
      <c r="B56" s="318">
        <v>128367</v>
      </c>
      <c r="C56" s="370">
        <v>310204</v>
      </c>
      <c r="D56" s="370">
        <v>699083</v>
      </c>
      <c r="E56" s="370">
        <v>474300</v>
      </c>
      <c r="F56" s="370">
        <v>55409</v>
      </c>
      <c r="G56" s="370">
        <v>8612</v>
      </c>
      <c r="H56" s="370">
        <v>17915</v>
      </c>
      <c r="I56" s="370" t="s">
        <v>102</v>
      </c>
      <c r="J56" s="370" t="s">
        <v>102</v>
      </c>
      <c r="K56" s="370" t="s">
        <v>102</v>
      </c>
      <c r="L56" s="371" t="s">
        <v>102</v>
      </c>
      <c r="M56" s="372">
        <v>1693890</v>
      </c>
      <c r="N56" s="372" t="s">
        <v>102</v>
      </c>
      <c r="O56" s="373">
        <v>1693890</v>
      </c>
    </row>
    <row r="57" spans="1:21" x14ac:dyDescent="0.2">
      <c r="A57" s="954" t="s">
        <v>444</v>
      </c>
      <c r="B57" s="955">
        <f>SUM(B50:B56)</f>
        <v>210903</v>
      </c>
      <c r="C57" s="955">
        <f t="shared" ref="C57" si="26">SUM(C50:C56)</f>
        <v>792929</v>
      </c>
      <c r="D57" s="955">
        <f t="shared" ref="D57" si="27">SUM(D50:D56)</f>
        <v>3100566</v>
      </c>
      <c r="E57" s="955">
        <f t="shared" ref="E57" si="28">SUM(E50:E56)</f>
        <v>11155326</v>
      </c>
      <c r="F57" s="955">
        <f t="shared" ref="F57" si="29">SUM(F50:F56)</f>
        <v>5997554</v>
      </c>
      <c r="G57" s="955">
        <f t="shared" ref="G57" si="30">SUM(G50:G56)</f>
        <v>4129162</v>
      </c>
      <c r="H57" s="955">
        <f t="shared" ref="H57" si="31">SUM(H50:H56)</f>
        <v>8412357</v>
      </c>
      <c r="I57" s="955">
        <f t="shared" ref="I57" si="32">SUM(I50:I56)</f>
        <v>7602900</v>
      </c>
      <c r="J57" s="955">
        <f t="shared" ref="J57" si="33">SUM(J50:J56)</f>
        <v>10695634</v>
      </c>
      <c r="K57" s="955">
        <f t="shared" ref="K57" si="34">SUM(K50:K56)</f>
        <v>6056216</v>
      </c>
      <c r="L57" s="955">
        <f t="shared" ref="L57" si="35">SUM(L50:L56)</f>
        <v>10338546</v>
      </c>
      <c r="M57" s="956">
        <f t="shared" ref="M57" si="36">SUM(M50:M56)</f>
        <v>33798797</v>
      </c>
      <c r="N57" s="956">
        <f t="shared" ref="N57" si="37">SUM(N50:N56)</f>
        <v>34693296</v>
      </c>
      <c r="O57" s="957">
        <f t="shared" ref="O57" si="38">SUM(O50:O56)</f>
        <v>68492093</v>
      </c>
    </row>
    <row r="58" spans="1:21" x14ac:dyDescent="0.2">
      <c r="A58" s="958" t="s">
        <v>158</v>
      </c>
      <c r="B58" s="699"/>
      <c r="C58" s="699"/>
      <c r="D58" s="699"/>
      <c r="E58" s="699"/>
      <c r="F58" s="699"/>
      <c r="G58" s="699"/>
      <c r="H58" s="699"/>
      <c r="I58" s="700"/>
      <c r="J58" s="760"/>
      <c r="K58" s="760"/>
      <c r="L58" s="760"/>
      <c r="M58" s="701"/>
      <c r="N58" s="701"/>
      <c r="O58" s="702"/>
    </row>
    <row r="59" spans="1:21" x14ac:dyDescent="0.2">
      <c r="A59" s="214" t="s">
        <v>153</v>
      </c>
      <c r="B59" s="758">
        <f>B46/B$48</f>
        <v>1</v>
      </c>
      <c r="C59" s="758">
        <f t="shared" ref="C59:O59" si="39">C46/C$48</f>
        <v>1</v>
      </c>
      <c r="D59" s="333">
        <f t="shared" si="39"/>
        <v>0.99168958183763867</v>
      </c>
      <c r="E59" s="333">
        <f t="shared" si="39"/>
        <v>0.88750817322595499</v>
      </c>
      <c r="F59" s="333">
        <f t="shared" si="39"/>
        <v>0.66961631358383766</v>
      </c>
      <c r="G59" s="333">
        <f t="shared" si="39"/>
        <v>0.55558464405126273</v>
      </c>
      <c r="H59" s="333">
        <f t="shared" si="39"/>
        <v>0.21689914015774653</v>
      </c>
      <c r="I59" s="375">
        <f t="shared" si="39"/>
        <v>3.1542700811532438E-2</v>
      </c>
      <c r="J59" s="375">
        <f t="shared" si="39"/>
        <v>8.6137016281596767E-3</v>
      </c>
      <c r="K59" s="375" t="s">
        <v>102</v>
      </c>
      <c r="L59" s="375" t="s">
        <v>102</v>
      </c>
      <c r="M59" s="334">
        <f t="shared" si="39"/>
        <v>0.65427967746899396</v>
      </c>
      <c r="N59" s="334">
        <f t="shared" si="39"/>
        <v>9.5679868525607951E-3</v>
      </c>
      <c r="O59" s="335">
        <f t="shared" si="39"/>
        <v>0.3277139012236055</v>
      </c>
    </row>
    <row r="60" spans="1:21" s="192" customFormat="1" x14ac:dyDescent="0.2">
      <c r="A60" s="542" t="s">
        <v>156</v>
      </c>
      <c r="B60" s="760" t="s">
        <v>102</v>
      </c>
      <c r="C60" s="760" t="s">
        <v>102</v>
      </c>
      <c r="D60" s="760">
        <f t="shared" ref="D60:O60" si="40">D47/D$48</f>
        <v>8.310418162361324E-3</v>
      </c>
      <c r="E60" s="760">
        <f t="shared" si="40"/>
        <v>0.11249182677404497</v>
      </c>
      <c r="F60" s="760">
        <f t="shared" si="40"/>
        <v>0.33038368641616234</v>
      </c>
      <c r="G60" s="760">
        <f t="shared" si="40"/>
        <v>0.44441535594873732</v>
      </c>
      <c r="H60" s="760">
        <f t="shared" si="40"/>
        <v>0.78310085984225353</v>
      </c>
      <c r="I60" s="760">
        <f t="shared" si="40"/>
        <v>0.96845729918846757</v>
      </c>
      <c r="J60" s="760">
        <f t="shared" si="40"/>
        <v>0.99138629837184034</v>
      </c>
      <c r="K60" s="760">
        <f t="shared" si="40"/>
        <v>1</v>
      </c>
      <c r="L60" s="760">
        <f t="shared" si="40"/>
        <v>1</v>
      </c>
      <c r="M60" s="701">
        <f t="shared" si="40"/>
        <v>0.34572032253100604</v>
      </c>
      <c r="N60" s="701">
        <f t="shared" si="40"/>
        <v>0.99043201314743923</v>
      </c>
      <c r="O60" s="702">
        <f t="shared" si="40"/>
        <v>0.67228609877639456</v>
      </c>
      <c r="P60"/>
      <c r="Q60"/>
      <c r="R60"/>
      <c r="S60"/>
      <c r="T60"/>
      <c r="U60"/>
    </row>
    <row r="61" spans="1:21" x14ac:dyDescent="0.2">
      <c r="A61" s="8" t="s">
        <v>444</v>
      </c>
      <c r="B61" s="959">
        <f t="shared" ref="B61:O61" si="41">B48/B$48</f>
        <v>1</v>
      </c>
      <c r="C61" s="959">
        <f t="shared" si="41"/>
        <v>1</v>
      </c>
      <c r="D61" s="959">
        <f t="shared" si="41"/>
        <v>1</v>
      </c>
      <c r="E61" s="959">
        <f t="shared" si="41"/>
        <v>1</v>
      </c>
      <c r="F61" s="959">
        <f t="shared" si="41"/>
        <v>1</v>
      </c>
      <c r="G61" s="959">
        <f t="shared" si="41"/>
        <v>1</v>
      </c>
      <c r="H61" s="959">
        <f t="shared" si="41"/>
        <v>1</v>
      </c>
      <c r="I61" s="959">
        <f t="shared" si="41"/>
        <v>1</v>
      </c>
      <c r="J61" s="959">
        <f t="shared" si="41"/>
        <v>1</v>
      </c>
      <c r="K61" s="959">
        <f t="shared" si="41"/>
        <v>1</v>
      </c>
      <c r="L61" s="959">
        <f t="shared" si="41"/>
        <v>1</v>
      </c>
      <c r="M61" s="804">
        <f t="shared" si="41"/>
        <v>1</v>
      </c>
      <c r="N61" s="804">
        <f t="shared" si="41"/>
        <v>1</v>
      </c>
      <c r="O61" s="960">
        <f t="shared" si="41"/>
        <v>1</v>
      </c>
    </row>
    <row r="62" spans="1:21" x14ac:dyDescent="0.2">
      <c r="A62" s="949" t="s">
        <v>726</v>
      </c>
      <c r="B62" s="330"/>
      <c r="C62" s="330"/>
      <c r="D62" s="330"/>
      <c r="E62" s="330"/>
      <c r="F62" s="330"/>
      <c r="G62" s="330"/>
      <c r="H62" s="330"/>
      <c r="I62" s="330"/>
      <c r="J62" s="330"/>
      <c r="K62" s="330"/>
      <c r="L62" s="330"/>
      <c r="M62" s="336"/>
      <c r="N62" s="336"/>
      <c r="O62" s="337"/>
    </row>
    <row r="63" spans="1:21" x14ac:dyDescent="0.2">
      <c r="A63" s="771" t="s">
        <v>724</v>
      </c>
      <c r="B63" s="343" t="s">
        <v>102</v>
      </c>
      <c r="C63" s="343" t="s">
        <v>102</v>
      </c>
      <c r="D63" s="343" t="s">
        <v>102</v>
      </c>
      <c r="E63" s="343">
        <f t="shared" ref="E63:O63" si="42">E50/E$57</f>
        <v>1.2189693066791594E-3</v>
      </c>
      <c r="F63" s="343">
        <f t="shared" si="42"/>
        <v>1.821392521017735E-2</v>
      </c>
      <c r="G63" s="343">
        <f t="shared" si="42"/>
        <v>4.7566310064850931E-2</v>
      </c>
      <c r="H63" s="343">
        <f t="shared" si="42"/>
        <v>0.14546969416538075</v>
      </c>
      <c r="I63" s="343">
        <f t="shared" si="42"/>
        <v>0.36334148811637662</v>
      </c>
      <c r="J63" s="343">
        <f t="shared" si="42"/>
        <v>0.5923942423609484</v>
      </c>
      <c r="K63" s="343">
        <f t="shared" si="42"/>
        <v>0.82802479303908583</v>
      </c>
      <c r="L63" s="343">
        <f t="shared" si="42"/>
        <v>0.98988677904997469</v>
      </c>
      <c r="M63" s="351">
        <f t="shared" si="42"/>
        <v>4.5652186969849844E-2</v>
      </c>
      <c r="N63" s="351">
        <f t="shared" si="42"/>
        <v>0.7017830764767925</v>
      </c>
      <c r="O63" s="352">
        <f t="shared" si="42"/>
        <v>0.37800212938448235</v>
      </c>
    </row>
    <row r="64" spans="1:21" x14ac:dyDescent="0.2">
      <c r="A64" s="948" t="s">
        <v>718</v>
      </c>
      <c r="B64" s="757" t="s">
        <v>102</v>
      </c>
      <c r="C64" s="757" t="s">
        <v>102</v>
      </c>
      <c r="D64" s="330" t="s">
        <v>102</v>
      </c>
      <c r="E64" s="330">
        <f t="shared" ref="E64:O64" si="43">E51/E$57</f>
        <v>1.2230032542303111E-3</v>
      </c>
      <c r="F64" s="330">
        <f t="shared" si="43"/>
        <v>9.1517308556121387E-3</v>
      </c>
      <c r="G64" s="330">
        <f t="shared" si="43"/>
        <v>2.4324305997197496E-2</v>
      </c>
      <c r="H64" s="330">
        <f t="shared" si="43"/>
        <v>0.12617807351732696</v>
      </c>
      <c r="I64" s="330">
        <f t="shared" si="43"/>
        <v>0.40776992989517158</v>
      </c>
      <c r="J64" s="330">
        <f t="shared" si="43"/>
        <v>0.33393036822314598</v>
      </c>
      <c r="K64" s="330">
        <f t="shared" si="43"/>
        <v>0.1719752069609142</v>
      </c>
      <c r="L64" s="330">
        <f t="shared" si="43"/>
        <v>1.0113220950025275E-2</v>
      </c>
      <c r="M64" s="336">
        <f t="shared" si="43"/>
        <v>3.6404402204019276E-2</v>
      </c>
      <c r="N64" s="336">
        <f t="shared" si="43"/>
        <v>0.22534342081536443</v>
      </c>
      <c r="O64" s="337">
        <f t="shared" si="43"/>
        <v>0.13210767263310233</v>
      </c>
    </row>
    <row r="65" spans="1:15" x14ac:dyDescent="0.2">
      <c r="A65" s="771" t="s">
        <v>719</v>
      </c>
      <c r="B65" s="343" t="s">
        <v>102</v>
      </c>
      <c r="C65" s="343" t="s">
        <v>102</v>
      </c>
      <c r="D65" s="343">
        <f t="shared" ref="D65:O65" si="44">D52/D$57</f>
        <v>3.1342664532862711E-3</v>
      </c>
      <c r="E65" s="343">
        <f t="shared" si="44"/>
        <v>2.8675271345723109E-2</v>
      </c>
      <c r="F65" s="343">
        <f t="shared" si="44"/>
        <v>7.127305564901959E-2</v>
      </c>
      <c r="G65" s="343">
        <f t="shared" si="44"/>
        <v>0.10521723293975872</v>
      </c>
      <c r="H65" s="343">
        <f t="shared" si="44"/>
        <v>0.23300449564848472</v>
      </c>
      <c r="I65" s="343">
        <f t="shared" si="44"/>
        <v>0.10307343250601744</v>
      </c>
      <c r="J65" s="343">
        <f t="shared" si="44"/>
        <v>2.1207812458803283E-2</v>
      </c>
      <c r="K65" s="343" t="s">
        <v>102</v>
      </c>
      <c r="L65" s="343" t="s">
        <v>102</v>
      </c>
      <c r="M65" s="351">
        <f t="shared" si="44"/>
        <v>9.3247105806754008E-2</v>
      </c>
      <c r="N65" s="351">
        <f t="shared" si="44"/>
        <v>2.9126318813871128E-2</v>
      </c>
      <c r="O65" s="352">
        <f t="shared" si="44"/>
        <v>6.0768007191720659E-2</v>
      </c>
    </row>
    <row r="66" spans="1:15" x14ac:dyDescent="0.2">
      <c r="A66" s="949" t="s">
        <v>720</v>
      </c>
      <c r="B66" s="330" t="s">
        <v>102</v>
      </c>
      <c r="C66" s="330" t="s">
        <v>102</v>
      </c>
      <c r="D66" s="330">
        <f t="shared" ref="D66:O66" si="45">D53/D$57</f>
        <v>5.1761517090750525E-3</v>
      </c>
      <c r="E66" s="330">
        <f t="shared" si="45"/>
        <v>8.1374582867412393E-2</v>
      </c>
      <c r="F66" s="330">
        <f t="shared" si="45"/>
        <v>0.23174497470135325</v>
      </c>
      <c r="G66" s="330">
        <f t="shared" si="45"/>
        <v>0.26730750694693017</v>
      </c>
      <c r="H66" s="330">
        <f t="shared" si="45"/>
        <v>0.27844859651106108</v>
      </c>
      <c r="I66" s="330">
        <f t="shared" si="45"/>
        <v>9.4272448670901898E-2</v>
      </c>
      <c r="J66" s="330">
        <f t="shared" si="45"/>
        <v>4.3853875328942631E-2</v>
      </c>
      <c r="K66" s="330" t="s">
        <v>102</v>
      </c>
      <c r="L66" s="330" t="s">
        <v>102</v>
      </c>
      <c r="M66" s="336">
        <f t="shared" si="45"/>
        <v>0.17041662755038292</v>
      </c>
      <c r="N66" s="336">
        <f t="shared" si="45"/>
        <v>3.4179197041411112E-2</v>
      </c>
      <c r="O66" s="337">
        <f t="shared" si="45"/>
        <v>0.10140828956708915</v>
      </c>
    </row>
    <row r="67" spans="1:15" x14ac:dyDescent="0.2">
      <c r="A67" s="771" t="s">
        <v>721</v>
      </c>
      <c r="B67" s="343">
        <f t="shared" ref="B67:O67" si="46">B54/B$57</f>
        <v>9.1985415096039415E-4</v>
      </c>
      <c r="C67" s="343">
        <f t="shared" si="46"/>
        <v>1.9156822363666861E-3</v>
      </c>
      <c r="D67" s="343">
        <f t="shared" si="46"/>
        <v>2.0846516410229617E-2</v>
      </c>
      <c r="E67" s="343">
        <f t="shared" si="46"/>
        <v>0.33519997533016965</v>
      </c>
      <c r="F67" s="343">
        <f t="shared" si="46"/>
        <v>0.50170852984399972</v>
      </c>
      <c r="G67" s="343">
        <f t="shared" si="46"/>
        <v>0.46282248068736465</v>
      </c>
      <c r="H67" s="343">
        <f t="shared" si="46"/>
        <v>0.17948382361804188</v>
      </c>
      <c r="I67" s="343">
        <f t="shared" si="46"/>
        <v>2.6880795485932998E-2</v>
      </c>
      <c r="J67" s="343">
        <f t="shared" si="46"/>
        <v>8.6137016281596767E-3</v>
      </c>
      <c r="K67" s="343" t="s">
        <v>102</v>
      </c>
      <c r="L67" s="343" t="s">
        <v>102</v>
      </c>
      <c r="M67" s="351">
        <f t="shared" si="46"/>
        <v>0.30283885547760769</v>
      </c>
      <c r="N67" s="351">
        <f t="shared" si="46"/>
        <v>8.5463485510284178E-3</v>
      </c>
      <c r="O67" s="352">
        <f t="shared" si="46"/>
        <v>0.15377088856081533</v>
      </c>
    </row>
    <row r="68" spans="1:15" x14ac:dyDescent="0.2">
      <c r="A68" s="950" t="s">
        <v>722</v>
      </c>
      <c r="B68" s="951">
        <f t="shared" ref="B68:O68" si="47">B55/B$57</f>
        <v>0.39042593040402462</v>
      </c>
      <c r="C68" s="951">
        <f t="shared" si="47"/>
        <v>0.60687148534105828</v>
      </c>
      <c r="D68" s="951">
        <f t="shared" si="47"/>
        <v>0.74537358662902198</v>
      </c>
      <c r="E68" s="951">
        <f t="shared" si="47"/>
        <v>0.50979039070664545</v>
      </c>
      <c r="F68" s="951">
        <f t="shared" si="47"/>
        <v>0.15866918413740003</v>
      </c>
      <c r="G68" s="951">
        <f t="shared" si="47"/>
        <v>9.0676510149032663E-2</v>
      </c>
      <c r="H68" s="951">
        <f t="shared" si="47"/>
        <v>3.5285711245968285E-2</v>
      </c>
      <c r="I68" s="951">
        <f t="shared" si="47"/>
        <v>4.6619053255994424E-3</v>
      </c>
      <c r="J68" s="951" t="s">
        <v>102</v>
      </c>
      <c r="K68" s="951" t="s">
        <v>102</v>
      </c>
      <c r="L68" s="951" t="s">
        <v>102</v>
      </c>
      <c r="M68" s="952">
        <f t="shared" si="47"/>
        <v>0.30132394948849806</v>
      </c>
      <c r="N68" s="952">
        <f t="shared" si="47"/>
        <v>1.0216383015323768E-3</v>
      </c>
      <c r="O68" s="953">
        <f t="shared" si="47"/>
        <v>0.14921183675902561</v>
      </c>
    </row>
    <row r="69" spans="1:15" s="68" customFormat="1" x14ac:dyDescent="0.2">
      <c r="A69" s="208" t="s">
        <v>723</v>
      </c>
      <c r="B69" s="961">
        <f t="shared" ref="B69:O69" si="48">B56/B$57</f>
        <v>0.60865421544501497</v>
      </c>
      <c r="C69" s="961">
        <f t="shared" si="48"/>
        <v>0.39121283242257504</v>
      </c>
      <c r="D69" s="961">
        <f t="shared" si="48"/>
        <v>0.22546947879838714</v>
      </c>
      <c r="E69" s="961">
        <f t="shared" si="48"/>
        <v>4.2517807189139965E-2</v>
      </c>
      <c r="F69" s="961">
        <f t="shared" si="48"/>
        <v>9.2385996024379278E-3</v>
      </c>
      <c r="G69" s="961">
        <f t="shared" si="48"/>
        <v>2.0856532148653892E-3</v>
      </c>
      <c r="H69" s="961">
        <f t="shared" si="48"/>
        <v>2.1296052937363453E-3</v>
      </c>
      <c r="I69" s="961" t="s">
        <v>102</v>
      </c>
      <c r="J69" s="961" t="s">
        <v>102</v>
      </c>
      <c r="K69" s="961" t="s">
        <v>102</v>
      </c>
      <c r="L69" s="961" t="s">
        <v>102</v>
      </c>
      <c r="M69" s="962">
        <f t="shared" si="48"/>
        <v>5.0116872502888196E-2</v>
      </c>
      <c r="N69" s="962" t="s">
        <v>102</v>
      </c>
      <c r="O69" s="963">
        <f t="shared" si="48"/>
        <v>2.473117590376454E-2</v>
      </c>
    </row>
    <row r="70" spans="1:15" x14ac:dyDescent="0.2">
      <c r="A70" s="964" t="s">
        <v>444</v>
      </c>
      <c r="B70" s="965">
        <f t="shared" ref="B70:O70" si="49">B57/B$57</f>
        <v>1</v>
      </c>
      <c r="C70" s="965">
        <f t="shared" si="49"/>
        <v>1</v>
      </c>
      <c r="D70" s="965">
        <f t="shared" si="49"/>
        <v>1</v>
      </c>
      <c r="E70" s="965">
        <f t="shared" si="49"/>
        <v>1</v>
      </c>
      <c r="F70" s="965">
        <f t="shared" si="49"/>
        <v>1</v>
      </c>
      <c r="G70" s="965">
        <f t="shared" si="49"/>
        <v>1</v>
      </c>
      <c r="H70" s="965">
        <f t="shared" si="49"/>
        <v>1</v>
      </c>
      <c r="I70" s="965">
        <f t="shared" si="49"/>
        <v>1</v>
      </c>
      <c r="J70" s="965">
        <f t="shared" si="49"/>
        <v>1</v>
      </c>
      <c r="K70" s="965">
        <f t="shared" si="49"/>
        <v>1</v>
      </c>
      <c r="L70" s="965">
        <f t="shared" si="49"/>
        <v>1</v>
      </c>
      <c r="M70" s="966">
        <f t="shared" si="49"/>
        <v>1</v>
      </c>
      <c r="N70" s="966">
        <f t="shared" si="49"/>
        <v>1</v>
      </c>
      <c r="O70" s="967">
        <f t="shared" si="49"/>
        <v>1</v>
      </c>
    </row>
    <row r="71" spans="1:15" x14ac:dyDescent="0.2">
      <c r="A71" s="9" t="s">
        <v>883</v>
      </c>
    </row>
    <row r="72" spans="1:15" x14ac:dyDescent="0.2">
      <c r="A72" s="193" t="s">
        <v>880</v>
      </c>
      <c r="B72" s="224"/>
      <c r="C72" s="224"/>
      <c r="D72" s="224"/>
      <c r="E72" s="16"/>
      <c r="F72" s="16"/>
      <c r="G72" s="185"/>
      <c r="H72" s="16"/>
      <c r="I72" s="16"/>
      <c r="J72" s="185"/>
      <c r="K72" s="16"/>
      <c r="L72" s="16"/>
      <c r="M72" s="16"/>
      <c r="N72" s="16"/>
      <c r="O72" s="16"/>
    </row>
    <row r="73" spans="1:15" ht="12.75" customHeight="1" x14ac:dyDescent="0.2">
      <c r="A73" s="1011"/>
      <c r="B73" s="1012"/>
      <c r="C73" s="1012"/>
      <c r="D73" s="1012"/>
      <c r="E73" s="1012"/>
      <c r="F73" s="1012"/>
    </row>
    <row r="74" spans="1:15" ht="116.25" customHeight="1" x14ac:dyDescent="0.2">
      <c r="A74" s="1008" t="s">
        <v>881</v>
      </c>
      <c r="B74" s="1008"/>
      <c r="C74" s="1008"/>
      <c r="D74" s="1008"/>
      <c r="E74" s="1008"/>
      <c r="F74" s="1008"/>
      <c r="G74" s="1008"/>
      <c r="H74" s="1008"/>
      <c r="I74" s="1008"/>
      <c r="J74" s="1008"/>
      <c r="K74" s="1008"/>
      <c r="L74" s="1008"/>
      <c r="M74" s="1008"/>
      <c r="N74" s="1008"/>
      <c r="O74" s="1008"/>
    </row>
    <row r="75" spans="1:15" ht="12.75" customHeight="1" x14ac:dyDescent="0.2">
      <c r="A75" s="947"/>
      <c r="B75" s="947"/>
      <c r="C75" s="947"/>
      <c r="D75" s="947"/>
      <c r="E75" s="947"/>
      <c r="F75" s="947"/>
      <c r="G75" s="303"/>
    </row>
    <row r="76" spans="1:15" ht="150.75" customHeight="1" x14ac:dyDescent="0.2">
      <c r="A76" s="1008" t="s">
        <v>686</v>
      </c>
      <c r="B76" s="1008"/>
      <c r="C76" s="1008"/>
      <c r="D76" s="1008"/>
      <c r="E76" s="1008"/>
      <c r="F76" s="1008"/>
      <c r="G76" s="1008"/>
      <c r="H76" s="1008"/>
      <c r="I76" s="1008"/>
      <c r="J76" s="1008"/>
      <c r="K76" s="1008"/>
      <c r="L76" s="1008"/>
      <c r="M76" s="1008"/>
      <c r="N76" s="1008"/>
      <c r="O76" s="1008"/>
    </row>
  </sheetData>
  <mergeCells count="3">
    <mergeCell ref="A76:O76"/>
    <mergeCell ref="A74:O74"/>
    <mergeCell ref="A73:F73"/>
  </mergeCells>
  <pageMargins left="0.59055118110236227" right="0.59055118110236227" top="0.59055118110236227" bottom="0.59055118110236227" header="0.39370078740157483" footer="0.19685039370078741"/>
  <pageSetup paperSize="9" scale="55" firstPageNumber="9" fitToHeight="2" orientation="landscape" useFirstPageNumber="1" r:id="rId1"/>
  <headerFooter alignWithMargins="0">
    <oddHeader xml:space="preserve">&amp;R&amp;12Les finances des communes en 2022
</oddHeader>
    <oddFooter>&amp;L&amp;12Direction Générale des Collectivités Locales / DESL&amp;C&amp;12&amp;P&amp;R&amp;12Mise en ligne : janvier 2024</oddFooter>
    <evenFooter>&amp;LDirection Générale des Collectivités Locales / DESL&amp;C10&amp;RMise en ligne : mars 2021</evenFooter>
    <firstHeader>&amp;RLes finances des communes en 2019</firstHeader>
  </headerFooter>
  <rowBreaks count="1" manualBreakCount="1">
    <brk id="72" max="14" man="1"/>
  </rowBreaks>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FA123"/>
  <sheetViews>
    <sheetView zoomScale="85" zoomScaleNormal="85" zoomScaleSheetLayoutView="85" zoomScalePageLayoutView="70" workbookViewId="0">
      <selection activeCell="S13" sqref="S13"/>
    </sheetView>
  </sheetViews>
  <sheetFormatPr baseColWidth="10" defaultRowHeight="12.75" customHeight="1" x14ac:dyDescent="0.2"/>
  <cols>
    <col min="1" max="1" width="77.42578125" customWidth="1"/>
    <col min="2" max="12" width="12.7109375" customWidth="1"/>
    <col min="13" max="14" width="16.5703125" customWidth="1"/>
    <col min="15" max="15" width="12.7109375" customWidth="1"/>
  </cols>
  <sheetData>
    <row r="1" spans="1:15" ht="19.5" customHeight="1" x14ac:dyDescent="0.25">
      <c r="A1" s="10" t="s">
        <v>884</v>
      </c>
    </row>
    <row r="2" spans="1:15" ht="12.75" customHeight="1" thickBot="1" x14ac:dyDescent="0.25">
      <c r="O2" s="25" t="s">
        <v>80</v>
      </c>
    </row>
    <row r="3" spans="1:15" ht="14.25" customHeight="1" x14ac:dyDescent="0.25">
      <c r="A3" s="19" t="s">
        <v>885</v>
      </c>
      <c r="B3" s="458" t="s">
        <v>35</v>
      </c>
      <c r="C3" s="458" t="s">
        <v>121</v>
      </c>
      <c r="D3" s="458" t="s">
        <v>123</v>
      </c>
      <c r="E3" s="458" t="s">
        <v>36</v>
      </c>
      <c r="F3" s="458" t="s">
        <v>37</v>
      </c>
      <c r="G3" s="458" t="s">
        <v>38</v>
      </c>
      <c r="H3" s="458" t="s">
        <v>39</v>
      </c>
      <c r="I3" s="458" t="s">
        <v>125</v>
      </c>
      <c r="J3" s="458" t="s">
        <v>126</v>
      </c>
      <c r="K3" s="458" t="s">
        <v>127</v>
      </c>
      <c r="L3" s="459">
        <v>100000</v>
      </c>
      <c r="M3" s="460" t="s">
        <v>228</v>
      </c>
      <c r="N3" s="460" t="s">
        <v>228</v>
      </c>
      <c r="O3" s="460" t="s">
        <v>77</v>
      </c>
    </row>
    <row r="4" spans="1:15" ht="14.25" customHeight="1" x14ac:dyDescent="0.25">
      <c r="A4" s="18" t="s">
        <v>198</v>
      </c>
      <c r="B4" s="461" t="s">
        <v>120</v>
      </c>
      <c r="C4" s="461" t="s">
        <v>40</v>
      </c>
      <c r="D4" s="461" t="s">
        <v>40</v>
      </c>
      <c r="E4" s="461" t="s">
        <v>40</v>
      </c>
      <c r="F4" s="461" t="s">
        <v>40</v>
      </c>
      <c r="G4" s="461" t="s">
        <v>40</v>
      </c>
      <c r="H4" s="461" t="s">
        <v>40</v>
      </c>
      <c r="I4" s="461" t="s">
        <v>40</v>
      </c>
      <c r="J4" s="461" t="s">
        <v>40</v>
      </c>
      <c r="K4" s="461" t="s">
        <v>40</v>
      </c>
      <c r="L4" s="461" t="s">
        <v>43</v>
      </c>
      <c r="M4" s="462" t="s">
        <v>230</v>
      </c>
      <c r="N4" s="462" t="s">
        <v>138</v>
      </c>
      <c r="O4" s="462" t="s">
        <v>137</v>
      </c>
    </row>
    <row r="5" spans="1:15" ht="14.25" customHeight="1" thickBot="1" x14ac:dyDescent="0.3">
      <c r="A5" s="220" t="s">
        <v>81</v>
      </c>
      <c r="B5" s="463" t="s">
        <v>43</v>
      </c>
      <c r="C5" s="463" t="s">
        <v>122</v>
      </c>
      <c r="D5" s="463" t="s">
        <v>124</v>
      </c>
      <c r="E5" s="463" t="s">
        <v>44</v>
      </c>
      <c r="F5" s="463" t="s">
        <v>45</v>
      </c>
      <c r="G5" s="463" t="s">
        <v>46</v>
      </c>
      <c r="H5" s="463" t="s">
        <v>42</v>
      </c>
      <c r="I5" s="463" t="s">
        <v>128</v>
      </c>
      <c r="J5" s="463" t="s">
        <v>129</v>
      </c>
      <c r="K5" s="463" t="s">
        <v>130</v>
      </c>
      <c r="L5" s="463" t="s">
        <v>131</v>
      </c>
      <c r="M5" s="464" t="s">
        <v>138</v>
      </c>
      <c r="N5" s="464" t="s">
        <v>131</v>
      </c>
      <c r="O5" s="464" t="s">
        <v>41</v>
      </c>
    </row>
    <row r="6" spans="1:15" ht="12.75" customHeight="1" x14ac:dyDescent="0.2">
      <c r="B6" s="465"/>
      <c r="C6" s="465"/>
      <c r="D6" s="465"/>
      <c r="E6" s="465"/>
      <c r="F6" s="465"/>
      <c r="G6" s="465"/>
      <c r="H6" s="465"/>
      <c r="I6" s="465"/>
      <c r="J6" s="465"/>
      <c r="K6" s="465"/>
      <c r="L6" s="465"/>
      <c r="M6" s="465"/>
      <c r="N6" s="465"/>
      <c r="O6" s="465"/>
    </row>
    <row r="7" spans="1:15" ht="14.1" customHeight="1" x14ac:dyDescent="0.25">
      <c r="A7" s="474" t="s">
        <v>160</v>
      </c>
      <c r="B7" s="466">
        <v>212.18395371</v>
      </c>
      <c r="C7" s="466">
        <v>593.43294057000003</v>
      </c>
      <c r="D7" s="466">
        <v>2021.0711221700001</v>
      </c>
      <c r="E7" s="466">
        <v>7644.4724458999999</v>
      </c>
      <c r="F7" s="466">
        <v>4763.1067841399999</v>
      </c>
      <c r="G7" s="466">
        <v>3804.8915225000001</v>
      </c>
      <c r="H7" s="466">
        <v>8552.0985748799994</v>
      </c>
      <c r="I7" s="466">
        <v>8868.0596876199997</v>
      </c>
      <c r="J7" s="466">
        <v>13987.186864179999</v>
      </c>
      <c r="K7" s="466">
        <v>8493.4389543699999</v>
      </c>
      <c r="L7" s="466">
        <v>16786.201261300001</v>
      </c>
      <c r="M7" s="479">
        <v>27591.257343869998</v>
      </c>
      <c r="N7" s="479">
        <v>48134.886767470001</v>
      </c>
      <c r="O7" s="479">
        <v>75726.144111340007</v>
      </c>
    </row>
    <row r="8" spans="1:15" ht="14.1" customHeight="1" x14ac:dyDescent="0.2">
      <c r="A8" s="465" t="s">
        <v>161</v>
      </c>
      <c r="B8" s="467">
        <v>82.835454999999996</v>
      </c>
      <c r="C8" s="467">
        <v>220.37640148</v>
      </c>
      <c r="D8" s="467">
        <v>709.25920930999996</v>
      </c>
      <c r="E8" s="467">
        <v>2568.2831042500002</v>
      </c>
      <c r="F8" s="467">
        <v>1536.5758155999999</v>
      </c>
      <c r="G8" s="467">
        <v>1151.3900272799999</v>
      </c>
      <c r="H8" s="467">
        <v>2388.94835745</v>
      </c>
      <c r="I8" s="467">
        <v>2252.2168386399999</v>
      </c>
      <c r="J8" s="467">
        <v>3367.6719988999998</v>
      </c>
      <c r="K8" s="467">
        <v>1844.34711941</v>
      </c>
      <c r="L8" s="467">
        <v>2976.8965490400001</v>
      </c>
      <c r="M8" s="480">
        <v>8657.66837037</v>
      </c>
      <c r="N8" s="480">
        <v>10441.132505989999</v>
      </c>
      <c r="O8" s="480">
        <v>19098.800876360001</v>
      </c>
    </row>
    <row r="9" spans="1:15" ht="14.1" customHeight="1" x14ac:dyDescent="0.2">
      <c r="A9" s="465" t="s">
        <v>162</v>
      </c>
      <c r="B9" s="467">
        <v>49.122611859999999</v>
      </c>
      <c r="C9" s="467">
        <v>168.99599495000001</v>
      </c>
      <c r="D9" s="467">
        <v>712.96503193000001</v>
      </c>
      <c r="E9" s="467">
        <v>3422.2203946300001</v>
      </c>
      <c r="F9" s="467">
        <v>2426.8230452600001</v>
      </c>
      <c r="G9" s="467">
        <v>2045.9130669399999</v>
      </c>
      <c r="H9" s="467">
        <v>4907.9660992700001</v>
      </c>
      <c r="I9" s="467">
        <v>5318.1610744899999</v>
      </c>
      <c r="J9" s="467">
        <v>8621.7477799999997</v>
      </c>
      <c r="K9" s="467">
        <v>5267.5020971599997</v>
      </c>
      <c r="L9" s="467">
        <v>8372.8393752699994</v>
      </c>
      <c r="M9" s="480">
        <v>13734.00624484</v>
      </c>
      <c r="N9" s="480">
        <v>27580.250326919999</v>
      </c>
      <c r="O9" s="480">
        <v>41314.256571760001</v>
      </c>
    </row>
    <row r="10" spans="1:15" ht="14.1" customHeight="1" x14ac:dyDescent="0.2">
      <c r="A10" s="465" t="s">
        <v>163</v>
      </c>
      <c r="B10" s="467">
        <v>2.6204426500000002</v>
      </c>
      <c r="C10" s="467">
        <v>8.9354154700000006</v>
      </c>
      <c r="D10" s="467">
        <v>35.855398180000002</v>
      </c>
      <c r="E10" s="467">
        <v>142.81766424</v>
      </c>
      <c r="F10" s="467">
        <v>93.964984849999993</v>
      </c>
      <c r="G10" s="467">
        <v>67.628414660000004</v>
      </c>
      <c r="H10" s="467">
        <v>150.75183253</v>
      </c>
      <c r="I10" s="467">
        <v>133.60214583000001</v>
      </c>
      <c r="J10" s="467">
        <v>231.32194605999999</v>
      </c>
      <c r="K10" s="467">
        <v>173.11779437000001</v>
      </c>
      <c r="L10" s="467">
        <v>302.00942509999999</v>
      </c>
      <c r="M10" s="480">
        <v>502.57415257999997</v>
      </c>
      <c r="N10" s="480">
        <v>840.05131136</v>
      </c>
      <c r="O10" s="480">
        <v>1342.6254639399999</v>
      </c>
    </row>
    <row r="11" spans="1:15" ht="14.1" customHeight="1" x14ac:dyDescent="0.2">
      <c r="A11" s="465" t="s">
        <v>164</v>
      </c>
      <c r="B11" s="467">
        <v>26.296252979999998</v>
      </c>
      <c r="C11" s="467">
        <v>83.352884649999993</v>
      </c>
      <c r="D11" s="467">
        <v>309.05114895999998</v>
      </c>
      <c r="E11" s="467">
        <v>819.50071951999996</v>
      </c>
      <c r="F11" s="467">
        <v>431.11906175000001</v>
      </c>
      <c r="G11" s="467">
        <v>345.70467073999998</v>
      </c>
      <c r="H11" s="467">
        <v>799.66479059999995</v>
      </c>
      <c r="I11" s="467">
        <v>878.74736134</v>
      </c>
      <c r="J11" s="467">
        <v>1386.17103514</v>
      </c>
      <c r="K11" s="467">
        <v>981.68609583</v>
      </c>
      <c r="L11" s="467">
        <v>4502.5816056599997</v>
      </c>
      <c r="M11" s="480">
        <v>2814.6895291999999</v>
      </c>
      <c r="N11" s="480">
        <v>7749.1860979700004</v>
      </c>
      <c r="O11" s="480">
        <v>10563.87562717</v>
      </c>
    </row>
    <row r="12" spans="1:15" ht="14.1" customHeight="1" x14ac:dyDescent="0.2">
      <c r="A12" s="465" t="s">
        <v>165</v>
      </c>
      <c r="B12" s="467">
        <v>51.309191220000002</v>
      </c>
      <c r="C12" s="467">
        <v>111.77224402</v>
      </c>
      <c r="D12" s="467">
        <v>253.94033379000001</v>
      </c>
      <c r="E12" s="467">
        <v>691.65056326000001</v>
      </c>
      <c r="F12" s="467">
        <v>274.62387668000002</v>
      </c>
      <c r="G12" s="467">
        <v>194.25534288</v>
      </c>
      <c r="H12" s="467">
        <v>304.76749503000002</v>
      </c>
      <c r="I12" s="467">
        <v>285.33226732000003</v>
      </c>
      <c r="J12" s="467">
        <v>380.27410407999997</v>
      </c>
      <c r="K12" s="467">
        <v>226.78584760000001</v>
      </c>
      <c r="L12" s="467">
        <v>631.87430623</v>
      </c>
      <c r="M12" s="480">
        <v>1882.3190468800001</v>
      </c>
      <c r="N12" s="480">
        <v>1524.2665252300001</v>
      </c>
      <c r="O12" s="480">
        <v>3406.5855721100002</v>
      </c>
    </row>
    <row r="13" spans="1:15" ht="14.1" customHeight="1" x14ac:dyDescent="0.25">
      <c r="A13" s="474" t="s">
        <v>166</v>
      </c>
      <c r="B13" s="466">
        <v>305.30699778000002</v>
      </c>
      <c r="C13" s="466">
        <v>822.09845910000001</v>
      </c>
      <c r="D13" s="466">
        <v>2650.88197601</v>
      </c>
      <c r="E13" s="466">
        <v>9659.1141674200007</v>
      </c>
      <c r="F13" s="466">
        <v>5927.4821982900003</v>
      </c>
      <c r="G13" s="466">
        <v>4644.4255576100004</v>
      </c>
      <c r="H13" s="466">
        <v>10236.087904980001</v>
      </c>
      <c r="I13" s="466">
        <v>10307.294803340001</v>
      </c>
      <c r="J13" s="466">
        <v>15993.44887772</v>
      </c>
      <c r="K13" s="466">
        <v>9807.4625620200004</v>
      </c>
      <c r="L13" s="466">
        <v>18822.44595248</v>
      </c>
      <c r="M13" s="479">
        <v>34245.397261190003</v>
      </c>
      <c r="N13" s="479">
        <v>54930.652195559996</v>
      </c>
      <c r="O13" s="479">
        <v>89176.049456749999</v>
      </c>
    </row>
    <row r="14" spans="1:15" ht="14.1" customHeight="1" x14ac:dyDescent="0.2">
      <c r="A14" s="465" t="s">
        <v>79</v>
      </c>
      <c r="B14" s="467">
        <v>130.60206092999999</v>
      </c>
      <c r="C14" s="467">
        <v>378.04386079</v>
      </c>
      <c r="D14" s="467">
        <v>1328.82915843</v>
      </c>
      <c r="E14" s="467">
        <v>5465.8952775999996</v>
      </c>
      <c r="F14" s="467">
        <v>3684.8212859199998</v>
      </c>
      <c r="G14" s="467">
        <v>2982.55316494</v>
      </c>
      <c r="H14" s="467">
        <v>6856.3485797000003</v>
      </c>
      <c r="I14" s="467">
        <v>7014.5346253099997</v>
      </c>
      <c r="J14" s="467">
        <v>11044.32020068</v>
      </c>
      <c r="K14" s="467">
        <v>6819.4148845999998</v>
      </c>
      <c r="L14" s="467">
        <v>13465.773799320001</v>
      </c>
      <c r="M14" s="480">
        <v>20827.093388310001</v>
      </c>
      <c r="N14" s="480">
        <v>38344.04350991</v>
      </c>
      <c r="O14" s="480">
        <v>59171.13689822</v>
      </c>
    </row>
    <row r="15" spans="1:15" ht="14.1" customHeight="1" x14ac:dyDescent="0.2">
      <c r="A15" s="465" t="s">
        <v>167</v>
      </c>
      <c r="B15" s="467">
        <v>83.681104579999996</v>
      </c>
      <c r="C15" s="467">
        <v>275.79312128999999</v>
      </c>
      <c r="D15" s="467">
        <v>1066.5244594000001</v>
      </c>
      <c r="E15" s="467">
        <v>4752.7962616699997</v>
      </c>
      <c r="F15" s="467">
        <v>3283.7669124899999</v>
      </c>
      <c r="G15" s="467">
        <v>2607.7692613700001</v>
      </c>
      <c r="H15" s="467">
        <v>5899.2550270199999</v>
      </c>
      <c r="I15" s="467">
        <v>6029.2559488200004</v>
      </c>
      <c r="J15" s="467">
        <v>9769.6373608800004</v>
      </c>
      <c r="K15" s="467">
        <v>5938.6994688100003</v>
      </c>
      <c r="L15" s="467">
        <v>9160.8579696300003</v>
      </c>
      <c r="M15" s="480">
        <v>17969.586147819999</v>
      </c>
      <c r="N15" s="480">
        <v>30898.45074814</v>
      </c>
      <c r="O15" s="480">
        <v>48868.036895960002</v>
      </c>
    </row>
    <row r="16" spans="1:15" ht="14.1" customHeight="1" x14ac:dyDescent="0.2">
      <c r="A16" s="465" t="s">
        <v>199</v>
      </c>
      <c r="B16" s="467">
        <v>14.66583806</v>
      </c>
      <c r="C16" s="467">
        <v>35.69621738</v>
      </c>
      <c r="D16" s="467">
        <v>139.06196550999999</v>
      </c>
      <c r="E16" s="467">
        <v>850.18777893000004</v>
      </c>
      <c r="F16" s="467">
        <v>684.49337152999999</v>
      </c>
      <c r="G16" s="467">
        <v>571.39687227000002</v>
      </c>
      <c r="H16" s="467">
        <v>1383.6364043799999</v>
      </c>
      <c r="I16" s="467">
        <v>1468.78999641</v>
      </c>
      <c r="J16" s="467">
        <v>2195.5965839700002</v>
      </c>
      <c r="K16" s="467">
        <v>1515.1738032400001</v>
      </c>
      <c r="L16" s="467">
        <v>1946.28112517</v>
      </c>
      <c r="M16" s="480">
        <v>3679.13844806</v>
      </c>
      <c r="N16" s="480">
        <v>7125.8415087900003</v>
      </c>
      <c r="O16" s="480">
        <v>10804.97995685</v>
      </c>
    </row>
    <row r="17" spans="1:15" ht="14.1" customHeight="1" x14ac:dyDescent="0.2">
      <c r="A17" s="465" t="s">
        <v>168</v>
      </c>
      <c r="B17" s="467">
        <v>46.920956349999997</v>
      </c>
      <c r="C17" s="467">
        <v>102.25073949999999</v>
      </c>
      <c r="D17" s="467">
        <v>262.30469902999999</v>
      </c>
      <c r="E17" s="467">
        <v>713.09901592999995</v>
      </c>
      <c r="F17" s="467">
        <v>401.05437343</v>
      </c>
      <c r="G17" s="467">
        <v>374.78390357000001</v>
      </c>
      <c r="H17" s="467">
        <v>957.09355268000002</v>
      </c>
      <c r="I17" s="467">
        <v>985.27867648999995</v>
      </c>
      <c r="J17" s="467">
        <v>1274.6828398</v>
      </c>
      <c r="K17" s="467">
        <v>880.71541578999995</v>
      </c>
      <c r="L17" s="467">
        <v>4304.9158296899996</v>
      </c>
      <c r="M17" s="480">
        <v>2857.5072404900002</v>
      </c>
      <c r="N17" s="480">
        <v>7445.5927617699999</v>
      </c>
      <c r="O17" s="480">
        <v>10303.10000226</v>
      </c>
    </row>
    <row r="18" spans="1:15" ht="14.1" customHeight="1" x14ac:dyDescent="0.2">
      <c r="A18" s="465" t="s">
        <v>169</v>
      </c>
      <c r="B18" s="467">
        <v>95.396403370000002</v>
      </c>
      <c r="C18" s="467">
        <v>243.60145458</v>
      </c>
      <c r="D18" s="467">
        <v>738.03272402000005</v>
      </c>
      <c r="E18" s="467">
        <v>2347.6366909499998</v>
      </c>
      <c r="F18" s="467">
        <v>1213.2826816700001</v>
      </c>
      <c r="G18" s="467">
        <v>867.45819167000002</v>
      </c>
      <c r="H18" s="467">
        <v>1781.77618693</v>
      </c>
      <c r="I18" s="467">
        <v>1750.54799931</v>
      </c>
      <c r="J18" s="467">
        <v>2593.80972982</v>
      </c>
      <c r="K18" s="467">
        <v>1557.99919791</v>
      </c>
      <c r="L18" s="467">
        <v>2071.3881994600001</v>
      </c>
      <c r="M18" s="480">
        <v>7287.18433319</v>
      </c>
      <c r="N18" s="480">
        <v>7973.7451265</v>
      </c>
      <c r="O18" s="480">
        <v>15260.92945969</v>
      </c>
    </row>
    <row r="19" spans="1:15" ht="14.1" customHeight="1" x14ac:dyDescent="0.2">
      <c r="A19" s="465" t="s">
        <v>170</v>
      </c>
      <c r="B19" s="467">
        <v>56.648350059999999</v>
      </c>
      <c r="C19" s="467">
        <v>163.27910127000001</v>
      </c>
      <c r="D19" s="467">
        <v>513.02264093999997</v>
      </c>
      <c r="E19" s="467">
        <v>1740.0104829300001</v>
      </c>
      <c r="F19" s="467">
        <v>919.27189340999996</v>
      </c>
      <c r="G19" s="467">
        <v>642.67772091999996</v>
      </c>
      <c r="H19" s="467">
        <v>1309.3343970400001</v>
      </c>
      <c r="I19" s="467">
        <v>1346.13690898</v>
      </c>
      <c r="J19" s="467">
        <v>2136.4452087300001</v>
      </c>
      <c r="K19" s="467">
        <v>1314.3930908100001</v>
      </c>
      <c r="L19" s="467">
        <v>1755.79823588</v>
      </c>
      <c r="M19" s="480">
        <v>5344.2445865700001</v>
      </c>
      <c r="N19" s="480">
        <v>6552.7734443999998</v>
      </c>
      <c r="O19" s="480">
        <v>11897.018030970001</v>
      </c>
    </row>
    <row r="20" spans="1:15" ht="14.1" customHeight="1" x14ac:dyDescent="0.2">
      <c r="A20" s="465" t="s">
        <v>171</v>
      </c>
      <c r="B20" s="467">
        <v>17.880525710000001</v>
      </c>
      <c r="C20" s="467">
        <v>33.730979060000003</v>
      </c>
      <c r="D20" s="467">
        <v>52.747701249999999</v>
      </c>
      <c r="E20" s="467">
        <v>52.920846179999998</v>
      </c>
      <c r="F20" s="467">
        <v>16.762901719999999</v>
      </c>
      <c r="G20" s="467">
        <v>10.51276412</v>
      </c>
      <c r="H20" s="467">
        <v>21.941893159999999</v>
      </c>
      <c r="I20" s="467">
        <v>18.40694285</v>
      </c>
      <c r="J20" s="467">
        <v>43.579050719999998</v>
      </c>
      <c r="K20" s="467">
        <v>39.68495145</v>
      </c>
      <c r="L20" s="467">
        <v>81.18215051</v>
      </c>
      <c r="M20" s="480">
        <v>206.49761119999999</v>
      </c>
      <c r="N20" s="480">
        <v>182.85309552999999</v>
      </c>
      <c r="O20" s="480">
        <v>389.35070673000001</v>
      </c>
    </row>
    <row r="21" spans="1:15" ht="14.1" customHeight="1" x14ac:dyDescent="0.2">
      <c r="A21" s="687" t="s">
        <v>612</v>
      </c>
      <c r="B21" s="467">
        <v>20.867527599999999</v>
      </c>
      <c r="C21" s="467">
        <v>46.591374250000001</v>
      </c>
      <c r="D21" s="467">
        <v>172.26238183000001</v>
      </c>
      <c r="E21" s="467">
        <v>554.70536184000002</v>
      </c>
      <c r="F21" s="467">
        <v>277.24788654000002</v>
      </c>
      <c r="G21" s="467">
        <v>214.26770662999999</v>
      </c>
      <c r="H21" s="467">
        <v>450.49989672999999</v>
      </c>
      <c r="I21" s="467">
        <v>386.00414747999997</v>
      </c>
      <c r="J21" s="467">
        <v>413.78547036999998</v>
      </c>
      <c r="K21" s="467">
        <v>203.92115565</v>
      </c>
      <c r="L21" s="467">
        <v>234.40781307</v>
      </c>
      <c r="M21" s="480">
        <v>1736.4421354200001</v>
      </c>
      <c r="N21" s="480">
        <v>1238.1185865699999</v>
      </c>
      <c r="O21" s="480">
        <v>2974.5607219899998</v>
      </c>
    </row>
    <row r="22" spans="1:15" ht="14.1" customHeight="1" x14ac:dyDescent="0.2">
      <c r="A22" s="465" t="s">
        <v>172</v>
      </c>
      <c r="B22" s="467">
        <v>9.2609811799999999</v>
      </c>
      <c r="C22" s="467">
        <v>23.0123973</v>
      </c>
      <c r="D22" s="467">
        <v>79.8177029</v>
      </c>
      <c r="E22" s="467">
        <v>348.66051944999998</v>
      </c>
      <c r="F22" s="467">
        <v>248.77050568999999</v>
      </c>
      <c r="G22" s="467">
        <v>213.22271988</v>
      </c>
      <c r="H22" s="467">
        <v>490.62436888000002</v>
      </c>
      <c r="I22" s="467">
        <v>516.7126518</v>
      </c>
      <c r="J22" s="467">
        <v>813.96903186999998</v>
      </c>
      <c r="K22" s="467">
        <v>448.74629441000002</v>
      </c>
      <c r="L22" s="467">
        <v>712.35041989000001</v>
      </c>
      <c r="M22" s="480">
        <v>1413.36919528</v>
      </c>
      <c r="N22" s="480">
        <v>2491.7783979699998</v>
      </c>
      <c r="O22" s="480">
        <v>3905.1475932499998</v>
      </c>
    </row>
    <row r="23" spans="1:15" ht="14.1" customHeight="1" x14ac:dyDescent="0.2">
      <c r="A23" s="465" t="s">
        <v>173</v>
      </c>
      <c r="B23" s="467">
        <v>33.501079670000003</v>
      </c>
      <c r="C23" s="467">
        <v>79.846967539999994</v>
      </c>
      <c r="D23" s="467">
        <v>229.58632940999999</v>
      </c>
      <c r="E23" s="467">
        <v>776.63823577999995</v>
      </c>
      <c r="F23" s="467">
        <v>455.35931951999999</v>
      </c>
      <c r="G23" s="467">
        <v>368.63427481000002</v>
      </c>
      <c r="H23" s="467">
        <v>756.81988977000003</v>
      </c>
      <c r="I23" s="467">
        <v>728.97214374999999</v>
      </c>
      <c r="J23" s="467">
        <v>1168.7467664400001</v>
      </c>
      <c r="K23" s="467">
        <v>705.48895919999995</v>
      </c>
      <c r="L23" s="467">
        <v>1552.51613219</v>
      </c>
      <c r="M23" s="480">
        <v>2700.3860964999999</v>
      </c>
      <c r="N23" s="480">
        <v>4155.7240015799998</v>
      </c>
      <c r="O23" s="480">
        <v>6856.1100980800002</v>
      </c>
    </row>
    <row r="24" spans="1:15" ht="14.1" customHeight="1" x14ac:dyDescent="0.2">
      <c r="A24" s="475" t="s">
        <v>174</v>
      </c>
      <c r="B24" s="468">
        <v>36.546472629999997</v>
      </c>
      <c r="C24" s="468">
        <v>97.593778889999996</v>
      </c>
      <c r="D24" s="468">
        <v>274.61606124999997</v>
      </c>
      <c r="E24" s="468">
        <v>720.28344363999997</v>
      </c>
      <c r="F24" s="468">
        <v>325.24840548999998</v>
      </c>
      <c r="G24" s="468">
        <v>212.55720631</v>
      </c>
      <c r="H24" s="468">
        <v>350.51887970000001</v>
      </c>
      <c r="I24" s="468">
        <v>296.52738317000001</v>
      </c>
      <c r="J24" s="468">
        <v>372.60314891000002</v>
      </c>
      <c r="K24" s="468">
        <v>275.81322590000002</v>
      </c>
      <c r="L24" s="468">
        <v>1020.41740162</v>
      </c>
      <c r="M24" s="481">
        <v>2017.3642479099999</v>
      </c>
      <c r="N24" s="481">
        <v>1965.3611596000001</v>
      </c>
      <c r="O24" s="481">
        <v>3982.72540751</v>
      </c>
    </row>
    <row r="25" spans="1:15" ht="14.1" customHeight="1" x14ac:dyDescent="0.25">
      <c r="A25" s="474" t="s">
        <v>175</v>
      </c>
      <c r="B25" s="466">
        <v>93.123044070000006</v>
      </c>
      <c r="C25" s="466">
        <v>228.66551853000001</v>
      </c>
      <c r="D25" s="466">
        <v>629.81085384000005</v>
      </c>
      <c r="E25" s="466">
        <v>2014.6417215199999</v>
      </c>
      <c r="F25" s="466">
        <v>1164.3754141500001</v>
      </c>
      <c r="G25" s="466">
        <v>839.53403510999999</v>
      </c>
      <c r="H25" s="466">
        <v>1683.9893301</v>
      </c>
      <c r="I25" s="466">
        <v>1439.2351157200001</v>
      </c>
      <c r="J25" s="466">
        <v>2006.26201354</v>
      </c>
      <c r="K25" s="466">
        <v>1314.02360765</v>
      </c>
      <c r="L25" s="466">
        <v>2036.24469118</v>
      </c>
      <c r="M25" s="479">
        <v>6654.1399173199998</v>
      </c>
      <c r="N25" s="479">
        <v>6795.7654280899997</v>
      </c>
      <c r="O25" s="479">
        <v>13449.905345409999</v>
      </c>
    </row>
    <row r="26" spans="1:15" ht="14.1" customHeight="1" x14ac:dyDescent="0.25">
      <c r="A26" s="476" t="s">
        <v>176</v>
      </c>
      <c r="B26" s="469">
        <v>69.539781250000004</v>
      </c>
      <c r="C26" s="469">
        <v>156.56247235999999</v>
      </c>
      <c r="D26" s="469">
        <v>388.97732244999997</v>
      </c>
      <c r="E26" s="469">
        <v>1207.10745845</v>
      </c>
      <c r="F26" s="469">
        <v>704.53161940999996</v>
      </c>
      <c r="G26" s="469">
        <v>517.45023861000004</v>
      </c>
      <c r="H26" s="469">
        <v>994.73520518999999</v>
      </c>
      <c r="I26" s="469">
        <v>770.73287264999999</v>
      </c>
      <c r="J26" s="469">
        <v>951.88230332000001</v>
      </c>
      <c r="K26" s="469">
        <v>503.47116978999998</v>
      </c>
      <c r="L26" s="469">
        <v>850.23281106000002</v>
      </c>
      <c r="M26" s="482">
        <v>4038.9040977200002</v>
      </c>
      <c r="N26" s="482">
        <v>3076.31915682</v>
      </c>
      <c r="O26" s="482">
        <v>7115.2232545400002</v>
      </c>
    </row>
    <row r="27" spans="1:15" ht="14.1" customHeight="1" x14ac:dyDescent="0.25">
      <c r="A27" s="474" t="s">
        <v>177</v>
      </c>
      <c r="B27" s="466">
        <v>146.69724596</v>
      </c>
      <c r="C27" s="466">
        <v>365.23866573999999</v>
      </c>
      <c r="D27" s="466">
        <v>1070.0311391099999</v>
      </c>
      <c r="E27" s="466">
        <v>3719.61484716</v>
      </c>
      <c r="F27" s="466">
        <v>2091.4684702300001</v>
      </c>
      <c r="G27" s="466">
        <v>1501.08312632</v>
      </c>
      <c r="H27" s="466">
        <v>2911.3670212100001</v>
      </c>
      <c r="I27" s="466">
        <v>2651.1442628700001</v>
      </c>
      <c r="J27" s="466">
        <v>3949.0285899</v>
      </c>
      <c r="K27" s="466">
        <v>2426.2396328</v>
      </c>
      <c r="L27" s="466">
        <v>4078.6912336800001</v>
      </c>
      <c r="M27" s="479">
        <v>11805.50051573</v>
      </c>
      <c r="N27" s="479">
        <v>13105.103719250001</v>
      </c>
      <c r="O27" s="479">
        <v>24910.604234980001</v>
      </c>
    </row>
    <row r="28" spans="1:15" ht="14.1" customHeight="1" x14ac:dyDescent="0.2">
      <c r="A28" s="465" t="s">
        <v>178</v>
      </c>
      <c r="B28" s="467">
        <v>139.86065980999999</v>
      </c>
      <c r="C28" s="467">
        <v>346.15662407999997</v>
      </c>
      <c r="D28" s="467">
        <v>1013.08422264</v>
      </c>
      <c r="E28" s="467">
        <v>3522.3049126199999</v>
      </c>
      <c r="F28" s="467">
        <v>1967.9302790199999</v>
      </c>
      <c r="G28" s="467">
        <v>1419.2891712600001</v>
      </c>
      <c r="H28" s="467">
        <v>2717.5737841800001</v>
      </c>
      <c r="I28" s="467">
        <v>2450.8911709099998</v>
      </c>
      <c r="J28" s="467">
        <v>3537.55202891</v>
      </c>
      <c r="K28" s="467">
        <v>2169.0482638799999</v>
      </c>
      <c r="L28" s="467">
        <v>3161.9269514799998</v>
      </c>
      <c r="M28" s="480">
        <v>11126.19965361</v>
      </c>
      <c r="N28" s="480">
        <v>11319.41841518</v>
      </c>
      <c r="O28" s="480">
        <v>22445.618068790001</v>
      </c>
    </row>
    <row r="29" spans="1:15" ht="14.1" customHeight="1" x14ac:dyDescent="0.2">
      <c r="A29" s="465" t="s">
        <v>179</v>
      </c>
      <c r="B29" s="467">
        <v>4.2401214400000002</v>
      </c>
      <c r="C29" s="467">
        <v>12.069816400000001</v>
      </c>
      <c r="D29" s="467">
        <v>37.176467019999997</v>
      </c>
      <c r="E29" s="467">
        <v>116.37627073</v>
      </c>
      <c r="F29" s="467">
        <v>74.475680949999997</v>
      </c>
      <c r="G29" s="467">
        <v>48.726132399999997</v>
      </c>
      <c r="H29" s="467">
        <v>106.21422663</v>
      </c>
      <c r="I29" s="467">
        <v>130.85797878</v>
      </c>
      <c r="J29" s="467">
        <v>178.21492814999999</v>
      </c>
      <c r="K29" s="467">
        <v>147.3002779</v>
      </c>
      <c r="L29" s="467">
        <v>690.32782207000002</v>
      </c>
      <c r="M29" s="480">
        <v>399.27871556999997</v>
      </c>
      <c r="N29" s="480">
        <v>1146.7010069</v>
      </c>
      <c r="O29" s="480">
        <v>1545.9797224700001</v>
      </c>
    </row>
    <row r="30" spans="1:15" ht="14.1" customHeight="1" x14ac:dyDescent="0.2">
      <c r="A30" s="465" t="s">
        <v>180</v>
      </c>
      <c r="B30" s="467">
        <v>2.5964647099999998</v>
      </c>
      <c r="C30" s="467">
        <v>7.0122252600000001</v>
      </c>
      <c r="D30" s="467">
        <v>19.770449450000001</v>
      </c>
      <c r="E30" s="467">
        <v>80.933663809999999</v>
      </c>
      <c r="F30" s="467">
        <v>49.062510260000003</v>
      </c>
      <c r="G30" s="467">
        <v>33.067822659999997</v>
      </c>
      <c r="H30" s="467">
        <v>87.579010400000001</v>
      </c>
      <c r="I30" s="467">
        <v>69.395113179999996</v>
      </c>
      <c r="J30" s="467">
        <v>233.26163284</v>
      </c>
      <c r="K30" s="467">
        <v>109.89109102</v>
      </c>
      <c r="L30" s="467">
        <v>226.43646013</v>
      </c>
      <c r="M30" s="480">
        <v>280.02214655</v>
      </c>
      <c r="N30" s="480">
        <v>638.98429716999999</v>
      </c>
      <c r="O30" s="480">
        <v>919.00644371999999</v>
      </c>
    </row>
    <row r="31" spans="1:15" ht="14.1" customHeight="1" x14ac:dyDescent="0.25">
      <c r="A31" s="474" t="s">
        <v>181</v>
      </c>
      <c r="B31" s="466">
        <v>81.717139209999999</v>
      </c>
      <c r="C31" s="466">
        <v>196.61492211000001</v>
      </c>
      <c r="D31" s="466">
        <v>586.18222305999996</v>
      </c>
      <c r="E31" s="466">
        <v>2055.9131513000002</v>
      </c>
      <c r="F31" s="466">
        <v>1094.8621317899999</v>
      </c>
      <c r="G31" s="466">
        <v>765.84115588999998</v>
      </c>
      <c r="H31" s="466">
        <v>1436.97626547</v>
      </c>
      <c r="I31" s="466">
        <v>1308.9703855800001</v>
      </c>
      <c r="J31" s="466">
        <v>1919.8277769900001</v>
      </c>
      <c r="K31" s="466">
        <v>1073.0603371499999</v>
      </c>
      <c r="L31" s="466">
        <v>1431.3962923399999</v>
      </c>
      <c r="M31" s="479">
        <v>6218.1069888299999</v>
      </c>
      <c r="N31" s="479">
        <v>5733.25479206</v>
      </c>
      <c r="O31" s="479">
        <v>11951.36178089</v>
      </c>
    </row>
    <row r="32" spans="1:15" ht="14.1" customHeight="1" x14ac:dyDescent="0.2">
      <c r="A32" s="465" t="s">
        <v>182</v>
      </c>
      <c r="B32" s="467">
        <v>15.180121270000001</v>
      </c>
      <c r="C32" s="467">
        <v>40.90446438</v>
      </c>
      <c r="D32" s="467">
        <v>121.70107396</v>
      </c>
      <c r="E32" s="467">
        <v>436.32571151000002</v>
      </c>
      <c r="F32" s="467">
        <v>255.55066676999999</v>
      </c>
      <c r="G32" s="467">
        <v>184.37373993</v>
      </c>
      <c r="H32" s="467">
        <v>355.04285306999998</v>
      </c>
      <c r="I32" s="467">
        <v>323.00628655999998</v>
      </c>
      <c r="J32" s="467">
        <v>460.81772948000003</v>
      </c>
      <c r="K32" s="467">
        <v>251.38900172000001</v>
      </c>
      <c r="L32" s="467">
        <v>343.24741726000002</v>
      </c>
      <c r="M32" s="480">
        <v>1409.0786308900001</v>
      </c>
      <c r="N32" s="480">
        <v>1378.46043502</v>
      </c>
      <c r="O32" s="480">
        <v>2787.5390659099999</v>
      </c>
    </row>
    <row r="33" spans="1:15" ht="14.1" customHeight="1" x14ac:dyDescent="0.2">
      <c r="A33" s="465" t="s">
        <v>183</v>
      </c>
      <c r="B33" s="467">
        <v>58.702712830000003</v>
      </c>
      <c r="C33" s="467">
        <v>134.32192986999999</v>
      </c>
      <c r="D33" s="467">
        <v>379.97121471000003</v>
      </c>
      <c r="E33" s="467">
        <v>1267.5351996100001</v>
      </c>
      <c r="F33" s="467">
        <v>632.75589342000001</v>
      </c>
      <c r="G33" s="467">
        <v>440.73443264000002</v>
      </c>
      <c r="H33" s="467">
        <v>805.75622270999997</v>
      </c>
      <c r="I33" s="467">
        <v>710.94634933999998</v>
      </c>
      <c r="J33" s="467">
        <v>914.46526458000005</v>
      </c>
      <c r="K33" s="467">
        <v>545.06609818000004</v>
      </c>
      <c r="L33" s="467">
        <v>522.90182432999995</v>
      </c>
      <c r="M33" s="480">
        <v>3719.7776057900001</v>
      </c>
      <c r="N33" s="480">
        <v>2693.3795364299999</v>
      </c>
      <c r="O33" s="480">
        <v>6413.1571422200004</v>
      </c>
    </row>
    <row r="34" spans="1:15" ht="14.1" customHeight="1" x14ac:dyDescent="0.2">
      <c r="A34" s="475" t="s">
        <v>184</v>
      </c>
      <c r="B34" s="468">
        <v>7.8343051099999998</v>
      </c>
      <c r="C34" s="468">
        <v>21.38852786</v>
      </c>
      <c r="D34" s="468">
        <v>84.509934389999998</v>
      </c>
      <c r="E34" s="468">
        <v>352.05224018000001</v>
      </c>
      <c r="F34" s="468">
        <v>206.55557160000001</v>
      </c>
      <c r="G34" s="468">
        <v>140.73298331999999</v>
      </c>
      <c r="H34" s="468">
        <v>276.17718968999998</v>
      </c>
      <c r="I34" s="468">
        <v>275.01774968000001</v>
      </c>
      <c r="J34" s="468">
        <v>544.54478293</v>
      </c>
      <c r="K34" s="468">
        <v>276.60523725000002</v>
      </c>
      <c r="L34" s="468">
        <v>565.24705074999997</v>
      </c>
      <c r="M34" s="481">
        <v>1089.2507521499999</v>
      </c>
      <c r="N34" s="481">
        <v>1661.4148206100001</v>
      </c>
      <c r="O34" s="481">
        <v>2750.66557276</v>
      </c>
    </row>
    <row r="35" spans="1:15" ht="14.1" customHeight="1" x14ac:dyDescent="0.25">
      <c r="A35" s="477" t="s">
        <v>185</v>
      </c>
      <c r="B35" s="466">
        <v>358.88119967</v>
      </c>
      <c r="C35" s="466">
        <v>958.67160631000002</v>
      </c>
      <c r="D35" s="466">
        <v>3091.1022612800002</v>
      </c>
      <c r="E35" s="466">
        <v>11364.08729306</v>
      </c>
      <c r="F35" s="466">
        <v>6854.57525437</v>
      </c>
      <c r="G35" s="466">
        <v>5305.9746488199999</v>
      </c>
      <c r="H35" s="466">
        <v>11463.46559609</v>
      </c>
      <c r="I35" s="466">
        <v>11519.20395049</v>
      </c>
      <c r="J35" s="466">
        <v>17936.21545408</v>
      </c>
      <c r="K35" s="466">
        <v>10919.678587169999</v>
      </c>
      <c r="L35" s="466">
        <v>20864.892494979998</v>
      </c>
      <c r="M35" s="479">
        <v>39396.757859600002</v>
      </c>
      <c r="N35" s="479">
        <v>61239.990486720002</v>
      </c>
      <c r="O35" s="479">
        <v>100636.748346319</v>
      </c>
    </row>
    <row r="36" spans="1:15" ht="14.1" customHeight="1" x14ac:dyDescent="0.25">
      <c r="A36" s="477" t="s">
        <v>186</v>
      </c>
      <c r="B36" s="466">
        <v>387.02413698999999</v>
      </c>
      <c r="C36" s="466">
        <v>1018.71338121</v>
      </c>
      <c r="D36" s="466">
        <v>3237.0641990700001</v>
      </c>
      <c r="E36" s="466">
        <v>11715.02731872</v>
      </c>
      <c r="F36" s="466">
        <v>7022.34433008</v>
      </c>
      <c r="G36" s="466">
        <v>5410.2667135000002</v>
      </c>
      <c r="H36" s="466">
        <v>11673.064170449999</v>
      </c>
      <c r="I36" s="466">
        <v>11616.265188920001</v>
      </c>
      <c r="J36" s="466">
        <v>17913.27665471</v>
      </c>
      <c r="K36" s="466">
        <v>10880.522899170001</v>
      </c>
      <c r="L36" s="466">
        <v>20253.84224482</v>
      </c>
      <c r="M36" s="479">
        <v>40463.50425002</v>
      </c>
      <c r="N36" s="479">
        <v>60663.906987620001</v>
      </c>
      <c r="O36" s="479">
        <v>101127.411237641</v>
      </c>
    </row>
    <row r="37" spans="1:15" ht="14.1" customHeight="1" x14ac:dyDescent="0.25">
      <c r="A37" s="476" t="s">
        <v>187</v>
      </c>
      <c r="B37" s="469">
        <v>28.142937320000001</v>
      </c>
      <c r="C37" s="469">
        <v>60.0417749</v>
      </c>
      <c r="D37" s="469">
        <v>145.96193779000001</v>
      </c>
      <c r="E37" s="469">
        <v>350.94002566</v>
      </c>
      <c r="F37" s="469">
        <v>167.76907571000001</v>
      </c>
      <c r="G37" s="469">
        <v>104.29206468</v>
      </c>
      <c r="H37" s="469">
        <v>209.59857435999999</v>
      </c>
      <c r="I37" s="469">
        <v>97.061238430000003</v>
      </c>
      <c r="J37" s="469">
        <v>-22.938799370000002</v>
      </c>
      <c r="K37" s="469">
        <v>-39.155687999999998</v>
      </c>
      <c r="L37" s="469">
        <v>-611.05025016000002</v>
      </c>
      <c r="M37" s="482">
        <v>1066.7463904199999</v>
      </c>
      <c r="N37" s="482">
        <v>-576.08349910000004</v>
      </c>
      <c r="O37" s="482">
        <v>490.66289132000003</v>
      </c>
    </row>
    <row r="38" spans="1:15" ht="14.1" customHeight="1" x14ac:dyDescent="0.2">
      <c r="A38" s="465" t="s">
        <v>188</v>
      </c>
      <c r="B38" s="467">
        <v>23.583262820000002</v>
      </c>
      <c r="C38" s="467">
        <v>72.103046169999999</v>
      </c>
      <c r="D38" s="467">
        <v>240.83353138999999</v>
      </c>
      <c r="E38" s="467">
        <v>807.53426306999995</v>
      </c>
      <c r="F38" s="467">
        <v>459.84379474000002</v>
      </c>
      <c r="G38" s="467">
        <v>322.08379650000001</v>
      </c>
      <c r="H38" s="467">
        <v>689.25412490999997</v>
      </c>
      <c r="I38" s="467">
        <v>668.50224306999996</v>
      </c>
      <c r="J38" s="467">
        <v>1054.3797102200001</v>
      </c>
      <c r="K38" s="467">
        <v>810.55243786000005</v>
      </c>
      <c r="L38" s="467">
        <v>1186.0118801199999</v>
      </c>
      <c r="M38" s="480">
        <v>2615.2358196</v>
      </c>
      <c r="N38" s="480">
        <v>3719.4462712700001</v>
      </c>
      <c r="O38" s="480">
        <v>6334.6820908700001</v>
      </c>
    </row>
    <row r="39" spans="1:15" ht="14.1" customHeight="1" x14ac:dyDescent="0.2">
      <c r="A39" s="465" t="s">
        <v>189</v>
      </c>
      <c r="B39" s="467">
        <v>26.184898270000001</v>
      </c>
      <c r="C39" s="467">
        <v>87.36221467</v>
      </c>
      <c r="D39" s="467">
        <v>260.15406669999999</v>
      </c>
      <c r="E39" s="467">
        <v>898.86925565000001</v>
      </c>
      <c r="F39" s="467">
        <v>520.75625035999997</v>
      </c>
      <c r="G39" s="467">
        <v>376.84792070999998</v>
      </c>
      <c r="H39" s="467">
        <v>747.69784514000003</v>
      </c>
      <c r="I39" s="467">
        <v>644.14663989999997</v>
      </c>
      <c r="J39" s="467">
        <v>1078.4169627199999</v>
      </c>
      <c r="K39" s="467">
        <v>740.53608978</v>
      </c>
      <c r="L39" s="467">
        <v>2062.1308752300001</v>
      </c>
      <c r="M39" s="480">
        <v>2917.8724514999999</v>
      </c>
      <c r="N39" s="480">
        <v>4525.2305676300002</v>
      </c>
      <c r="O39" s="480">
        <v>7443.1030191299997</v>
      </c>
    </row>
    <row r="40" spans="1:15" ht="14.1" customHeight="1" x14ac:dyDescent="0.2">
      <c r="A40" s="475" t="s">
        <v>190</v>
      </c>
      <c r="B40" s="468">
        <v>2.6016354499999998</v>
      </c>
      <c r="C40" s="468">
        <v>15.259168499999999</v>
      </c>
      <c r="D40" s="468">
        <v>19.32053531</v>
      </c>
      <c r="E40" s="468">
        <v>91.334992580000005</v>
      </c>
      <c r="F40" s="468">
        <v>60.912455620000003</v>
      </c>
      <c r="G40" s="468">
        <v>54.764124209999999</v>
      </c>
      <c r="H40" s="468">
        <v>58.443720229999997</v>
      </c>
      <c r="I40" s="468">
        <v>-24.355603169999998</v>
      </c>
      <c r="J40" s="468">
        <v>24.037252500000001</v>
      </c>
      <c r="K40" s="468">
        <v>-70.01634808</v>
      </c>
      <c r="L40" s="468">
        <v>876.11899511000001</v>
      </c>
      <c r="M40" s="481">
        <v>302.6366319</v>
      </c>
      <c r="N40" s="481">
        <v>805.78429635999998</v>
      </c>
      <c r="O40" s="481">
        <v>1108.42092826</v>
      </c>
    </row>
    <row r="41" spans="1:15" ht="14.1" customHeight="1" x14ac:dyDescent="0.25">
      <c r="A41" s="477" t="s">
        <v>191</v>
      </c>
      <c r="B41" s="466">
        <v>382.46446249000002</v>
      </c>
      <c r="C41" s="466">
        <v>1030.77465248</v>
      </c>
      <c r="D41" s="466">
        <v>3331.93579267</v>
      </c>
      <c r="E41" s="466">
        <v>12171.62155613</v>
      </c>
      <c r="F41" s="466">
        <v>7314.4190491099998</v>
      </c>
      <c r="G41" s="466">
        <v>5628.0584453199999</v>
      </c>
      <c r="H41" s="466">
        <v>12152.719720999999</v>
      </c>
      <c r="I41" s="466">
        <v>12187.70619356</v>
      </c>
      <c r="J41" s="466">
        <v>18990.595164300001</v>
      </c>
      <c r="K41" s="466">
        <v>11730.23102503</v>
      </c>
      <c r="L41" s="466">
        <v>22050.904375099999</v>
      </c>
      <c r="M41" s="479">
        <v>42011.993679200001</v>
      </c>
      <c r="N41" s="479">
        <v>64959.436757989999</v>
      </c>
      <c r="O41" s="479">
        <v>106971.430437191</v>
      </c>
    </row>
    <row r="42" spans="1:15" ht="14.1" customHeight="1" x14ac:dyDescent="0.25">
      <c r="A42" s="477" t="s">
        <v>192</v>
      </c>
      <c r="B42" s="466">
        <v>413.20903526000001</v>
      </c>
      <c r="C42" s="466">
        <v>1106.07559588</v>
      </c>
      <c r="D42" s="466">
        <v>3497.21826577</v>
      </c>
      <c r="E42" s="466">
        <v>12613.896574369999</v>
      </c>
      <c r="F42" s="466">
        <v>7543.1005804400002</v>
      </c>
      <c r="G42" s="466">
        <v>5787.1146342100001</v>
      </c>
      <c r="H42" s="466">
        <v>12420.76201559</v>
      </c>
      <c r="I42" s="466">
        <v>12260.411828820001</v>
      </c>
      <c r="J42" s="466">
        <v>18991.693617429999</v>
      </c>
      <c r="K42" s="466">
        <v>11621.058988950001</v>
      </c>
      <c r="L42" s="466">
        <v>22315.973120049999</v>
      </c>
      <c r="M42" s="479">
        <v>43381.376701519999</v>
      </c>
      <c r="N42" s="479">
        <v>65189.137555250003</v>
      </c>
      <c r="O42" s="479">
        <v>108570.514256771</v>
      </c>
    </row>
    <row r="43" spans="1:15" ht="14.1" customHeight="1" x14ac:dyDescent="0.2">
      <c r="A43" s="475" t="s">
        <v>193</v>
      </c>
      <c r="B43" s="468">
        <v>30.744572770000001</v>
      </c>
      <c r="C43" s="468">
        <v>75.300943399999994</v>
      </c>
      <c r="D43" s="468">
        <v>165.2824731</v>
      </c>
      <c r="E43" s="468">
        <v>442.27501824000001</v>
      </c>
      <c r="F43" s="468">
        <v>228.68153133000001</v>
      </c>
      <c r="G43" s="468">
        <v>159.05618888999999</v>
      </c>
      <c r="H43" s="468">
        <v>268.04229458999998</v>
      </c>
      <c r="I43" s="468">
        <v>72.705635259999994</v>
      </c>
      <c r="J43" s="468">
        <v>1.09845313</v>
      </c>
      <c r="K43" s="468">
        <v>-109.17203608</v>
      </c>
      <c r="L43" s="468">
        <v>265.06874495</v>
      </c>
      <c r="M43" s="481">
        <v>1369.38302232</v>
      </c>
      <c r="N43" s="481">
        <v>229.70079726</v>
      </c>
      <c r="O43" s="481">
        <v>1599.08381958</v>
      </c>
    </row>
    <row r="44" spans="1:15" s="8" customFormat="1" ht="14.1" customHeight="1" x14ac:dyDescent="0.25">
      <c r="A44" s="478" t="s">
        <v>429</v>
      </c>
      <c r="B44" s="469">
        <v>141.06849432999999</v>
      </c>
      <c r="C44" s="469">
        <v>494.83378872999998</v>
      </c>
      <c r="D44" s="469">
        <v>1675.40666334</v>
      </c>
      <c r="E44" s="469">
        <v>6683.3259714899996</v>
      </c>
      <c r="F44" s="469">
        <v>4100.5671126200004</v>
      </c>
      <c r="G44" s="469">
        <v>3059.8723436599998</v>
      </c>
      <c r="H44" s="469">
        <v>6637.9554761600002</v>
      </c>
      <c r="I44" s="469">
        <v>6086.63037196</v>
      </c>
      <c r="J44" s="469">
        <v>10638.83655066</v>
      </c>
      <c r="K44" s="469">
        <v>8052.4361625499996</v>
      </c>
      <c r="L44" s="469">
        <v>18084.86290516</v>
      </c>
      <c r="M44" s="482">
        <v>22793.02985033</v>
      </c>
      <c r="N44" s="482">
        <v>42862.765990330001</v>
      </c>
      <c r="O44" s="482">
        <v>65655.795840659994</v>
      </c>
    </row>
    <row r="45" spans="1:15" ht="14.1" customHeight="1" x14ac:dyDescent="0.2">
      <c r="A45" s="8" t="s">
        <v>194</v>
      </c>
      <c r="B45" s="467"/>
      <c r="C45" s="467"/>
      <c r="D45" s="467"/>
      <c r="E45" s="467"/>
      <c r="F45" s="467"/>
      <c r="G45" s="467"/>
      <c r="H45" s="467"/>
      <c r="I45" s="467"/>
      <c r="J45" s="467"/>
      <c r="K45" s="467"/>
      <c r="L45" s="467"/>
      <c r="M45" s="483"/>
      <c r="N45" s="483"/>
      <c r="O45" s="483"/>
    </row>
    <row r="46" spans="1:15" ht="14.1" customHeight="1" x14ac:dyDescent="0.2">
      <c r="A46" t="s">
        <v>195</v>
      </c>
      <c r="B46" s="471">
        <v>0.305014444</v>
      </c>
      <c r="C46" s="471">
        <v>0.27814857900000001</v>
      </c>
      <c r="D46" s="471">
        <v>0.2375854</v>
      </c>
      <c r="E46" s="471">
        <v>0.20857417</v>
      </c>
      <c r="F46" s="471">
        <v>0.19643676299999999</v>
      </c>
      <c r="G46" s="471">
        <v>0.18076165199999999</v>
      </c>
      <c r="H46" s="471">
        <v>0.164514934</v>
      </c>
      <c r="I46" s="471">
        <v>0.13963267200000001</v>
      </c>
      <c r="J46" s="471">
        <v>0.125442738</v>
      </c>
      <c r="K46" s="471">
        <v>0.13398201600000001</v>
      </c>
      <c r="L46" s="471">
        <v>0.10818172600000001</v>
      </c>
      <c r="M46" s="484">
        <v>0.19430757000000001</v>
      </c>
      <c r="N46" s="484">
        <v>0.12371536</v>
      </c>
      <c r="O46" s="484">
        <v>0.150824189</v>
      </c>
    </row>
    <row r="47" spans="1:15" ht="14.1" customHeight="1" x14ac:dyDescent="0.2">
      <c r="A47" t="s">
        <v>196</v>
      </c>
      <c r="B47" s="471">
        <v>0.22777002099999999</v>
      </c>
      <c r="C47" s="471">
        <v>0.190442484</v>
      </c>
      <c r="D47" s="471">
        <v>0.146735059</v>
      </c>
      <c r="E47" s="471">
        <v>0.12497082399999999</v>
      </c>
      <c r="F47" s="471">
        <v>0.11885849599999999</v>
      </c>
      <c r="G47" s="471">
        <v>0.111413184</v>
      </c>
      <c r="H47" s="471">
        <v>9.7179236000000002E-2</v>
      </c>
      <c r="I47" s="471">
        <v>7.4775475999999994E-2</v>
      </c>
      <c r="J47" s="471">
        <v>5.9517013000000001E-2</v>
      </c>
      <c r="K47" s="471">
        <v>5.1335517999999997E-2</v>
      </c>
      <c r="L47" s="471">
        <v>4.5171217999999999E-2</v>
      </c>
      <c r="M47" s="484">
        <v>0.117940057</v>
      </c>
      <c r="N47" s="484">
        <v>5.6003689000000002E-2</v>
      </c>
      <c r="O47" s="484">
        <v>7.9788499999999998E-2</v>
      </c>
    </row>
    <row r="48" spans="1:15" ht="14.1" customHeight="1" x14ac:dyDescent="0.2">
      <c r="A48" t="s">
        <v>197</v>
      </c>
      <c r="B48" s="471">
        <v>0.462054572</v>
      </c>
      <c r="C48" s="471">
        <v>0.60191547999999995</v>
      </c>
      <c r="D48" s="471">
        <v>0.63201858</v>
      </c>
      <c r="E48" s="471">
        <v>0.69191913999999999</v>
      </c>
      <c r="F48" s="471">
        <v>0.69178902200000003</v>
      </c>
      <c r="G48" s="471">
        <v>0.65882686800000001</v>
      </c>
      <c r="H48" s="471">
        <v>0.64848558700000003</v>
      </c>
      <c r="I48" s="471">
        <v>0.59051676399999997</v>
      </c>
      <c r="J48" s="471">
        <v>0.66519964700000001</v>
      </c>
      <c r="K48" s="471">
        <v>0.82105194000000004</v>
      </c>
      <c r="L48" s="471">
        <v>0.96081364499999999</v>
      </c>
      <c r="M48" s="484">
        <v>0.66557936799999995</v>
      </c>
      <c r="N48" s="484">
        <v>0.78030688299999995</v>
      </c>
      <c r="O48" s="484">
        <v>0.73624920900000002</v>
      </c>
    </row>
    <row r="49" spans="1:16381" ht="14.1" customHeight="1" x14ac:dyDescent="0.2">
      <c r="A49" s="208" t="s">
        <v>622</v>
      </c>
      <c r="B49" s="703">
        <v>1.5148612859999999</v>
      </c>
      <c r="C49" s="703">
        <v>2.1640070260000002</v>
      </c>
      <c r="D49" s="703">
        <v>2.6601743259999999</v>
      </c>
      <c r="E49" s="703">
        <v>3.3173769310000001</v>
      </c>
      <c r="F49" s="703">
        <v>3.5216881619999998</v>
      </c>
      <c r="G49" s="703">
        <v>3.6447269740000001</v>
      </c>
      <c r="H49" s="703">
        <v>3.9418037620000002</v>
      </c>
      <c r="I49" s="703">
        <v>4.2290730019999998</v>
      </c>
      <c r="J49" s="703">
        <v>5.3028151250000004</v>
      </c>
      <c r="K49" s="703">
        <v>6.1280757179999998</v>
      </c>
      <c r="L49" s="703">
        <v>8.8814782349999994</v>
      </c>
      <c r="M49" s="704">
        <v>3.4253908289999999</v>
      </c>
      <c r="N49" s="704">
        <v>6.3072756769999998</v>
      </c>
      <c r="O49" s="704">
        <v>4.8815061630000001</v>
      </c>
    </row>
    <row r="50" spans="1:16381" ht="14.1" customHeight="1" x14ac:dyDescent="0.2">
      <c r="A50" s="208" t="s">
        <v>222</v>
      </c>
      <c r="B50" s="473">
        <v>0.23150955100000001</v>
      </c>
      <c r="C50" s="473">
        <v>0.28477690300000003</v>
      </c>
      <c r="D50" s="473">
        <v>0.35276592899999998</v>
      </c>
      <c r="E50" s="473">
        <v>0.44767254000000001</v>
      </c>
      <c r="F50" s="473">
        <v>0.50950422799999995</v>
      </c>
      <c r="G50" s="473">
        <v>0.53770601699999998</v>
      </c>
      <c r="H50" s="473">
        <v>0.57389026300000001</v>
      </c>
      <c r="I50" s="473">
        <v>0.59969838499999994</v>
      </c>
      <c r="J50" s="473">
        <v>0.61640327399999995</v>
      </c>
      <c r="K50" s="473">
        <v>0.62018484200000001</v>
      </c>
      <c r="L50" s="473">
        <v>0.498792982</v>
      </c>
      <c r="M50" s="486">
        <v>0.49776659600000001</v>
      </c>
      <c r="N50" s="486">
        <v>0.57297839800000006</v>
      </c>
      <c r="O50" s="486">
        <v>0.54557454400000005</v>
      </c>
    </row>
    <row r="51" spans="1:16381" ht="14.1" customHeight="1" x14ac:dyDescent="0.2">
      <c r="A51" s="208" t="s">
        <v>221</v>
      </c>
      <c r="B51" s="473">
        <v>0.77162775900000002</v>
      </c>
      <c r="C51" s="473">
        <v>0.809050084</v>
      </c>
      <c r="D51" s="473">
        <v>0.85250901999999995</v>
      </c>
      <c r="E51" s="473">
        <v>0.87333293099999998</v>
      </c>
      <c r="F51" s="473">
        <v>0.87817404600000004</v>
      </c>
      <c r="G51" s="473">
        <v>0.88405150700000001</v>
      </c>
      <c r="H51" s="473">
        <v>0.89873762000000001</v>
      </c>
      <c r="I51" s="473">
        <v>0.92182805999999995</v>
      </c>
      <c r="J51" s="473">
        <v>0.93810353599999996</v>
      </c>
      <c r="K51" s="473">
        <v>0.94696825799999995</v>
      </c>
      <c r="L51" s="473">
        <v>0.95378774300000002</v>
      </c>
      <c r="M51" s="486">
        <v>0.87915625399999997</v>
      </c>
      <c r="N51" s="486">
        <v>0.94200662899999998</v>
      </c>
      <c r="O51" s="486">
        <v>0.91787082099999995</v>
      </c>
    </row>
    <row r="52" spans="1:16381" ht="15.75" customHeight="1" x14ac:dyDescent="0.2">
      <c r="A52" s="208" t="s">
        <v>454</v>
      </c>
      <c r="B52" s="473">
        <v>0.46156645899999998</v>
      </c>
      <c r="C52" s="473">
        <v>0.42426291500000002</v>
      </c>
      <c r="D52" s="473">
        <v>0.385734197</v>
      </c>
      <c r="E52" s="473">
        <v>0.36842925999999998</v>
      </c>
      <c r="F52" s="473">
        <v>0.33715988400000002</v>
      </c>
      <c r="G52" s="473">
        <v>0.31241238399999999</v>
      </c>
      <c r="H52" s="473">
        <v>0.27197159100000001</v>
      </c>
      <c r="I52" s="473">
        <v>0.24311096700000001</v>
      </c>
      <c r="J52" s="473">
        <v>0.22738619199999999</v>
      </c>
      <c r="K52" s="473">
        <v>0.224819993</v>
      </c>
      <c r="L52" s="473">
        <v>0.17278957</v>
      </c>
      <c r="M52" s="486">
        <v>0.33009842900000003</v>
      </c>
      <c r="N52" s="486">
        <v>0.21117065600000001</v>
      </c>
      <c r="O52" s="486">
        <v>0.25684131399999999</v>
      </c>
    </row>
    <row r="53" spans="1:16381" ht="15.75" customHeight="1" x14ac:dyDescent="0.2">
      <c r="A53" s="235" t="s">
        <v>619</v>
      </c>
      <c r="B53" s="718"/>
      <c r="C53" s="718"/>
      <c r="D53" s="718"/>
      <c r="E53" s="718"/>
      <c r="F53" s="718"/>
      <c r="G53" s="718"/>
      <c r="H53" s="718"/>
      <c r="I53" s="718"/>
      <c r="J53" s="718"/>
      <c r="K53" s="718"/>
      <c r="L53" s="718"/>
      <c r="M53" s="719"/>
      <c r="N53" s="719"/>
      <c r="O53" s="719"/>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37"/>
      <c r="FX53" s="37"/>
      <c r="FY53" s="37"/>
      <c r="FZ53" s="37"/>
      <c r="GA53" s="37"/>
      <c r="GB53" s="37"/>
      <c r="GC53" s="37"/>
      <c r="GD53" s="37"/>
      <c r="GE53" s="37"/>
      <c r="GF53" s="37"/>
      <c r="GG53" s="37"/>
      <c r="GH53" s="37"/>
      <c r="GI53" s="37"/>
      <c r="GJ53" s="37"/>
      <c r="GK53" s="37"/>
      <c r="GL53" s="37"/>
      <c r="GM53" s="37"/>
      <c r="GN53" s="37"/>
      <c r="GO53" s="37"/>
      <c r="GP53" s="37"/>
      <c r="GQ53" s="37"/>
      <c r="GR53" s="37"/>
      <c r="GS53" s="37"/>
      <c r="GT53" s="37"/>
      <c r="GU53" s="37"/>
      <c r="GV53" s="37"/>
      <c r="GW53" s="37"/>
      <c r="GX53" s="37"/>
      <c r="GY53" s="37"/>
      <c r="GZ53" s="37"/>
      <c r="HA53" s="37"/>
      <c r="HB53" s="37"/>
      <c r="HC53" s="37"/>
      <c r="HD53" s="37"/>
      <c r="HE53" s="37"/>
      <c r="HF53" s="37"/>
      <c r="HG53" s="37"/>
      <c r="HH53" s="37"/>
      <c r="HI53" s="37"/>
      <c r="HJ53" s="37"/>
      <c r="HK53" s="37"/>
      <c r="HL53" s="37"/>
      <c r="HM53" s="37"/>
      <c r="HN53" s="37"/>
      <c r="HO53" s="37"/>
      <c r="HP53" s="37"/>
      <c r="HQ53" s="37"/>
      <c r="HR53" s="37"/>
      <c r="HS53" s="37"/>
      <c r="HT53" s="37"/>
      <c r="HU53" s="37"/>
      <c r="HV53" s="37"/>
      <c r="HW53" s="37"/>
      <c r="HX53" s="37"/>
      <c r="HY53" s="37"/>
      <c r="HZ53" s="37"/>
      <c r="IA53" s="37"/>
      <c r="IB53" s="37"/>
      <c r="IC53" s="37"/>
      <c r="ID53" s="37"/>
      <c r="IE53" s="37"/>
      <c r="IF53" s="37"/>
      <c r="IG53" s="37"/>
      <c r="IH53" s="37"/>
      <c r="II53" s="37"/>
      <c r="IJ53" s="37"/>
      <c r="IK53" s="37"/>
      <c r="IL53" s="37"/>
      <c r="IM53" s="37"/>
      <c r="IN53" s="37"/>
      <c r="IO53" s="37"/>
      <c r="IP53" s="37"/>
      <c r="IQ53" s="37"/>
      <c r="IR53" s="37"/>
      <c r="IS53" s="37"/>
      <c r="IT53" s="37"/>
      <c r="IU53" s="37"/>
      <c r="IV53" s="37"/>
      <c r="IW53" s="37"/>
      <c r="IX53" s="37"/>
      <c r="IY53" s="37"/>
      <c r="IZ53" s="37"/>
      <c r="JA53" s="37"/>
      <c r="JB53" s="37"/>
      <c r="JC53" s="37"/>
      <c r="JD53" s="37"/>
      <c r="JE53" s="37"/>
      <c r="JF53" s="37"/>
      <c r="JG53" s="37"/>
      <c r="JH53" s="37"/>
      <c r="JI53" s="37"/>
      <c r="JJ53" s="37"/>
      <c r="JK53" s="37"/>
      <c r="JL53" s="37"/>
      <c r="JM53" s="37"/>
      <c r="JN53" s="37"/>
      <c r="JO53" s="37"/>
      <c r="JP53" s="37"/>
      <c r="JQ53" s="37"/>
      <c r="JR53" s="37"/>
      <c r="JS53" s="37"/>
      <c r="JT53" s="37"/>
      <c r="JU53" s="37"/>
      <c r="JV53" s="37"/>
      <c r="JW53" s="37"/>
      <c r="JX53" s="37"/>
      <c r="JY53" s="37"/>
      <c r="JZ53" s="37"/>
      <c r="KA53" s="37"/>
      <c r="KB53" s="37"/>
      <c r="KC53" s="37"/>
      <c r="KD53" s="37"/>
      <c r="KE53" s="37"/>
      <c r="KF53" s="37"/>
      <c r="KG53" s="37"/>
      <c r="KH53" s="37"/>
      <c r="KI53" s="37"/>
      <c r="KJ53" s="37"/>
      <c r="KK53" s="37"/>
      <c r="KL53" s="37"/>
      <c r="KM53" s="37"/>
      <c r="KN53" s="37"/>
      <c r="KO53" s="37"/>
      <c r="KP53" s="37"/>
      <c r="KQ53" s="37"/>
      <c r="KR53" s="37"/>
      <c r="KS53" s="37"/>
      <c r="KT53" s="37"/>
      <c r="KU53" s="37"/>
      <c r="KV53" s="37"/>
      <c r="KW53" s="37"/>
      <c r="KX53" s="37"/>
      <c r="KY53" s="37"/>
      <c r="KZ53" s="37"/>
      <c r="LA53" s="37"/>
      <c r="LB53" s="37"/>
      <c r="LC53" s="37"/>
      <c r="LD53" s="37"/>
      <c r="LE53" s="37"/>
      <c r="LF53" s="37"/>
      <c r="LG53" s="37"/>
      <c r="LH53" s="37"/>
      <c r="LI53" s="37"/>
      <c r="LJ53" s="37"/>
      <c r="LK53" s="37"/>
      <c r="LL53" s="37"/>
      <c r="LM53" s="37"/>
      <c r="LN53" s="37"/>
      <c r="LO53" s="37"/>
      <c r="LP53" s="37"/>
      <c r="LQ53" s="37"/>
      <c r="LR53" s="37"/>
      <c r="LS53" s="37"/>
      <c r="LT53" s="37"/>
      <c r="LU53" s="37"/>
      <c r="LV53" s="37"/>
      <c r="LW53" s="37"/>
      <c r="LX53" s="37"/>
      <c r="LY53" s="37"/>
      <c r="LZ53" s="37"/>
      <c r="MA53" s="37"/>
      <c r="MB53" s="37"/>
      <c r="MC53" s="37"/>
      <c r="MD53" s="37"/>
      <c r="ME53" s="37"/>
      <c r="MF53" s="37"/>
      <c r="MG53" s="37"/>
      <c r="MH53" s="37"/>
      <c r="MI53" s="37"/>
      <c r="MJ53" s="37"/>
      <c r="MK53" s="37"/>
      <c r="ML53" s="37"/>
      <c r="MM53" s="37"/>
      <c r="MN53" s="37"/>
      <c r="MO53" s="37"/>
      <c r="MP53" s="37"/>
      <c r="MQ53" s="37"/>
      <c r="MR53" s="37"/>
      <c r="MS53" s="37"/>
      <c r="MT53" s="37"/>
      <c r="MU53" s="37"/>
      <c r="MV53" s="37"/>
      <c r="MW53" s="37"/>
      <c r="MX53" s="37"/>
      <c r="MY53" s="37"/>
      <c r="MZ53" s="37"/>
      <c r="NA53" s="37"/>
      <c r="NB53" s="37"/>
      <c r="NC53" s="37"/>
      <c r="ND53" s="37"/>
      <c r="NE53" s="37"/>
      <c r="NF53" s="37"/>
      <c r="NG53" s="37"/>
      <c r="NH53" s="37"/>
      <c r="NI53" s="37"/>
      <c r="NJ53" s="37"/>
      <c r="NK53" s="37"/>
      <c r="NL53" s="37"/>
      <c r="NM53" s="37"/>
      <c r="NN53" s="37"/>
      <c r="NO53" s="37"/>
      <c r="NP53" s="37"/>
      <c r="NQ53" s="37"/>
      <c r="NR53" s="37"/>
      <c r="NS53" s="37"/>
      <c r="NT53" s="37"/>
      <c r="NU53" s="37"/>
      <c r="NV53" s="37"/>
      <c r="NW53" s="37"/>
      <c r="NX53" s="37"/>
      <c r="NY53" s="37"/>
      <c r="NZ53" s="37"/>
      <c r="OA53" s="37"/>
      <c r="OB53" s="37"/>
      <c r="OC53" s="37"/>
      <c r="OD53" s="37"/>
      <c r="OE53" s="37"/>
      <c r="OF53" s="37"/>
      <c r="OG53" s="37"/>
      <c r="OH53" s="37"/>
      <c r="OI53" s="37"/>
      <c r="OJ53" s="37"/>
      <c r="OK53" s="37"/>
      <c r="OL53" s="37"/>
      <c r="OM53" s="37"/>
      <c r="ON53" s="37"/>
      <c r="OO53" s="37"/>
      <c r="OP53" s="37"/>
      <c r="OQ53" s="37"/>
      <c r="OR53" s="37"/>
      <c r="OS53" s="37"/>
      <c r="OT53" s="37"/>
      <c r="OU53" s="37"/>
      <c r="OV53" s="37"/>
      <c r="OW53" s="37"/>
      <c r="OX53" s="37"/>
      <c r="OY53" s="37"/>
      <c r="OZ53" s="37"/>
      <c r="PA53" s="37"/>
      <c r="PB53" s="37"/>
      <c r="PC53" s="37"/>
      <c r="PD53" s="37"/>
      <c r="PE53" s="37"/>
      <c r="PF53" s="37"/>
      <c r="PG53" s="37"/>
      <c r="PH53" s="37"/>
      <c r="PI53" s="37"/>
      <c r="PJ53" s="37"/>
      <c r="PK53" s="37"/>
      <c r="PL53" s="37"/>
      <c r="PM53" s="37"/>
      <c r="PN53" s="37"/>
      <c r="PO53" s="37"/>
      <c r="PP53" s="37"/>
      <c r="PQ53" s="37"/>
      <c r="PR53" s="37"/>
      <c r="PS53" s="37"/>
      <c r="PT53" s="37"/>
      <c r="PU53" s="37"/>
      <c r="PV53" s="37"/>
      <c r="PW53" s="37"/>
      <c r="PX53" s="37"/>
      <c r="PY53" s="37"/>
      <c r="PZ53" s="37"/>
      <c r="QA53" s="37"/>
      <c r="QB53" s="37"/>
      <c r="QC53" s="37"/>
      <c r="QD53" s="37"/>
      <c r="QE53" s="37"/>
      <c r="QF53" s="37"/>
      <c r="QG53" s="37"/>
      <c r="QH53" s="37"/>
      <c r="QI53" s="37"/>
      <c r="QJ53" s="37"/>
      <c r="QK53" s="37"/>
      <c r="QL53" s="37"/>
      <c r="QM53" s="37"/>
      <c r="QN53" s="37"/>
      <c r="QO53" s="37"/>
      <c r="QP53" s="37"/>
      <c r="QQ53" s="37"/>
      <c r="QR53" s="37"/>
      <c r="QS53" s="37"/>
      <c r="QT53" s="37"/>
      <c r="QU53" s="37"/>
      <c r="QV53" s="37"/>
      <c r="QW53" s="37"/>
      <c r="QX53" s="37"/>
      <c r="QY53" s="37"/>
      <c r="QZ53" s="37"/>
      <c r="RA53" s="37"/>
      <c r="RB53" s="37"/>
      <c r="RC53" s="37"/>
      <c r="RD53" s="37"/>
      <c r="RE53" s="37"/>
      <c r="RF53" s="37"/>
      <c r="RG53" s="37"/>
      <c r="RH53" s="37"/>
      <c r="RI53" s="37"/>
      <c r="RJ53" s="37"/>
      <c r="RK53" s="37"/>
      <c r="RL53" s="37"/>
      <c r="RM53" s="37"/>
      <c r="RN53" s="37"/>
      <c r="RO53" s="37"/>
      <c r="RP53" s="37"/>
      <c r="RQ53" s="37"/>
      <c r="RR53" s="37"/>
      <c r="RS53" s="37"/>
      <c r="RT53" s="37"/>
      <c r="RU53" s="37"/>
      <c r="RV53" s="37"/>
      <c r="RW53" s="37"/>
      <c r="RX53" s="37"/>
      <c r="RY53" s="37"/>
      <c r="RZ53" s="37"/>
      <c r="SA53" s="37"/>
      <c r="SB53" s="37"/>
      <c r="SC53" s="37"/>
      <c r="SD53" s="37"/>
      <c r="SE53" s="37"/>
      <c r="SF53" s="37"/>
      <c r="SG53" s="37"/>
      <c r="SH53" s="37"/>
      <c r="SI53" s="37"/>
      <c r="SJ53" s="37"/>
      <c r="SK53" s="37"/>
      <c r="SL53" s="37"/>
      <c r="SM53" s="37"/>
      <c r="SN53" s="37"/>
      <c r="SO53" s="37"/>
      <c r="SP53" s="37"/>
      <c r="SQ53" s="37"/>
      <c r="SR53" s="37"/>
      <c r="SS53" s="37"/>
      <c r="ST53" s="37"/>
      <c r="SU53" s="37"/>
      <c r="SV53" s="37"/>
      <c r="SW53" s="37"/>
      <c r="SX53" s="37"/>
      <c r="SY53" s="37"/>
      <c r="SZ53" s="37"/>
      <c r="TA53" s="37"/>
      <c r="TB53" s="37"/>
      <c r="TC53" s="37"/>
      <c r="TD53" s="37"/>
      <c r="TE53" s="37"/>
      <c r="TF53" s="37"/>
      <c r="TG53" s="37"/>
      <c r="TH53" s="37"/>
      <c r="TI53" s="37"/>
      <c r="TJ53" s="37"/>
      <c r="TK53" s="37"/>
      <c r="TL53" s="37"/>
      <c r="TM53" s="37"/>
      <c r="TN53" s="37"/>
      <c r="TO53" s="37"/>
      <c r="TP53" s="37"/>
      <c r="TQ53" s="37"/>
      <c r="TR53" s="37"/>
      <c r="TS53" s="37"/>
      <c r="TT53" s="37"/>
      <c r="TU53" s="37"/>
      <c r="TV53" s="37"/>
      <c r="TW53" s="37"/>
      <c r="TX53" s="37"/>
      <c r="TY53" s="37"/>
      <c r="TZ53" s="37"/>
      <c r="UA53" s="37"/>
      <c r="UB53" s="37"/>
      <c r="UC53" s="37"/>
      <c r="UD53" s="37"/>
      <c r="UE53" s="37"/>
      <c r="UF53" s="37"/>
      <c r="UG53" s="37"/>
      <c r="UH53" s="37"/>
      <c r="UI53" s="37"/>
      <c r="UJ53" s="37"/>
      <c r="UK53" s="37"/>
      <c r="UL53" s="37"/>
      <c r="UM53" s="37"/>
      <c r="UN53" s="37"/>
      <c r="UO53" s="37"/>
      <c r="UP53" s="37"/>
      <c r="UQ53" s="37"/>
      <c r="UR53" s="37"/>
      <c r="US53" s="37"/>
      <c r="UT53" s="37"/>
      <c r="UU53" s="37"/>
      <c r="UV53" s="37"/>
      <c r="UW53" s="37"/>
      <c r="UX53" s="37"/>
      <c r="UY53" s="37"/>
      <c r="UZ53" s="37"/>
      <c r="VA53" s="37"/>
      <c r="VB53" s="37"/>
      <c r="VC53" s="37"/>
      <c r="VD53" s="37"/>
      <c r="VE53" s="37"/>
      <c r="VF53" s="37"/>
      <c r="VG53" s="37"/>
      <c r="VH53" s="37"/>
      <c r="VI53" s="37"/>
      <c r="VJ53" s="37"/>
      <c r="VK53" s="37"/>
      <c r="VL53" s="37"/>
      <c r="VM53" s="37"/>
      <c r="VN53" s="37"/>
      <c r="VO53" s="37"/>
      <c r="VP53" s="37"/>
      <c r="VQ53" s="37"/>
      <c r="VR53" s="37"/>
      <c r="VS53" s="37"/>
      <c r="VT53" s="37"/>
      <c r="VU53" s="37"/>
      <c r="VV53" s="37"/>
      <c r="VW53" s="37"/>
      <c r="VX53" s="37"/>
      <c r="VY53" s="37"/>
      <c r="VZ53" s="37"/>
      <c r="WA53" s="37"/>
      <c r="WB53" s="37"/>
      <c r="WC53" s="37"/>
      <c r="WD53" s="37"/>
      <c r="WE53" s="37"/>
      <c r="WF53" s="37"/>
      <c r="WG53" s="37"/>
      <c r="WH53" s="37"/>
      <c r="WI53" s="37"/>
      <c r="WJ53" s="37"/>
      <c r="WK53" s="37"/>
      <c r="WL53" s="37"/>
      <c r="WM53" s="37"/>
      <c r="WN53" s="37"/>
      <c r="WO53" s="37"/>
      <c r="WP53" s="37"/>
      <c r="WQ53" s="37"/>
      <c r="WR53" s="37"/>
      <c r="WS53" s="37"/>
      <c r="WT53" s="37"/>
      <c r="WU53" s="37"/>
      <c r="WV53" s="37"/>
      <c r="WW53" s="37"/>
      <c r="WX53" s="37"/>
      <c r="WY53" s="37"/>
      <c r="WZ53" s="37"/>
      <c r="XA53" s="37"/>
      <c r="XB53" s="37"/>
      <c r="XC53" s="37"/>
      <c r="XD53" s="37"/>
      <c r="XE53" s="37"/>
      <c r="XF53" s="37"/>
      <c r="XG53" s="37"/>
      <c r="XH53" s="37"/>
      <c r="XI53" s="37"/>
      <c r="XJ53" s="37"/>
      <c r="XK53" s="37"/>
      <c r="XL53" s="37"/>
      <c r="XM53" s="37"/>
      <c r="XN53" s="37"/>
      <c r="XO53" s="37"/>
      <c r="XP53" s="37"/>
      <c r="XQ53" s="37"/>
      <c r="XR53" s="37"/>
      <c r="XS53" s="37"/>
      <c r="XT53" s="37"/>
      <c r="XU53" s="37"/>
      <c r="XV53" s="37"/>
      <c r="XW53" s="37"/>
      <c r="XX53" s="37"/>
      <c r="XY53" s="37"/>
      <c r="XZ53" s="37"/>
      <c r="YA53" s="37"/>
      <c r="YB53" s="37"/>
      <c r="YC53" s="37"/>
      <c r="YD53" s="37"/>
      <c r="YE53" s="37"/>
      <c r="YF53" s="37"/>
      <c r="YG53" s="37"/>
      <c r="YH53" s="37"/>
      <c r="YI53" s="37"/>
      <c r="YJ53" s="37"/>
      <c r="YK53" s="37"/>
      <c r="YL53" s="37"/>
      <c r="YM53" s="37"/>
      <c r="YN53" s="37"/>
      <c r="YO53" s="37"/>
      <c r="YP53" s="37"/>
      <c r="YQ53" s="37"/>
      <c r="YR53" s="37"/>
      <c r="YS53" s="37"/>
      <c r="YT53" s="37"/>
      <c r="YU53" s="37"/>
      <c r="YV53" s="37"/>
      <c r="YW53" s="37"/>
      <c r="YX53" s="37"/>
      <c r="YY53" s="37"/>
      <c r="YZ53" s="37"/>
      <c r="ZA53" s="37"/>
      <c r="ZB53" s="37"/>
      <c r="ZC53" s="37"/>
      <c r="ZD53" s="37"/>
      <c r="ZE53" s="37"/>
      <c r="ZF53" s="37"/>
      <c r="ZG53" s="37"/>
      <c r="ZH53" s="37"/>
      <c r="ZI53" s="37"/>
      <c r="ZJ53" s="37"/>
      <c r="ZK53" s="37"/>
      <c r="ZL53" s="37"/>
      <c r="ZM53" s="37"/>
      <c r="ZN53" s="37"/>
      <c r="ZO53" s="37"/>
      <c r="ZP53" s="37"/>
      <c r="ZQ53" s="37"/>
      <c r="ZR53" s="37"/>
      <c r="ZS53" s="37"/>
      <c r="ZT53" s="37"/>
      <c r="ZU53" s="37"/>
      <c r="ZV53" s="37"/>
      <c r="ZW53" s="37"/>
      <c r="ZX53" s="37"/>
      <c r="ZY53" s="37"/>
      <c r="ZZ53" s="37"/>
      <c r="AAA53" s="37"/>
      <c r="AAB53" s="37"/>
      <c r="AAC53" s="37"/>
      <c r="AAD53" s="37"/>
      <c r="AAE53" s="37"/>
      <c r="AAF53" s="37"/>
      <c r="AAG53" s="37"/>
      <c r="AAH53" s="37"/>
      <c r="AAI53" s="37"/>
      <c r="AAJ53" s="37"/>
      <c r="AAK53" s="37"/>
      <c r="AAL53" s="37"/>
      <c r="AAM53" s="37"/>
      <c r="AAN53" s="37"/>
      <c r="AAO53" s="37"/>
      <c r="AAP53" s="37"/>
      <c r="AAQ53" s="37"/>
      <c r="AAR53" s="37"/>
      <c r="AAS53" s="37"/>
      <c r="AAT53" s="37"/>
      <c r="AAU53" s="37"/>
      <c r="AAV53" s="37"/>
      <c r="AAW53" s="37"/>
      <c r="AAX53" s="37"/>
      <c r="AAY53" s="37"/>
      <c r="AAZ53" s="37"/>
      <c r="ABA53" s="37"/>
      <c r="ABB53" s="37"/>
      <c r="ABC53" s="37"/>
      <c r="ABD53" s="37"/>
      <c r="ABE53" s="37"/>
      <c r="ABF53" s="37"/>
      <c r="ABG53" s="37"/>
      <c r="ABH53" s="37"/>
      <c r="ABI53" s="37"/>
      <c r="ABJ53" s="37"/>
      <c r="ABK53" s="37"/>
      <c r="ABL53" s="37"/>
      <c r="ABM53" s="37"/>
      <c r="ABN53" s="37"/>
      <c r="ABO53" s="37"/>
      <c r="ABP53" s="37"/>
      <c r="ABQ53" s="37"/>
      <c r="ABR53" s="37"/>
      <c r="ABS53" s="37"/>
      <c r="ABT53" s="37"/>
      <c r="ABU53" s="37"/>
      <c r="ABV53" s="37"/>
      <c r="ABW53" s="37"/>
      <c r="ABX53" s="37"/>
      <c r="ABY53" s="37"/>
      <c r="ABZ53" s="37"/>
      <c r="ACA53" s="37"/>
      <c r="ACB53" s="37"/>
      <c r="ACC53" s="37"/>
      <c r="ACD53" s="37"/>
      <c r="ACE53" s="37"/>
      <c r="ACF53" s="37"/>
      <c r="ACG53" s="37"/>
      <c r="ACH53" s="37"/>
      <c r="ACI53" s="37"/>
      <c r="ACJ53" s="37"/>
      <c r="ACK53" s="37"/>
      <c r="ACL53" s="37"/>
      <c r="ACM53" s="37"/>
      <c r="ACN53" s="37"/>
      <c r="ACO53" s="37"/>
      <c r="ACP53" s="37"/>
      <c r="ACQ53" s="37"/>
      <c r="ACR53" s="37"/>
      <c r="ACS53" s="37"/>
      <c r="ACT53" s="37"/>
      <c r="ACU53" s="37"/>
      <c r="ACV53" s="37"/>
      <c r="ACW53" s="37"/>
      <c r="ACX53" s="37"/>
      <c r="ACY53" s="37"/>
      <c r="ACZ53" s="37"/>
      <c r="ADA53" s="37"/>
      <c r="ADB53" s="37"/>
      <c r="ADC53" s="37"/>
      <c r="ADD53" s="37"/>
      <c r="ADE53" s="37"/>
      <c r="ADF53" s="37"/>
      <c r="ADG53" s="37"/>
      <c r="ADH53" s="37"/>
      <c r="ADI53" s="37"/>
      <c r="ADJ53" s="37"/>
      <c r="ADK53" s="37"/>
      <c r="ADL53" s="37"/>
      <c r="ADM53" s="37"/>
      <c r="ADN53" s="37"/>
      <c r="ADO53" s="37"/>
      <c r="ADP53" s="37"/>
      <c r="ADQ53" s="37"/>
      <c r="ADR53" s="37"/>
      <c r="ADS53" s="37"/>
      <c r="ADT53" s="37"/>
      <c r="ADU53" s="37"/>
      <c r="ADV53" s="37"/>
      <c r="ADW53" s="37"/>
      <c r="ADX53" s="37"/>
      <c r="ADY53" s="37"/>
      <c r="ADZ53" s="37"/>
      <c r="AEA53" s="37"/>
      <c r="AEB53" s="37"/>
      <c r="AEC53" s="37"/>
      <c r="AED53" s="37"/>
      <c r="AEE53" s="37"/>
      <c r="AEF53" s="37"/>
      <c r="AEG53" s="37"/>
      <c r="AEH53" s="37"/>
      <c r="AEI53" s="37"/>
      <c r="AEJ53" s="37"/>
      <c r="AEK53" s="37"/>
      <c r="AEL53" s="37"/>
      <c r="AEM53" s="37"/>
      <c r="AEN53" s="37"/>
      <c r="AEO53" s="37"/>
      <c r="AEP53" s="37"/>
      <c r="AEQ53" s="37"/>
      <c r="AER53" s="37"/>
      <c r="AES53" s="37"/>
      <c r="AET53" s="37"/>
      <c r="AEU53" s="37"/>
      <c r="AEV53" s="37"/>
      <c r="AEW53" s="37"/>
      <c r="AEX53" s="37"/>
      <c r="AEY53" s="37"/>
      <c r="AEZ53" s="37"/>
      <c r="AFA53" s="37"/>
      <c r="AFB53" s="37"/>
      <c r="AFC53" s="37"/>
      <c r="AFD53" s="37"/>
      <c r="AFE53" s="37"/>
      <c r="AFF53" s="37"/>
      <c r="AFG53" s="37"/>
      <c r="AFH53" s="37"/>
      <c r="AFI53" s="37"/>
      <c r="AFJ53" s="37"/>
      <c r="AFK53" s="37"/>
      <c r="AFL53" s="37"/>
      <c r="AFM53" s="37"/>
      <c r="AFN53" s="37"/>
      <c r="AFO53" s="37"/>
      <c r="AFP53" s="37"/>
      <c r="AFQ53" s="37"/>
      <c r="AFR53" s="37"/>
      <c r="AFS53" s="37"/>
      <c r="AFT53" s="37"/>
      <c r="AFU53" s="37"/>
      <c r="AFV53" s="37"/>
      <c r="AFW53" s="37"/>
      <c r="AFX53" s="37"/>
      <c r="AFY53" s="37"/>
      <c r="AFZ53" s="37"/>
      <c r="AGA53" s="37"/>
      <c r="AGB53" s="37"/>
      <c r="AGC53" s="37"/>
      <c r="AGD53" s="37"/>
      <c r="AGE53" s="37"/>
      <c r="AGF53" s="37"/>
      <c r="AGG53" s="37"/>
      <c r="AGH53" s="37"/>
      <c r="AGI53" s="37"/>
      <c r="AGJ53" s="37"/>
      <c r="AGK53" s="37"/>
      <c r="AGL53" s="37"/>
      <c r="AGM53" s="37"/>
      <c r="AGN53" s="37"/>
      <c r="AGO53" s="37"/>
      <c r="AGP53" s="37"/>
      <c r="AGQ53" s="37"/>
      <c r="AGR53" s="37"/>
      <c r="AGS53" s="37"/>
      <c r="AGT53" s="37"/>
      <c r="AGU53" s="37"/>
      <c r="AGV53" s="37"/>
      <c r="AGW53" s="37"/>
      <c r="AGX53" s="37"/>
      <c r="AGY53" s="37"/>
      <c r="AGZ53" s="37"/>
      <c r="AHA53" s="37"/>
      <c r="AHB53" s="37"/>
      <c r="AHC53" s="37"/>
      <c r="AHD53" s="37"/>
      <c r="AHE53" s="37"/>
      <c r="AHF53" s="37"/>
      <c r="AHG53" s="37"/>
      <c r="AHH53" s="37"/>
      <c r="AHI53" s="37"/>
      <c r="AHJ53" s="37"/>
      <c r="AHK53" s="37"/>
      <c r="AHL53" s="37"/>
      <c r="AHM53" s="37"/>
      <c r="AHN53" s="37"/>
      <c r="AHO53" s="37"/>
      <c r="AHP53" s="37"/>
      <c r="AHQ53" s="37"/>
      <c r="AHR53" s="37"/>
      <c r="AHS53" s="37"/>
      <c r="AHT53" s="37"/>
      <c r="AHU53" s="37"/>
      <c r="AHV53" s="37"/>
      <c r="AHW53" s="37"/>
      <c r="AHX53" s="37"/>
      <c r="AHY53" s="37"/>
      <c r="AHZ53" s="37"/>
      <c r="AIA53" s="37"/>
      <c r="AIB53" s="37"/>
      <c r="AIC53" s="37"/>
      <c r="AID53" s="37"/>
      <c r="AIE53" s="37"/>
      <c r="AIF53" s="37"/>
      <c r="AIG53" s="37"/>
      <c r="AIH53" s="37"/>
      <c r="AII53" s="37"/>
      <c r="AIJ53" s="37"/>
      <c r="AIK53" s="37"/>
      <c r="AIL53" s="37"/>
      <c r="AIM53" s="37"/>
      <c r="AIN53" s="37"/>
      <c r="AIO53" s="37"/>
      <c r="AIP53" s="37"/>
      <c r="AIQ53" s="37"/>
      <c r="AIR53" s="37"/>
      <c r="AIS53" s="37"/>
      <c r="AIT53" s="37"/>
      <c r="AIU53" s="37"/>
      <c r="AIV53" s="37"/>
      <c r="AIW53" s="37"/>
      <c r="AIX53" s="37"/>
      <c r="AIY53" s="37"/>
      <c r="AIZ53" s="37"/>
      <c r="AJA53" s="37"/>
      <c r="AJB53" s="37"/>
      <c r="AJC53" s="37"/>
      <c r="AJD53" s="37"/>
      <c r="AJE53" s="37"/>
      <c r="AJF53" s="37"/>
      <c r="AJG53" s="37"/>
      <c r="AJH53" s="37"/>
      <c r="AJI53" s="37"/>
      <c r="AJJ53" s="37"/>
      <c r="AJK53" s="37"/>
      <c r="AJL53" s="37"/>
      <c r="AJM53" s="37"/>
      <c r="AJN53" s="37"/>
      <c r="AJO53" s="37"/>
      <c r="AJP53" s="37"/>
      <c r="AJQ53" s="37"/>
      <c r="AJR53" s="37"/>
      <c r="AJS53" s="37"/>
      <c r="AJT53" s="37"/>
      <c r="AJU53" s="37"/>
      <c r="AJV53" s="37"/>
      <c r="AJW53" s="37"/>
      <c r="AJX53" s="37"/>
      <c r="AJY53" s="37"/>
      <c r="AJZ53" s="37"/>
      <c r="AKA53" s="37"/>
      <c r="AKB53" s="37"/>
      <c r="AKC53" s="37"/>
      <c r="AKD53" s="37"/>
      <c r="AKE53" s="37"/>
      <c r="AKF53" s="37"/>
      <c r="AKG53" s="37"/>
      <c r="AKH53" s="37"/>
      <c r="AKI53" s="37"/>
      <c r="AKJ53" s="37"/>
      <c r="AKK53" s="37"/>
      <c r="AKL53" s="37"/>
      <c r="AKM53" s="37"/>
      <c r="AKN53" s="37"/>
      <c r="AKO53" s="37"/>
      <c r="AKP53" s="37"/>
      <c r="AKQ53" s="37"/>
      <c r="AKR53" s="37"/>
      <c r="AKS53" s="37"/>
      <c r="AKT53" s="37"/>
      <c r="AKU53" s="37"/>
      <c r="AKV53" s="37"/>
      <c r="AKW53" s="37"/>
      <c r="AKX53" s="37"/>
      <c r="AKY53" s="37"/>
      <c r="AKZ53" s="37"/>
      <c r="ALA53" s="37"/>
      <c r="ALB53" s="37"/>
      <c r="ALC53" s="37"/>
      <c r="ALD53" s="37"/>
      <c r="ALE53" s="37"/>
      <c r="ALF53" s="37"/>
      <c r="ALG53" s="37"/>
      <c r="ALH53" s="37"/>
      <c r="ALI53" s="37"/>
      <c r="ALJ53" s="37"/>
      <c r="ALK53" s="37"/>
      <c r="ALL53" s="37"/>
      <c r="ALM53" s="37"/>
      <c r="ALN53" s="37"/>
      <c r="ALO53" s="37"/>
      <c r="ALP53" s="37"/>
      <c r="ALQ53" s="37"/>
      <c r="ALR53" s="37"/>
      <c r="ALS53" s="37"/>
      <c r="ALT53" s="37"/>
      <c r="ALU53" s="37"/>
      <c r="ALV53" s="37"/>
      <c r="ALW53" s="37"/>
      <c r="ALX53" s="37"/>
      <c r="ALY53" s="37"/>
      <c r="ALZ53" s="37"/>
      <c r="AMA53" s="37"/>
      <c r="AMB53" s="37"/>
      <c r="AMC53" s="37"/>
      <c r="AMD53" s="37"/>
      <c r="AME53" s="37"/>
      <c r="AMF53" s="37"/>
      <c r="AMG53" s="37"/>
      <c r="AMH53" s="37"/>
      <c r="AMI53" s="37"/>
      <c r="AMJ53" s="37"/>
      <c r="AMK53" s="37"/>
      <c r="AML53" s="37"/>
      <c r="AMM53" s="37"/>
      <c r="AMN53" s="37"/>
      <c r="AMO53" s="37"/>
      <c r="AMP53" s="37"/>
      <c r="AMQ53" s="37"/>
      <c r="AMR53" s="37"/>
      <c r="AMS53" s="37"/>
      <c r="AMT53" s="37"/>
      <c r="AMU53" s="37"/>
      <c r="AMV53" s="37"/>
      <c r="AMW53" s="37"/>
      <c r="AMX53" s="37"/>
      <c r="AMY53" s="37"/>
      <c r="AMZ53" s="37"/>
      <c r="ANA53" s="37"/>
      <c r="ANB53" s="37"/>
      <c r="ANC53" s="37"/>
      <c r="AND53" s="37"/>
      <c r="ANE53" s="37"/>
      <c r="ANF53" s="37"/>
      <c r="ANG53" s="37"/>
      <c r="ANH53" s="37"/>
      <c r="ANI53" s="37"/>
      <c r="ANJ53" s="37"/>
      <c r="ANK53" s="37"/>
      <c r="ANL53" s="37"/>
      <c r="ANM53" s="37"/>
      <c r="ANN53" s="37"/>
      <c r="ANO53" s="37"/>
      <c r="ANP53" s="37"/>
      <c r="ANQ53" s="37"/>
      <c r="ANR53" s="37"/>
      <c r="ANS53" s="37"/>
      <c r="ANT53" s="37"/>
      <c r="ANU53" s="37"/>
      <c r="ANV53" s="37"/>
      <c r="ANW53" s="37"/>
      <c r="ANX53" s="37"/>
      <c r="ANY53" s="37"/>
      <c r="ANZ53" s="37"/>
      <c r="AOA53" s="37"/>
      <c r="AOB53" s="37"/>
      <c r="AOC53" s="37"/>
      <c r="AOD53" s="37"/>
      <c r="AOE53" s="37"/>
      <c r="AOF53" s="37"/>
      <c r="AOG53" s="37"/>
      <c r="AOH53" s="37"/>
      <c r="AOI53" s="37"/>
      <c r="AOJ53" s="37"/>
      <c r="AOK53" s="37"/>
      <c r="AOL53" s="37"/>
      <c r="AOM53" s="37"/>
      <c r="AON53" s="37"/>
      <c r="AOO53" s="37"/>
      <c r="AOP53" s="37"/>
      <c r="AOQ53" s="37"/>
      <c r="AOR53" s="37"/>
      <c r="AOS53" s="37"/>
      <c r="AOT53" s="37"/>
      <c r="AOU53" s="37"/>
      <c r="AOV53" s="37"/>
      <c r="AOW53" s="37"/>
      <c r="AOX53" s="37"/>
      <c r="AOY53" s="37"/>
      <c r="AOZ53" s="37"/>
      <c r="APA53" s="37"/>
      <c r="APB53" s="37"/>
      <c r="APC53" s="37"/>
      <c r="APD53" s="37"/>
      <c r="APE53" s="37"/>
      <c r="APF53" s="37"/>
      <c r="APG53" s="37"/>
      <c r="APH53" s="37"/>
      <c r="API53" s="37"/>
      <c r="APJ53" s="37"/>
      <c r="APK53" s="37"/>
      <c r="APL53" s="37"/>
      <c r="APM53" s="37"/>
      <c r="APN53" s="37"/>
      <c r="APO53" s="37"/>
      <c r="APP53" s="37"/>
      <c r="APQ53" s="37"/>
      <c r="APR53" s="37"/>
      <c r="APS53" s="37"/>
      <c r="APT53" s="37"/>
      <c r="APU53" s="37"/>
      <c r="APV53" s="37"/>
      <c r="APW53" s="37"/>
      <c r="APX53" s="37"/>
      <c r="APY53" s="37"/>
      <c r="APZ53" s="37"/>
      <c r="AQA53" s="37"/>
      <c r="AQB53" s="37"/>
      <c r="AQC53" s="37"/>
      <c r="AQD53" s="37"/>
      <c r="AQE53" s="37"/>
      <c r="AQF53" s="37"/>
      <c r="AQG53" s="37"/>
      <c r="AQH53" s="37"/>
      <c r="AQI53" s="37"/>
      <c r="AQJ53" s="37"/>
      <c r="AQK53" s="37"/>
      <c r="AQL53" s="37"/>
      <c r="AQM53" s="37"/>
      <c r="AQN53" s="37"/>
      <c r="AQO53" s="37"/>
      <c r="AQP53" s="37"/>
      <c r="AQQ53" s="37"/>
      <c r="AQR53" s="37"/>
      <c r="AQS53" s="37"/>
      <c r="AQT53" s="37"/>
      <c r="AQU53" s="37"/>
      <c r="AQV53" s="37"/>
      <c r="AQW53" s="37"/>
      <c r="AQX53" s="37"/>
      <c r="AQY53" s="37"/>
      <c r="AQZ53" s="37"/>
      <c r="ARA53" s="37"/>
      <c r="ARB53" s="37"/>
      <c r="ARC53" s="37"/>
      <c r="ARD53" s="37"/>
      <c r="ARE53" s="37"/>
      <c r="ARF53" s="37"/>
      <c r="ARG53" s="37"/>
      <c r="ARH53" s="37"/>
      <c r="ARI53" s="37"/>
      <c r="ARJ53" s="37"/>
      <c r="ARK53" s="37"/>
      <c r="ARL53" s="37"/>
      <c r="ARM53" s="37"/>
      <c r="ARN53" s="37"/>
      <c r="ARO53" s="37"/>
      <c r="ARP53" s="37"/>
      <c r="ARQ53" s="37"/>
      <c r="ARR53" s="37"/>
      <c r="ARS53" s="37"/>
      <c r="ART53" s="37"/>
      <c r="ARU53" s="37"/>
      <c r="ARV53" s="37"/>
      <c r="ARW53" s="37"/>
      <c r="ARX53" s="37"/>
      <c r="ARY53" s="37"/>
      <c r="ARZ53" s="37"/>
      <c r="ASA53" s="37"/>
      <c r="ASB53" s="37"/>
      <c r="ASC53" s="37"/>
      <c r="ASD53" s="37"/>
      <c r="ASE53" s="37"/>
      <c r="ASF53" s="37"/>
      <c r="ASG53" s="37"/>
      <c r="ASH53" s="37"/>
      <c r="ASI53" s="37"/>
      <c r="ASJ53" s="37"/>
      <c r="ASK53" s="37"/>
      <c r="ASL53" s="37"/>
      <c r="ASM53" s="37"/>
      <c r="ASN53" s="37"/>
      <c r="ASO53" s="37"/>
      <c r="ASP53" s="37"/>
      <c r="ASQ53" s="37"/>
      <c r="ASR53" s="37"/>
      <c r="ASS53" s="37"/>
      <c r="AST53" s="37"/>
      <c r="ASU53" s="37"/>
      <c r="ASV53" s="37"/>
      <c r="ASW53" s="37"/>
      <c r="ASX53" s="37"/>
      <c r="ASY53" s="37"/>
      <c r="ASZ53" s="37"/>
      <c r="ATA53" s="37"/>
      <c r="ATB53" s="37"/>
      <c r="ATC53" s="37"/>
      <c r="ATD53" s="37"/>
      <c r="ATE53" s="37"/>
      <c r="ATF53" s="37"/>
      <c r="ATG53" s="37"/>
      <c r="ATH53" s="37"/>
      <c r="ATI53" s="37"/>
      <c r="ATJ53" s="37"/>
      <c r="ATK53" s="37"/>
      <c r="ATL53" s="37"/>
      <c r="ATM53" s="37"/>
      <c r="ATN53" s="37"/>
      <c r="ATO53" s="37"/>
      <c r="ATP53" s="37"/>
      <c r="ATQ53" s="37"/>
      <c r="ATR53" s="37"/>
      <c r="ATS53" s="37"/>
      <c r="ATT53" s="37"/>
      <c r="ATU53" s="37"/>
      <c r="ATV53" s="37"/>
      <c r="ATW53" s="37"/>
      <c r="ATX53" s="37"/>
      <c r="ATY53" s="37"/>
      <c r="ATZ53" s="37"/>
      <c r="AUA53" s="37"/>
      <c r="AUB53" s="37"/>
      <c r="AUC53" s="37"/>
      <c r="AUD53" s="37"/>
      <c r="AUE53" s="37"/>
      <c r="AUF53" s="37"/>
      <c r="AUG53" s="37"/>
      <c r="AUH53" s="37"/>
      <c r="AUI53" s="37"/>
      <c r="AUJ53" s="37"/>
      <c r="AUK53" s="37"/>
      <c r="AUL53" s="37"/>
      <c r="AUM53" s="37"/>
      <c r="AUN53" s="37"/>
      <c r="AUO53" s="37"/>
      <c r="AUP53" s="37"/>
      <c r="AUQ53" s="37"/>
      <c r="AUR53" s="37"/>
      <c r="AUS53" s="37"/>
      <c r="AUT53" s="37"/>
      <c r="AUU53" s="37"/>
      <c r="AUV53" s="37"/>
      <c r="AUW53" s="37"/>
      <c r="AUX53" s="37"/>
      <c r="AUY53" s="37"/>
      <c r="AUZ53" s="37"/>
      <c r="AVA53" s="37"/>
      <c r="AVB53" s="37"/>
      <c r="AVC53" s="37"/>
      <c r="AVD53" s="37"/>
      <c r="AVE53" s="37"/>
      <c r="AVF53" s="37"/>
      <c r="AVG53" s="37"/>
      <c r="AVH53" s="37"/>
      <c r="AVI53" s="37"/>
      <c r="AVJ53" s="37"/>
      <c r="AVK53" s="37"/>
      <c r="AVL53" s="37"/>
      <c r="AVM53" s="37"/>
      <c r="AVN53" s="37"/>
      <c r="AVO53" s="37"/>
      <c r="AVP53" s="37"/>
      <c r="AVQ53" s="37"/>
      <c r="AVR53" s="37"/>
      <c r="AVS53" s="37"/>
      <c r="AVT53" s="37"/>
      <c r="AVU53" s="37"/>
      <c r="AVV53" s="37"/>
      <c r="AVW53" s="37"/>
      <c r="AVX53" s="37"/>
      <c r="AVY53" s="37"/>
      <c r="AVZ53" s="37"/>
      <c r="AWA53" s="37"/>
      <c r="AWB53" s="37"/>
      <c r="AWC53" s="37"/>
      <c r="AWD53" s="37"/>
      <c r="AWE53" s="37"/>
      <c r="AWF53" s="37"/>
      <c r="AWG53" s="37"/>
      <c r="AWH53" s="37"/>
      <c r="AWI53" s="37"/>
      <c r="AWJ53" s="37"/>
      <c r="AWK53" s="37"/>
      <c r="AWL53" s="37"/>
      <c r="AWM53" s="37"/>
      <c r="AWN53" s="37"/>
      <c r="AWO53" s="37"/>
      <c r="AWP53" s="37"/>
      <c r="AWQ53" s="37"/>
      <c r="AWR53" s="37"/>
      <c r="AWS53" s="37"/>
      <c r="AWT53" s="37"/>
      <c r="AWU53" s="37"/>
      <c r="AWV53" s="37"/>
      <c r="AWW53" s="37"/>
      <c r="AWX53" s="37"/>
      <c r="AWY53" s="37"/>
      <c r="AWZ53" s="37"/>
      <c r="AXA53" s="37"/>
      <c r="AXB53" s="37"/>
      <c r="AXC53" s="37"/>
      <c r="AXD53" s="37"/>
      <c r="AXE53" s="37"/>
      <c r="AXF53" s="37"/>
      <c r="AXG53" s="37"/>
      <c r="AXH53" s="37"/>
      <c r="AXI53" s="37"/>
      <c r="AXJ53" s="37"/>
      <c r="AXK53" s="37"/>
      <c r="AXL53" s="37"/>
      <c r="AXM53" s="37"/>
      <c r="AXN53" s="37"/>
      <c r="AXO53" s="37"/>
      <c r="AXP53" s="37"/>
      <c r="AXQ53" s="37"/>
      <c r="AXR53" s="37"/>
      <c r="AXS53" s="37"/>
      <c r="AXT53" s="37"/>
      <c r="AXU53" s="37"/>
      <c r="AXV53" s="37"/>
      <c r="AXW53" s="37"/>
      <c r="AXX53" s="37"/>
      <c r="AXY53" s="37"/>
      <c r="AXZ53" s="37"/>
      <c r="AYA53" s="37"/>
      <c r="AYB53" s="37"/>
      <c r="AYC53" s="37"/>
      <c r="AYD53" s="37"/>
      <c r="AYE53" s="37"/>
      <c r="AYF53" s="37"/>
      <c r="AYG53" s="37"/>
      <c r="AYH53" s="37"/>
      <c r="AYI53" s="37"/>
      <c r="AYJ53" s="37"/>
      <c r="AYK53" s="37"/>
      <c r="AYL53" s="37"/>
      <c r="AYM53" s="37"/>
      <c r="AYN53" s="37"/>
      <c r="AYO53" s="37"/>
      <c r="AYP53" s="37"/>
      <c r="AYQ53" s="37"/>
      <c r="AYR53" s="37"/>
      <c r="AYS53" s="37"/>
      <c r="AYT53" s="37"/>
      <c r="AYU53" s="37"/>
      <c r="AYV53" s="37"/>
      <c r="AYW53" s="37"/>
      <c r="AYX53" s="37"/>
      <c r="AYY53" s="37"/>
      <c r="AYZ53" s="37"/>
      <c r="AZA53" s="37"/>
      <c r="AZB53" s="37"/>
      <c r="AZC53" s="37"/>
      <c r="AZD53" s="37"/>
      <c r="AZE53" s="37"/>
      <c r="AZF53" s="37"/>
      <c r="AZG53" s="37"/>
      <c r="AZH53" s="37"/>
      <c r="AZI53" s="37"/>
      <c r="AZJ53" s="37"/>
      <c r="AZK53" s="37"/>
      <c r="AZL53" s="37"/>
      <c r="AZM53" s="37"/>
      <c r="AZN53" s="37"/>
      <c r="AZO53" s="37"/>
      <c r="AZP53" s="37"/>
      <c r="AZQ53" s="37"/>
      <c r="AZR53" s="37"/>
      <c r="AZS53" s="37"/>
      <c r="AZT53" s="37"/>
      <c r="AZU53" s="37"/>
      <c r="AZV53" s="37"/>
      <c r="AZW53" s="37"/>
      <c r="AZX53" s="37"/>
      <c r="AZY53" s="37"/>
      <c r="AZZ53" s="37"/>
      <c r="BAA53" s="37"/>
      <c r="BAB53" s="37"/>
      <c r="BAC53" s="37"/>
      <c r="BAD53" s="37"/>
      <c r="BAE53" s="37"/>
      <c r="BAF53" s="37"/>
      <c r="BAG53" s="37"/>
      <c r="BAH53" s="37"/>
      <c r="BAI53" s="37"/>
      <c r="BAJ53" s="37"/>
      <c r="BAK53" s="37"/>
      <c r="BAL53" s="37"/>
      <c r="BAM53" s="37"/>
      <c r="BAN53" s="37"/>
      <c r="BAO53" s="37"/>
      <c r="BAP53" s="37"/>
      <c r="BAQ53" s="37"/>
      <c r="BAR53" s="37"/>
      <c r="BAS53" s="37"/>
      <c r="BAT53" s="37"/>
      <c r="BAU53" s="37"/>
      <c r="BAV53" s="37"/>
      <c r="BAW53" s="37"/>
      <c r="BAX53" s="37"/>
      <c r="BAY53" s="37"/>
      <c r="BAZ53" s="37"/>
      <c r="BBA53" s="37"/>
      <c r="BBB53" s="37"/>
      <c r="BBC53" s="37"/>
      <c r="BBD53" s="37"/>
      <c r="BBE53" s="37"/>
      <c r="BBF53" s="37"/>
      <c r="BBG53" s="37"/>
      <c r="BBH53" s="37"/>
      <c r="BBI53" s="37"/>
      <c r="BBJ53" s="37"/>
      <c r="BBK53" s="37"/>
      <c r="BBL53" s="37"/>
      <c r="BBM53" s="37"/>
      <c r="BBN53" s="37"/>
      <c r="BBO53" s="37"/>
      <c r="BBP53" s="37"/>
      <c r="BBQ53" s="37"/>
      <c r="BBR53" s="37"/>
      <c r="BBS53" s="37"/>
      <c r="BBT53" s="37"/>
      <c r="BBU53" s="37"/>
      <c r="BBV53" s="37"/>
      <c r="BBW53" s="37"/>
      <c r="BBX53" s="37"/>
      <c r="BBY53" s="37"/>
      <c r="BBZ53" s="37"/>
      <c r="BCA53" s="37"/>
      <c r="BCB53" s="37"/>
      <c r="BCC53" s="37"/>
      <c r="BCD53" s="37"/>
      <c r="BCE53" s="37"/>
      <c r="BCF53" s="37"/>
      <c r="BCG53" s="37"/>
      <c r="BCH53" s="37"/>
      <c r="BCI53" s="37"/>
      <c r="BCJ53" s="37"/>
      <c r="BCK53" s="37"/>
      <c r="BCL53" s="37"/>
      <c r="BCM53" s="37"/>
      <c r="BCN53" s="37"/>
      <c r="BCO53" s="37"/>
      <c r="BCP53" s="37"/>
      <c r="BCQ53" s="37"/>
      <c r="BCR53" s="37"/>
      <c r="BCS53" s="37"/>
      <c r="BCT53" s="37"/>
      <c r="BCU53" s="37"/>
      <c r="BCV53" s="37"/>
      <c r="BCW53" s="37"/>
      <c r="BCX53" s="37"/>
      <c r="BCY53" s="37"/>
      <c r="BCZ53" s="37"/>
      <c r="BDA53" s="37"/>
      <c r="BDB53" s="37"/>
      <c r="BDC53" s="37"/>
      <c r="BDD53" s="37"/>
      <c r="BDE53" s="37"/>
      <c r="BDF53" s="37"/>
      <c r="BDG53" s="37"/>
      <c r="BDH53" s="37"/>
      <c r="BDI53" s="37"/>
      <c r="BDJ53" s="37"/>
      <c r="BDK53" s="37"/>
      <c r="BDL53" s="37"/>
      <c r="BDM53" s="37"/>
      <c r="BDN53" s="37"/>
      <c r="BDO53" s="37"/>
      <c r="BDP53" s="37"/>
      <c r="BDQ53" s="37"/>
      <c r="BDR53" s="37"/>
      <c r="BDS53" s="37"/>
      <c r="BDT53" s="37"/>
      <c r="BDU53" s="37"/>
      <c r="BDV53" s="37"/>
      <c r="BDW53" s="37"/>
      <c r="BDX53" s="37"/>
      <c r="BDY53" s="37"/>
      <c r="BDZ53" s="37"/>
      <c r="BEA53" s="37"/>
      <c r="BEB53" s="37"/>
      <c r="BEC53" s="37"/>
      <c r="BED53" s="37"/>
      <c r="BEE53" s="37"/>
      <c r="BEF53" s="37"/>
      <c r="BEG53" s="37"/>
      <c r="BEH53" s="37"/>
      <c r="BEI53" s="37"/>
      <c r="BEJ53" s="37"/>
      <c r="BEK53" s="37"/>
      <c r="BEL53" s="37"/>
      <c r="BEM53" s="37"/>
      <c r="BEN53" s="37"/>
      <c r="BEO53" s="37"/>
      <c r="BEP53" s="37"/>
      <c r="BEQ53" s="37"/>
      <c r="BER53" s="37"/>
      <c r="BES53" s="37"/>
      <c r="BET53" s="37"/>
      <c r="BEU53" s="37"/>
      <c r="BEV53" s="37"/>
      <c r="BEW53" s="37"/>
      <c r="BEX53" s="37"/>
      <c r="BEY53" s="37"/>
      <c r="BEZ53" s="37"/>
      <c r="BFA53" s="37"/>
      <c r="BFB53" s="37"/>
      <c r="BFC53" s="37"/>
      <c r="BFD53" s="37"/>
      <c r="BFE53" s="37"/>
      <c r="BFF53" s="37"/>
      <c r="BFG53" s="37"/>
      <c r="BFH53" s="37"/>
      <c r="BFI53" s="37"/>
      <c r="BFJ53" s="37"/>
      <c r="BFK53" s="37"/>
      <c r="BFL53" s="37"/>
      <c r="BFM53" s="37"/>
      <c r="BFN53" s="37"/>
      <c r="BFO53" s="37"/>
      <c r="BFP53" s="37"/>
      <c r="BFQ53" s="37"/>
      <c r="BFR53" s="37"/>
      <c r="BFS53" s="37"/>
      <c r="BFT53" s="37"/>
      <c r="BFU53" s="37"/>
      <c r="BFV53" s="37"/>
      <c r="BFW53" s="37"/>
      <c r="BFX53" s="37"/>
      <c r="BFY53" s="37"/>
      <c r="BFZ53" s="37"/>
      <c r="BGA53" s="37"/>
      <c r="BGB53" s="37"/>
      <c r="BGC53" s="37"/>
      <c r="BGD53" s="37"/>
      <c r="BGE53" s="37"/>
      <c r="BGF53" s="37"/>
      <c r="BGG53" s="37"/>
      <c r="BGH53" s="37"/>
      <c r="BGI53" s="37"/>
      <c r="BGJ53" s="37"/>
      <c r="BGK53" s="37"/>
      <c r="BGL53" s="37"/>
      <c r="BGM53" s="37"/>
      <c r="BGN53" s="37"/>
      <c r="BGO53" s="37"/>
      <c r="BGP53" s="37"/>
      <c r="BGQ53" s="37"/>
      <c r="BGR53" s="37"/>
      <c r="BGS53" s="37"/>
      <c r="BGT53" s="37"/>
      <c r="BGU53" s="37"/>
      <c r="BGV53" s="37"/>
      <c r="BGW53" s="37"/>
      <c r="BGX53" s="37"/>
      <c r="BGY53" s="37"/>
      <c r="BGZ53" s="37"/>
      <c r="BHA53" s="37"/>
      <c r="BHB53" s="37"/>
      <c r="BHC53" s="37"/>
      <c r="BHD53" s="37"/>
      <c r="BHE53" s="37"/>
      <c r="BHF53" s="37"/>
      <c r="BHG53" s="37"/>
      <c r="BHH53" s="37"/>
      <c r="BHI53" s="37"/>
      <c r="BHJ53" s="37"/>
      <c r="BHK53" s="37"/>
      <c r="BHL53" s="37"/>
      <c r="BHM53" s="37"/>
      <c r="BHN53" s="37"/>
      <c r="BHO53" s="37"/>
      <c r="BHP53" s="37"/>
      <c r="BHQ53" s="37"/>
      <c r="BHR53" s="37"/>
      <c r="BHS53" s="37"/>
      <c r="BHT53" s="37"/>
      <c r="BHU53" s="37"/>
      <c r="BHV53" s="37"/>
      <c r="BHW53" s="37"/>
      <c r="BHX53" s="37"/>
      <c r="BHY53" s="37"/>
      <c r="BHZ53" s="37"/>
      <c r="BIA53" s="37"/>
      <c r="BIB53" s="37"/>
      <c r="BIC53" s="37"/>
      <c r="BID53" s="37"/>
      <c r="BIE53" s="37"/>
      <c r="BIF53" s="37"/>
      <c r="BIG53" s="37"/>
      <c r="BIH53" s="37"/>
      <c r="BII53" s="37"/>
      <c r="BIJ53" s="37"/>
      <c r="BIK53" s="37"/>
      <c r="BIL53" s="37"/>
      <c r="BIM53" s="37"/>
      <c r="BIN53" s="37"/>
      <c r="BIO53" s="37"/>
      <c r="BIP53" s="37"/>
      <c r="BIQ53" s="37"/>
      <c r="BIR53" s="37"/>
      <c r="BIS53" s="37"/>
      <c r="BIT53" s="37"/>
      <c r="BIU53" s="37"/>
      <c r="BIV53" s="37"/>
      <c r="BIW53" s="37"/>
      <c r="BIX53" s="37"/>
      <c r="BIY53" s="37"/>
      <c r="BIZ53" s="37"/>
      <c r="BJA53" s="37"/>
      <c r="BJB53" s="37"/>
      <c r="BJC53" s="37"/>
      <c r="BJD53" s="37"/>
      <c r="BJE53" s="37"/>
      <c r="BJF53" s="37"/>
      <c r="BJG53" s="37"/>
      <c r="BJH53" s="37"/>
      <c r="BJI53" s="37"/>
      <c r="BJJ53" s="37"/>
      <c r="BJK53" s="37"/>
      <c r="BJL53" s="37"/>
      <c r="BJM53" s="37"/>
      <c r="BJN53" s="37"/>
      <c r="BJO53" s="37"/>
      <c r="BJP53" s="37"/>
      <c r="BJQ53" s="37"/>
      <c r="BJR53" s="37"/>
      <c r="BJS53" s="37"/>
      <c r="BJT53" s="37"/>
      <c r="BJU53" s="37"/>
      <c r="BJV53" s="37"/>
      <c r="BJW53" s="37"/>
      <c r="BJX53" s="37"/>
      <c r="BJY53" s="37"/>
      <c r="BJZ53" s="37"/>
      <c r="BKA53" s="37"/>
      <c r="BKB53" s="37"/>
      <c r="BKC53" s="37"/>
      <c r="BKD53" s="37"/>
      <c r="BKE53" s="37"/>
      <c r="BKF53" s="37"/>
      <c r="BKG53" s="37"/>
      <c r="BKH53" s="37"/>
      <c r="BKI53" s="37"/>
      <c r="BKJ53" s="37"/>
      <c r="BKK53" s="37"/>
      <c r="BKL53" s="37"/>
      <c r="BKM53" s="37"/>
      <c r="BKN53" s="37"/>
      <c r="BKO53" s="37"/>
      <c r="BKP53" s="37"/>
      <c r="BKQ53" s="37"/>
      <c r="BKR53" s="37"/>
      <c r="BKS53" s="37"/>
      <c r="BKT53" s="37"/>
      <c r="BKU53" s="37"/>
      <c r="BKV53" s="37"/>
      <c r="BKW53" s="37"/>
      <c r="BKX53" s="37"/>
      <c r="BKY53" s="37"/>
      <c r="BKZ53" s="37"/>
      <c r="BLA53" s="37"/>
      <c r="BLB53" s="37"/>
      <c r="BLC53" s="37"/>
      <c r="BLD53" s="37"/>
      <c r="BLE53" s="37"/>
      <c r="BLF53" s="37"/>
      <c r="BLG53" s="37"/>
      <c r="BLH53" s="37"/>
      <c r="BLI53" s="37"/>
      <c r="BLJ53" s="37"/>
      <c r="BLK53" s="37"/>
      <c r="BLL53" s="37"/>
      <c r="BLM53" s="37"/>
      <c r="BLN53" s="37"/>
      <c r="BLO53" s="37"/>
      <c r="BLP53" s="37"/>
      <c r="BLQ53" s="37"/>
      <c r="BLR53" s="37"/>
      <c r="BLS53" s="37"/>
      <c r="BLT53" s="37"/>
      <c r="BLU53" s="37"/>
      <c r="BLV53" s="37"/>
      <c r="BLW53" s="37"/>
      <c r="BLX53" s="37"/>
      <c r="BLY53" s="37"/>
      <c r="BLZ53" s="37"/>
      <c r="BMA53" s="37"/>
      <c r="BMB53" s="37"/>
      <c r="BMC53" s="37"/>
      <c r="BMD53" s="37"/>
      <c r="BME53" s="37"/>
      <c r="BMF53" s="37"/>
      <c r="BMG53" s="37"/>
      <c r="BMH53" s="37"/>
      <c r="BMI53" s="37"/>
      <c r="BMJ53" s="37"/>
      <c r="BMK53" s="37"/>
      <c r="BML53" s="37"/>
      <c r="BMM53" s="37"/>
      <c r="BMN53" s="37"/>
      <c r="BMO53" s="37"/>
      <c r="BMP53" s="37"/>
      <c r="BMQ53" s="37"/>
      <c r="BMR53" s="37"/>
      <c r="BMS53" s="37"/>
      <c r="BMT53" s="37"/>
      <c r="BMU53" s="37"/>
      <c r="BMV53" s="37"/>
      <c r="BMW53" s="37"/>
      <c r="BMX53" s="37"/>
      <c r="BMY53" s="37"/>
      <c r="BMZ53" s="37"/>
      <c r="BNA53" s="37"/>
      <c r="BNB53" s="37"/>
      <c r="BNC53" s="37"/>
      <c r="BND53" s="37"/>
      <c r="BNE53" s="37"/>
      <c r="BNF53" s="37"/>
      <c r="BNG53" s="37"/>
      <c r="BNH53" s="37"/>
      <c r="BNI53" s="37"/>
      <c r="BNJ53" s="37"/>
      <c r="BNK53" s="37"/>
      <c r="BNL53" s="37"/>
      <c r="BNM53" s="37"/>
      <c r="BNN53" s="37"/>
      <c r="BNO53" s="37"/>
      <c r="BNP53" s="37"/>
      <c r="BNQ53" s="37"/>
      <c r="BNR53" s="37"/>
      <c r="BNS53" s="37"/>
      <c r="BNT53" s="37"/>
      <c r="BNU53" s="37"/>
      <c r="BNV53" s="37"/>
      <c r="BNW53" s="37"/>
      <c r="BNX53" s="37"/>
      <c r="BNY53" s="37"/>
      <c r="BNZ53" s="37"/>
      <c r="BOA53" s="37"/>
      <c r="BOB53" s="37"/>
      <c r="BOC53" s="37"/>
      <c r="BOD53" s="37"/>
      <c r="BOE53" s="37"/>
      <c r="BOF53" s="37"/>
      <c r="BOG53" s="37"/>
      <c r="BOH53" s="37"/>
      <c r="BOI53" s="37"/>
      <c r="BOJ53" s="37"/>
      <c r="BOK53" s="37"/>
      <c r="BOL53" s="37"/>
      <c r="BOM53" s="37"/>
      <c r="BON53" s="37"/>
      <c r="BOO53" s="37"/>
      <c r="BOP53" s="37"/>
      <c r="BOQ53" s="37"/>
      <c r="BOR53" s="37"/>
      <c r="BOS53" s="37"/>
      <c r="BOT53" s="37"/>
      <c r="BOU53" s="37"/>
      <c r="BOV53" s="37"/>
      <c r="BOW53" s="37"/>
      <c r="BOX53" s="37"/>
      <c r="BOY53" s="37"/>
      <c r="BOZ53" s="37"/>
      <c r="BPA53" s="37"/>
      <c r="BPB53" s="37"/>
      <c r="BPC53" s="37"/>
      <c r="BPD53" s="37"/>
      <c r="BPE53" s="37"/>
      <c r="BPF53" s="37"/>
      <c r="BPG53" s="37"/>
      <c r="BPH53" s="37"/>
      <c r="BPI53" s="37"/>
      <c r="BPJ53" s="37"/>
      <c r="BPK53" s="37"/>
      <c r="BPL53" s="37"/>
      <c r="BPM53" s="37"/>
      <c r="BPN53" s="37"/>
      <c r="BPO53" s="37"/>
      <c r="BPP53" s="37"/>
      <c r="BPQ53" s="37"/>
      <c r="BPR53" s="37"/>
      <c r="BPS53" s="37"/>
      <c r="BPT53" s="37"/>
      <c r="BPU53" s="37"/>
      <c r="BPV53" s="37"/>
      <c r="BPW53" s="37"/>
      <c r="BPX53" s="37"/>
      <c r="BPY53" s="37"/>
      <c r="BPZ53" s="37"/>
      <c r="BQA53" s="37"/>
      <c r="BQB53" s="37"/>
      <c r="BQC53" s="37"/>
      <c r="BQD53" s="37"/>
      <c r="BQE53" s="37"/>
      <c r="BQF53" s="37"/>
      <c r="BQG53" s="37"/>
      <c r="BQH53" s="37"/>
      <c r="BQI53" s="37"/>
      <c r="BQJ53" s="37"/>
      <c r="BQK53" s="37"/>
      <c r="BQL53" s="37"/>
      <c r="BQM53" s="37"/>
      <c r="BQN53" s="37"/>
      <c r="BQO53" s="37"/>
      <c r="BQP53" s="37"/>
      <c r="BQQ53" s="37"/>
      <c r="BQR53" s="37"/>
      <c r="BQS53" s="37"/>
      <c r="BQT53" s="37"/>
      <c r="BQU53" s="37"/>
      <c r="BQV53" s="37"/>
      <c r="BQW53" s="37"/>
      <c r="BQX53" s="37"/>
      <c r="BQY53" s="37"/>
      <c r="BQZ53" s="37"/>
      <c r="BRA53" s="37"/>
      <c r="BRB53" s="37"/>
      <c r="BRC53" s="37"/>
      <c r="BRD53" s="37"/>
      <c r="BRE53" s="37"/>
      <c r="BRF53" s="37"/>
      <c r="BRG53" s="37"/>
      <c r="BRH53" s="37"/>
      <c r="BRI53" s="37"/>
      <c r="BRJ53" s="37"/>
      <c r="BRK53" s="37"/>
      <c r="BRL53" s="37"/>
      <c r="BRM53" s="37"/>
      <c r="BRN53" s="37"/>
      <c r="BRO53" s="37"/>
      <c r="BRP53" s="37"/>
      <c r="BRQ53" s="37"/>
      <c r="BRR53" s="37"/>
      <c r="BRS53" s="37"/>
      <c r="BRT53" s="37"/>
      <c r="BRU53" s="37"/>
      <c r="BRV53" s="37"/>
      <c r="BRW53" s="37"/>
      <c r="BRX53" s="37"/>
      <c r="BRY53" s="37"/>
      <c r="BRZ53" s="37"/>
      <c r="BSA53" s="37"/>
      <c r="BSB53" s="37"/>
      <c r="BSC53" s="37"/>
      <c r="BSD53" s="37"/>
      <c r="BSE53" s="37"/>
      <c r="BSF53" s="37"/>
      <c r="BSG53" s="37"/>
      <c r="BSH53" s="37"/>
      <c r="BSI53" s="37"/>
      <c r="BSJ53" s="37"/>
      <c r="BSK53" s="37"/>
      <c r="BSL53" s="37"/>
      <c r="BSM53" s="37"/>
      <c r="BSN53" s="37"/>
      <c r="BSO53" s="37"/>
      <c r="BSP53" s="37"/>
      <c r="BSQ53" s="37"/>
      <c r="BSR53" s="37"/>
      <c r="BSS53" s="37"/>
      <c r="BST53" s="37"/>
      <c r="BSU53" s="37"/>
      <c r="BSV53" s="37"/>
      <c r="BSW53" s="37"/>
      <c r="BSX53" s="37"/>
      <c r="BSY53" s="37"/>
      <c r="BSZ53" s="37"/>
      <c r="BTA53" s="37"/>
      <c r="BTB53" s="37"/>
      <c r="BTC53" s="37"/>
      <c r="BTD53" s="37"/>
      <c r="BTE53" s="37"/>
      <c r="BTF53" s="37"/>
      <c r="BTG53" s="37"/>
      <c r="BTH53" s="37"/>
      <c r="BTI53" s="37"/>
      <c r="BTJ53" s="37"/>
      <c r="BTK53" s="37"/>
      <c r="BTL53" s="37"/>
      <c r="BTM53" s="37"/>
      <c r="BTN53" s="37"/>
      <c r="BTO53" s="37"/>
      <c r="BTP53" s="37"/>
      <c r="BTQ53" s="37"/>
      <c r="BTR53" s="37"/>
      <c r="BTS53" s="37"/>
      <c r="BTT53" s="37"/>
      <c r="BTU53" s="37"/>
      <c r="BTV53" s="37"/>
      <c r="BTW53" s="37"/>
      <c r="BTX53" s="37"/>
      <c r="BTY53" s="37"/>
      <c r="BTZ53" s="37"/>
      <c r="BUA53" s="37"/>
      <c r="BUB53" s="37"/>
      <c r="BUC53" s="37"/>
      <c r="BUD53" s="37"/>
      <c r="BUE53" s="37"/>
      <c r="BUF53" s="37"/>
      <c r="BUG53" s="37"/>
      <c r="BUH53" s="37"/>
      <c r="BUI53" s="37"/>
      <c r="BUJ53" s="37"/>
      <c r="BUK53" s="37"/>
      <c r="BUL53" s="37"/>
      <c r="BUM53" s="37"/>
      <c r="BUN53" s="37"/>
      <c r="BUO53" s="37"/>
      <c r="BUP53" s="37"/>
      <c r="BUQ53" s="37"/>
      <c r="BUR53" s="37"/>
      <c r="BUS53" s="37"/>
      <c r="BUT53" s="37"/>
      <c r="BUU53" s="37"/>
      <c r="BUV53" s="37"/>
      <c r="BUW53" s="37"/>
      <c r="BUX53" s="37"/>
      <c r="BUY53" s="37"/>
      <c r="BUZ53" s="37"/>
      <c r="BVA53" s="37"/>
      <c r="BVB53" s="37"/>
      <c r="BVC53" s="37"/>
      <c r="BVD53" s="37"/>
      <c r="BVE53" s="37"/>
      <c r="BVF53" s="37"/>
      <c r="BVG53" s="37"/>
      <c r="BVH53" s="37"/>
      <c r="BVI53" s="37"/>
      <c r="BVJ53" s="37"/>
      <c r="BVK53" s="37"/>
      <c r="BVL53" s="37"/>
      <c r="BVM53" s="37"/>
      <c r="BVN53" s="37"/>
      <c r="BVO53" s="37"/>
      <c r="BVP53" s="37"/>
      <c r="BVQ53" s="37"/>
      <c r="BVR53" s="37"/>
      <c r="BVS53" s="37"/>
      <c r="BVT53" s="37"/>
      <c r="BVU53" s="37"/>
      <c r="BVV53" s="37"/>
      <c r="BVW53" s="37"/>
      <c r="BVX53" s="37"/>
      <c r="BVY53" s="37"/>
      <c r="BVZ53" s="37"/>
      <c r="BWA53" s="37"/>
      <c r="BWB53" s="37"/>
      <c r="BWC53" s="37"/>
      <c r="BWD53" s="37"/>
      <c r="BWE53" s="37"/>
      <c r="BWF53" s="37"/>
      <c r="BWG53" s="37"/>
      <c r="BWH53" s="37"/>
      <c r="BWI53" s="37"/>
      <c r="BWJ53" s="37"/>
      <c r="BWK53" s="37"/>
      <c r="BWL53" s="37"/>
      <c r="BWM53" s="37"/>
      <c r="BWN53" s="37"/>
      <c r="BWO53" s="37"/>
      <c r="BWP53" s="37"/>
      <c r="BWQ53" s="37"/>
      <c r="BWR53" s="37"/>
      <c r="BWS53" s="37"/>
      <c r="BWT53" s="37"/>
      <c r="BWU53" s="37"/>
      <c r="BWV53" s="37"/>
      <c r="BWW53" s="37"/>
      <c r="BWX53" s="37"/>
      <c r="BWY53" s="37"/>
      <c r="BWZ53" s="37"/>
      <c r="BXA53" s="37"/>
      <c r="BXB53" s="37"/>
      <c r="BXC53" s="37"/>
      <c r="BXD53" s="37"/>
      <c r="BXE53" s="37"/>
      <c r="BXF53" s="37"/>
      <c r="BXG53" s="37"/>
      <c r="BXH53" s="37"/>
      <c r="BXI53" s="37"/>
      <c r="BXJ53" s="37"/>
      <c r="BXK53" s="37"/>
      <c r="BXL53" s="37"/>
      <c r="BXM53" s="37"/>
      <c r="BXN53" s="37"/>
      <c r="BXO53" s="37"/>
      <c r="BXP53" s="37"/>
      <c r="BXQ53" s="37"/>
      <c r="BXR53" s="37"/>
      <c r="BXS53" s="37"/>
      <c r="BXT53" s="37"/>
      <c r="BXU53" s="37"/>
      <c r="BXV53" s="37"/>
      <c r="BXW53" s="37"/>
      <c r="BXX53" s="37"/>
      <c r="BXY53" s="37"/>
      <c r="BXZ53" s="37"/>
      <c r="BYA53" s="37"/>
      <c r="BYB53" s="37"/>
      <c r="BYC53" s="37"/>
      <c r="BYD53" s="37"/>
      <c r="BYE53" s="37"/>
      <c r="BYF53" s="37"/>
      <c r="BYG53" s="37"/>
      <c r="BYH53" s="37"/>
      <c r="BYI53" s="37"/>
      <c r="BYJ53" s="37"/>
      <c r="BYK53" s="37"/>
      <c r="BYL53" s="37"/>
      <c r="BYM53" s="37"/>
      <c r="BYN53" s="37"/>
      <c r="BYO53" s="37"/>
      <c r="BYP53" s="37"/>
      <c r="BYQ53" s="37"/>
      <c r="BYR53" s="37"/>
      <c r="BYS53" s="37"/>
      <c r="BYT53" s="37"/>
      <c r="BYU53" s="37"/>
      <c r="BYV53" s="37"/>
      <c r="BYW53" s="37"/>
      <c r="BYX53" s="37"/>
      <c r="BYY53" s="37"/>
      <c r="BYZ53" s="37"/>
      <c r="BZA53" s="37"/>
      <c r="BZB53" s="37"/>
      <c r="BZC53" s="37"/>
      <c r="BZD53" s="37"/>
      <c r="BZE53" s="37"/>
      <c r="BZF53" s="37"/>
      <c r="BZG53" s="37"/>
      <c r="BZH53" s="37"/>
      <c r="BZI53" s="37"/>
      <c r="BZJ53" s="37"/>
      <c r="BZK53" s="37"/>
      <c r="BZL53" s="37"/>
      <c r="BZM53" s="37"/>
      <c r="BZN53" s="37"/>
      <c r="BZO53" s="37"/>
      <c r="BZP53" s="37"/>
      <c r="BZQ53" s="37"/>
      <c r="BZR53" s="37"/>
      <c r="BZS53" s="37"/>
      <c r="BZT53" s="37"/>
      <c r="BZU53" s="37"/>
      <c r="BZV53" s="37"/>
      <c r="BZW53" s="37"/>
      <c r="BZX53" s="37"/>
      <c r="BZY53" s="37"/>
      <c r="BZZ53" s="37"/>
      <c r="CAA53" s="37"/>
      <c r="CAB53" s="37"/>
      <c r="CAC53" s="37"/>
      <c r="CAD53" s="37"/>
      <c r="CAE53" s="37"/>
      <c r="CAF53" s="37"/>
      <c r="CAG53" s="37"/>
      <c r="CAH53" s="37"/>
      <c r="CAI53" s="37"/>
      <c r="CAJ53" s="37"/>
      <c r="CAK53" s="37"/>
      <c r="CAL53" s="37"/>
      <c r="CAM53" s="37"/>
      <c r="CAN53" s="37"/>
      <c r="CAO53" s="37"/>
      <c r="CAP53" s="37"/>
      <c r="CAQ53" s="37"/>
      <c r="CAR53" s="37"/>
      <c r="CAS53" s="37"/>
      <c r="CAT53" s="37"/>
      <c r="CAU53" s="37"/>
      <c r="CAV53" s="37"/>
      <c r="CAW53" s="37"/>
      <c r="CAX53" s="37"/>
      <c r="CAY53" s="37"/>
      <c r="CAZ53" s="37"/>
      <c r="CBA53" s="37"/>
      <c r="CBB53" s="37"/>
      <c r="CBC53" s="37"/>
      <c r="CBD53" s="37"/>
      <c r="CBE53" s="37"/>
      <c r="CBF53" s="37"/>
      <c r="CBG53" s="37"/>
      <c r="CBH53" s="37"/>
      <c r="CBI53" s="37"/>
      <c r="CBJ53" s="37"/>
      <c r="CBK53" s="37"/>
      <c r="CBL53" s="37"/>
      <c r="CBM53" s="37"/>
      <c r="CBN53" s="37"/>
      <c r="CBO53" s="37"/>
      <c r="CBP53" s="37"/>
      <c r="CBQ53" s="37"/>
      <c r="CBR53" s="37"/>
      <c r="CBS53" s="37"/>
      <c r="CBT53" s="37"/>
      <c r="CBU53" s="37"/>
      <c r="CBV53" s="37"/>
      <c r="CBW53" s="37"/>
      <c r="CBX53" s="37"/>
      <c r="CBY53" s="37"/>
      <c r="CBZ53" s="37"/>
      <c r="CCA53" s="37"/>
      <c r="CCB53" s="37"/>
      <c r="CCC53" s="37"/>
      <c r="CCD53" s="37"/>
      <c r="CCE53" s="37"/>
      <c r="CCF53" s="37"/>
      <c r="CCG53" s="37"/>
      <c r="CCH53" s="37"/>
      <c r="CCI53" s="37"/>
      <c r="CCJ53" s="37"/>
      <c r="CCK53" s="37"/>
      <c r="CCL53" s="37"/>
      <c r="CCM53" s="37"/>
      <c r="CCN53" s="37"/>
      <c r="CCO53" s="37"/>
      <c r="CCP53" s="37"/>
      <c r="CCQ53" s="37"/>
      <c r="CCR53" s="37"/>
      <c r="CCS53" s="37"/>
      <c r="CCT53" s="37"/>
      <c r="CCU53" s="37"/>
      <c r="CCV53" s="37"/>
      <c r="CCW53" s="37"/>
      <c r="CCX53" s="37"/>
      <c r="CCY53" s="37"/>
      <c r="CCZ53" s="37"/>
      <c r="CDA53" s="37"/>
      <c r="CDB53" s="37"/>
      <c r="CDC53" s="37"/>
      <c r="CDD53" s="37"/>
      <c r="CDE53" s="37"/>
      <c r="CDF53" s="37"/>
      <c r="CDG53" s="37"/>
      <c r="CDH53" s="37"/>
      <c r="CDI53" s="37"/>
      <c r="CDJ53" s="37"/>
      <c r="CDK53" s="37"/>
      <c r="CDL53" s="37"/>
      <c r="CDM53" s="37"/>
      <c r="CDN53" s="37"/>
      <c r="CDO53" s="37"/>
      <c r="CDP53" s="37"/>
      <c r="CDQ53" s="37"/>
      <c r="CDR53" s="37"/>
      <c r="CDS53" s="37"/>
      <c r="CDT53" s="37"/>
      <c r="CDU53" s="37"/>
      <c r="CDV53" s="37"/>
      <c r="CDW53" s="37"/>
      <c r="CDX53" s="37"/>
      <c r="CDY53" s="37"/>
      <c r="CDZ53" s="37"/>
      <c r="CEA53" s="37"/>
      <c r="CEB53" s="37"/>
      <c r="CEC53" s="37"/>
      <c r="CED53" s="37"/>
      <c r="CEE53" s="37"/>
      <c r="CEF53" s="37"/>
      <c r="CEG53" s="37"/>
      <c r="CEH53" s="37"/>
      <c r="CEI53" s="37"/>
      <c r="CEJ53" s="37"/>
      <c r="CEK53" s="37"/>
      <c r="CEL53" s="37"/>
      <c r="CEM53" s="37"/>
      <c r="CEN53" s="37"/>
      <c r="CEO53" s="37"/>
      <c r="CEP53" s="37"/>
      <c r="CEQ53" s="37"/>
      <c r="CER53" s="37"/>
      <c r="CES53" s="37"/>
      <c r="CET53" s="37"/>
      <c r="CEU53" s="37"/>
      <c r="CEV53" s="37"/>
      <c r="CEW53" s="37"/>
      <c r="CEX53" s="37"/>
      <c r="CEY53" s="37"/>
      <c r="CEZ53" s="37"/>
      <c r="CFA53" s="37"/>
      <c r="CFB53" s="37"/>
      <c r="CFC53" s="37"/>
      <c r="CFD53" s="37"/>
      <c r="CFE53" s="37"/>
      <c r="CFF53" s="37"/>
      <c r="CFG53" s="37"/>
      <c r="CFH53" s="37"/>
      <c r="CFI53" s="37"/>
      <c r="CFJ53" s="37"/>
      <c r="CFK53" s="37"/>
      <c r="CFL53" s="37"/>
      <c r="CFM53" s="37"/>
      <c r="CFN53" s="37"/>
      <c r="CFO53" s="37"/>
      <c r="CFP53" s="37"/>
      <c r="CFQ53" s="37"/>
      <c r="CFR53" s="37"/>
      <c r="CFS53" s="37"/>
      <c r="CFT53" s="37"/>
      <c r="CFU53" s="37"/>
      <c r="CFV53" s="37"/>
      <c r="CFW53" s="37"/>
      <c r="CFX53" s="37"/>
      <c r="CFY53" s="37"/>
      <c r="CFZ53" s="37"/>
      <c r="CGA53" s="37"/>
      <c r="CGB53" s="37"/>
      <c r="CGC53" s="37"/>
      <c r="CGD53" s="37"/>
      <c r="CGE53" s="37"/>
      <c r="CGF53" s="37"/>
      <c r="CGG53" s="37"/>
      <c r="CGH53" s="37"/>
      <c r="CGI53" s="37"/>
      <c r="CGJ53" s="37"/>
      <c r="CGK53" s="37"/>
      <c r="CGL53" s="37"/>
      <c r="CGM53" s="37"/>
      <c r="CGN53" s="37"/>
      <c r="CGO53" s="37"/>
      <c r="CGP53" s="37"/>
      <c r="CGQ53" s="37"/>
      <c r="CGR53" s="37"/>
      <c r="CGS53" s="37"/>
      <c r="CGT53" s="37"/>
      <c r="CGU53" s="37"/>
      <c r="CGV53" s="37"/>
      <c r="CGW53" s="37"/>
      <c r="CGX53" s="37"/>
      <c r="CGY53" s="37"/>
      <c r="CGZ53" s="37"/>
      <c r="CHA53" s="37"/>
      <c r="CHB53" s="37"/>
      <c r="CHC53" s="37"/>
      <c r="CHD53" s="37"/>
      <c r="CHE53" s="37"/>
      <c r="CHF53" s="37"/>
      <c r="CHG53" s="37"/>
      <c r="CHH53" s="37"/>
      <c r="CHI53" s="37"/>
      <c r="CHJ53" s="37"/>
      <c r="CHK53" s="37"/>
      <c r="CHL53" s="37"/>
      <c r="CHM53" s="37"/>
      <c r="CHN53" s="37"/>
      <c r="CHO53" s="37"/>
      <c r="CHP53" s="37"/>
      <c r="CHQ53" s="37"/>
      <c r="CHR53" s="37"/>
      <c r="CHS53" s="37"/>
      <c r="CHT53" s="37"/>
      <c r="CHU53" s="37"/>
      <c r="CHV53" s="37"/>
      <c r="CHW53" s="37"/>
      <c r="CHX53" s="37"/>
      <c r="CHY53" s="37"/>
      <c r="CHZ53" s="37"/>
      <c r="CIA53" s="37"/>
      <c r="CIB53" s="37"/>
      <c r="CIC53" s="37"/>
      <c r="CID53" s="37"/>
      <c r="CIE53" s="37"/>
      <c r="CIF53" s="37"/>
      <c r="CIG53" s="37"/>
      <c r="CIH53" s="37"/>
      <c r="CII53" s="37"/>
      <c r="CIJ53" s="37"/>
      <c r="CIK53" s="37"/>
      <c r="CIL53" s="37"/>
      <c r="CIM53" s="37"/>
      <c r="CIN53" s="37"/>
      <c r="CIO53" s="37"/>
      <c r="CIP53" s="37"/>
      <c r="CIQ53" s="37"/>
      <c r="CIR53" s="37"/>
      <c r="CIS53" s="37"/>
      <c r="CIT53" s="37"/>
      <c r="CIU53" s="37"/>
      <c r="CIV53" s="37"/>
      <c r="CIW53" s="37"/>
      <c r="CIX53" s="37"/>
      <c r="CIY53" s="37"/>
      <c r="CIZ53" s="37"/>
      <c r="CJA53" s="37"/>
      <c r="CJB53" s="37"/>
      <c r="CJC53" s="37"/>
      <c r="CJD53" s="37"/>
      <c r="CJE53" s="37"/>
      <c r="CJF53" s="37"/>
      <c r="CJG53" s="37"/>
      <c r="CJH53" s="37"/>
      <c r="CJI53" s="37"/>
      <c r="CJJ53" s="37"/>
      <c r="CJK53" s="37"/>
      <c r="CJL53" s="37"/>
      <c r="CJM53" s="37"/>
      <c r="CJN53" s="37"/>
      <c r="CJO53" s="37"/>
      <c r="CJP53" s="37"/>
      <c r="CJQ53" s="37"/>
      <c r="CJR53" s="37"/>
      <c r="CJS53" s="37"/>
      <c r="CJT53" s="37"/>
      <c r="CJU53" s="37"/>
      <c r="CJV53" s="37"/>
      <c r="CJW53" s="37"/>
      <c r="CJX53" s="37"/>
      <c r="CJY53" s="37"/>
      <c r="CJZ53" s="37"/>
      <c r="CKA53" s="37"/>
      <c r="CKB53" s="37"/>
      <c r="CKC53" s="37"/>
      <c r="CKD53" s="37"/>
      <c r="CKE53" s="37"/>
      <c r="CKF53" s="37"/>
      <c r="CKG53" s="37"/>
      <c r="CKH53" s="37"/>
      <c r="CKI53" s="37"/>
      <c r="CKJ53" s="37"/>
      <c r="CKK53" s="37"/>
      <c r="CKL53" s="37"/>
      <c r="CKM53" s="37"/>
      <c r="CKN53" s="37"/>
      <c r="CKO53" s="37"/>
      <c r="CKP53" s="37"/>
      <c r="CKQ53" s="37"/>
      <c r="CKR53" s="37"/>
      <c r="CKS53" s="37"/>
      <c r="CKT53" s="37"/>
      <c r="CKU53" s="37"/>
      <c r="CKV53" s="37"/>
      <c r="CKW53" s="37"/>
      <c r="CKX53" s="37"/>
      <c r="CKY53" s="37"/>
      <c r="CKZ53" s="37"/>
      <c r="CLA53" s="37"/>
      <c r="CLB53" s="37"/>
      <c r="CLC53" s="37"/>
      <c r="CLD53" s="37"/>
      <c r="CLE53" s="37"/>
      <c r="CLF53" s="37"/>
      <c r="CLG53" s="37"/>
      <c r="CLH53" s="37"/>
      <c r="CLI53" s="37"/>
      <c r="CLJ53" s="37"/>
      <c r="CLK53" s="37"/>
      <c r="CLL53" s="37"/>
      <c r="CLM53" s="37"/>
      <c r="CLN53" s="37"/>
      <c r="CLO53" s="37"/>
      <c r="CLP53" s="37"/>
      <c r="CLQ53" s="37"/>
      <c r="CLR53" s="37"/>
      <c r="CLS53" s="37"/>
      <c r="CLT53" s="37"/>
      <c r="CLU53" s="37"/>
      <c r="CLV53" s="37"/>
      <c r="CLW53" s="37"/>
      <c r="CLX53" s="37"/>
      <c r="CLY53" s="37"/>
      <c r="CLZ53" s="37"/>
      <c r="CMA53" s="37"/>
      <c r="CMB53" s="37"/>
      <c r="CMC53" s="37"/>
      <c r="CMD53" s="37"/>
      <c r="CME53" s="37"/>
      <c r="CMF53" s="37"/>
      <c r="CMG53" s="37"/>
      <c r="CMH53" s="37"/>
      <c r="CMI53" s="37"/>
      <c r="CMJ53" s="37"/>
      <c r="CMK53" s="37"/>
      <c r="CML53" s="37"/>
      <c r="CMM53" s="37"/>
      <c r="CMN53" s="37"/>
      <c r="CMO53" s="37"/>
      <c r="CMP53" s="37"/>
      <c r="CMQ53" s="37"/>
      <c r="CMR53" s="37"/>
      <c r="CMS53" s="37"/>
      <c r="CMT53" s="37"/>
      <c r="CMU53" s="37"/>
      <c r="CMV53" s="37"/>
      <c r="CMW53" s="37"/>
      <c r="CMX53" s="37"/>
      <c r="CMY53" s="37"/>
      <c r="CMZ53" s="37"/>
      <c r="CNA53" s="37"/>
      <c r="CNB53" s="37"/>
      <c r="CNC53" s="37"/>
      <c r="CND53" s="37"/>
      <c r="CNE53" s="37"/>
      <c r="CNF53" s="37"/>
      <c r="CNG53" s="37"/>
      <c r="CNH53" s="37"/>
      <c r="CNI53" s="37"/>
      <c r="CNJ53" s="37"/>
      <c r="CNK53" s="37"/>
      <c r="CNL53" s="37"/>
      <c r="CNM53" s="37"/>
      <c r="CNN53" s="37"/>
      <c r="CNO53" s="37"/>
      <c r="CNP53" s="37"/>
      <c r="CNQ53" s="37"/>
      <c r="CNR53" s="37"/>
      <c r="CNS53" s="37"/>
      <c r="CNT53" s="37"/>
      <c r="CNU53" s="37"/>
      <c r="CNV53" s="37"/>
      <c r="CNW53" s="37"/>
      <c r="CNX53" s="37"/>
      <c r="CNY53" s="37"/>
      <c r="CNZ53" s="37"/>
      <c r="COA53" s="37"/>
      <c r="COB53" s="37"/>
      <c r="COC53" s="37"/>
      <c r="COD53" s="37"/>
      <c r="COE53" s="37"/>
      <c r="COF53" s="37"/>
      <c r="COG53" s="37"/>
      <c r="COH53" s="37"/>
      <c r="COI53" s="37"/>
      <c r="COJ53" s="37"/>
      <c r="COK53" s="37"/>
      <c r="COL53" s="37"/>
      <c r="COM53" s="37"/>
      <c r="CON53" s="37"/>
      <c r="COO53" s="37"/>
      <c r="COP53" s="37"/>
      <c r="COQ53" s="37"/>
      <c r="COR53" s="37"/>
      <c r="COS53" s="37"/>
      <c r="COT53" s="37"/>
      <c r="COU53" s="37"/>
      <c r="COV53" s="37"/>
      <c r="COW53" s="37"/>
      <c r="COX53" s="37"/>
      <c r="COY53" s="37"/>
      <c r="COZ53" s="37"/>
      <c r="CPA53" s="37"/>
      <c r="CPB53" s="37"/>
      <c r="CPC53" s="37"/>
      <c r="CPD53" s="37"/>
      <c r="CPE53" s="37"/>
      <c r="CPF53" s="37"/>
      <c r="CPG53" s="37"/>
      <c r="CPH53" s="37"/>
      <c r="CPI53" s="37"/>
      <c r="CPJ53" s="37"/>
      <c r="CPK53" s="37"/>
      <c r="CPL53" s="37"/>
      <c r="CPM53" s="37"/>
      <c r="CPN53" s="37"/>
      <c r="CPO53" s="37"/>
      <c r="CPP53" s="37"/>
      <c r="CPQ53" s="37"/>
      <c r="CPR53" s="37"/>
      <c r="CPS53" s="37"/>
      <c r="CPT53" s="37"/>
      <c r="CPU53" s="37"/>
      <c r="CPV53" s="37"/>
      <c r="CPW53" s="37"/>
      <c r="CPX53" s="37"/>
      <c r="CPY53" s="37"/>
      <c r="CPZ53" s="37"/>
      <c r="CQA53" s="37"/>
      <c r="CQB53" s="37"/>
      <c r="CQC53" s="37"/>
      <c r="CQD53" s="37"/>
      <c r="CQE53" s="37"/>
      <c r="CQF53" s="37"/>
      <c r="CQG53" s="37"/>
      <c r="CQH53" s="37"/>
      <c r="CQI53" s="37"/>
      <c r="CQJ53" s="37"/>
      <c r="CQK53" s="37"/>
      <c r="CQL53" s="37"/>
      <c r="CQM53" s="37"/>
      <c r="CQN53" s="37"/>
      <c r="CQO53" s="37"/>
      <c r="CQP53" s="37"/>
      <c r="CQQ53" s="37"/>
      <c r="CQR53" s="37"/>
      <c r="CQS53" s="37"/>
      <c r="CQT53" s="37"/>
      <c r="CQU53" s="37"/>
      <c r="CQV53" s="37"/>
      <c r="CQW53" s="37"/>
      <c r="CQX53" s="37"/>
      <c r="CQY53" s="37"/>
      <c r="CQZ53" s="37"/>
      <c r="CRA53" s="37"/>
      <c r="CRB53" s="37"/>
      <c r="CRC53" s="37"/>
      <c r="CRD53" s="37"/>
      <c r="CRE53" s="37"/>
      <c r="CRF53" s="37"/>
      <c r="CRG53" s="37"/>
      <c r="CRH53" s="37"/>
      <c r="CRI53" s="37"/>
      <c r="CRJ53" s="37"/>
      <c r="CRK53" s="37"/>
      <c r="CRL53" s="37"/>
      <c r="CRM53" s="37"/>
      <c r="CRN53" s="37"/>
      <c r="CRO53" s="37"/>
      <c r="CRP53" s="37"/>
      <c r="CRQ53" s="37"/>
      <c r="CRR53" s="37"/>
      <c r="CRS53" s="37"/>
      <c r="CRT53" s="37"/>
      <c r="CRU53" s="37"/>
      <c r="CRV53" s="37"/>
      <c r="CRW53" s="37"/>
      <c r="CRX53" s="37"/>
      <c r="CRY53" s="37"/>
      <c r="CRZ53" s="37"/>
      <c r="CSA53" s="37"/>
      <c r="CSB53" s="37"/>
      <c r="CSC53" s="37"/>
      <c r="CSD53" s="37"/>
      <c r="CSE53" s="37"/>
      <c r="CSF53" s="37"/>
      <c r="CSG53" s="37"/>
      <c r="CSH53" s="37"/>
      <c r="CSI53" s="37"/>
      <c r="CSJ53" s="37"/>
      <c r="CSK53" s="37"/>
      <c r="CSL53" s="37"/>
      <c r="CSM53" s="37"/>
      <c r="CSN53" s="37"/>
      <c r="CSO53" s="37"/>
      <c r="CSP53" s="37"/>
      <c r="CSQ53" s="37"/>
      <c r="CSR53" s="37"/>
      <c r="CSS53" s="37"/>
      <c r="CST53" s="37"/>
      <c r="CSU53" s="37"/>
      <c r="CSV53" s="37"/>
      <c r="CSW53" s="37"/>
      <c r="CSX53" s="37"/>
      <c r="CSY53" s="37"/>
      <c r="CSZ53" s="37"/>
      <c r="CTA53" s="37"/>
      <c r="CTB53" s="37"/>
      <c r="CTC53" s="37"/>
      <c r="CTD53" s="37"/>
      <c r="CTE53" s="37"/>
      <c r="CTF53" s="37"/>
      <c r="CTG53" s="37"/>
      <c r="CTH53" s="37"/>
      <c r="CTI53" s="37"/>
      <c r="CTJ53" s="37"/>
      <c r="CTK53" s="37"/>
      <c r="CTL53" s="37"/>
      <c r="CTM53" s="37"/>
      <c r="CTN53" s="37"/>
      <c r="CTO53" s="37"/>
      <c r="CTP53" s="37"/>
      <c r="CTQ53" s="37"/>
      <c r="CTR53" s="37"/>
      <c r="CTS53" s="37"/>
      <c r="CTT53" s="37"/>
      <c r="CTU53" s="37"/>
      <c r="CTV53" s="37"/>
      <c r="CTW53" s="37"/>
      <c r="CTX53" s="37"/>
      <c r="CTY53" s="37"/>
      <c r="CTZ53" s="37"/>
      <c r="CUA53" s="37"/>
      <c r="CUB53" s="37"/>
      <c r="CUC53" s="37"/>
      <c r="CUD53" s="37"/>
      <c r="CUE53" s="37"/>
      <c r="CUF53" s="37"/>
      <c r="CUG53" s="37"/>
      <c r="CUH53" s="37"/>
      <c r="CUI53" s="37"/>
      <c r="CUJ53" s="37"/>
      <c r="CUK53" s="37"/>
      <c r="CUL53" s="37"/>
      <c r="CUM53" s="37"/>
      <c r="CUN53" s="37"/>
      <c r="CUO53" s="37"/>
      <c r="CUP53" s="37"/>
      <c r="CUQ53" s="37"/>
      <c r="CUR53" s="37"/>
      <c r="CUS53" s="37"/>
      <c r="CUT53" s="37"/>
      <c r="CUU53" s="37"/>
      <c r="CUV53" s="37"/>
      <c r="CUW53" s="37"/>
      <c r="CUX53" s="37"/>
      <c r="CUY53" s="37"/>
      <c r="CUZ53" s="37"/>
      <c r="CVA53" s="37"/>
      <c r="CVB53" s="37"/>
      <c r="CVC53" s="37"/>
      <c r="CVD53" s="37"/>
      <c r="CVE53" s="37"/>
      <c r="CVF53" s="37"/>
      <c r="CVG53" s="37"/>
      <c r="CVH53" s="37"/>
      <c r="CVI53" s="37"/>
      <c r="CVJ53" s="37"/>
      <c r="CVK53" s="37"/>
      <c r="CVL53" s="37"/>
      <c r="CVM53" s="37"/>
      <c r="CVN53" s="37"/>
      <c r="CVO53" s="37"/>
      <c r="CVP53" s="37"/>
      <c r="CVQ53" s="37"/>
      <c r="CVR53" s="37"/>
      <c r="CVS53" s="37"/>
      <c r="CVT53" s="37"/>
      <c r="CVU53" s="37"/>
      <c r="CVV53" s="37"/>
      <c r="CVW53" s="37"/>
      <c r="CVX53" s="37"/>
      <c r="CVY53" s="37"/>
      <c r="CVZ53" s="37"/>
      <c r="CWA53" s="37"/>
      <c r="CWB53" s="37"/>
      <c r="CWC53" s="37"/>
      <c r="CWD53" s="37"/>
      <c r="CWE53" s="37"/>
      <c r="CWF53" s="37"/>
      <c r="CWG53" s="37"/>
      <c r="CWH53" s="37"/>
      <c r="CWI53" s="37"/>
      <c r="CWJ53" s="37"/>
      <c r="CWK53" s="37"/>
      <c r="CWL53" s="37"/>
      <c r="CWM53" s="37"/>
      <c r="CWN53" s="37"/>
      <c r="CWO53" s="37"/>
      <c r="CWP53" s="37"/>
      <c r="CWQ53" s="37"/>
      <c r="CWR53" s="37"/>
      <c r="CWS53" s="37"/>
      <c r="CWT53" s="37"/>
      <c r="CWU53" s="37"/>
      <c r="CWV53" s="37"/>
      <c r="CWW53" s="37"/>
      <c r="CWX53" s="37"/>
      <c r="CWY53" s="37"/>
      <c r="CWZ53" s="37"/>
      <c r="CXA53" s="37"/>
      <c r="CXB53" s="37"/>
      <c r="CXC53" s="37"/>
      <c r="CXD53" s="37"/>
      <c r="CXE53" s="37"/>
      <c r="CXF53" s="37"/>
      <c r="CXG53" s="37"/>
      <c r="CXH53" s="37"/>
      <c r="CXI53" s="37"/>
      <c r="CXJ53" s="37"/>
      <c r="CXK53" s="37"/>
      <c r="CXL53" s="37"/>
      <c r="CXM53" s="37"/>
      <c r="CXN53" s="37"/>
      <c r="CXO53" s="37"/>
      <c r="CXP53" s="37"/>
      <c r="CXQ53" s="37"/>
      <c r="CXR53" s="37"/>
      <c r="CXS53" s="37"/>
      <c r="CXT53" s="37"/>
      <c r="CXU53" s="37"/>
      <c r="CXV53" s="37"/>
      <c r="CXW53" s="37"/>
      <c r="CXX53" s="37"/>
      <c r="CXY53" s="37"/>
      <c r="CXZ53" s="37"/>
      <c r="CYA53" s="37"/>
      <c r="CYB53" s="37"/>
      <c r="CYC53" s="37"/>
      <c r="CYD53" s="37"/>
      <c r="CYE53" s="37"/>
      <c r="CYF53" s="37"/>
      <c r="CYG53" s="37"/>
      <c r="CYH53" s="37"/>
      <c r="CYI53" s="37"/>
      <c r="CYJ53" s="37"/>
      <c r="CYK53" s="37"/>
      <c r="CYL53" s="37"/>
      <c r="CYM53" s="37"/>
      <c r="CYN53" s="37"/>
      <c r="CYO53" s="37"/>
      <c r="CYP53" s="37"/>
      <c r="CYQ53" s="37"/>
      <c r="CYR53" s="37"/>
      <c r="CYS53" s="37"/>
      <c r="CYT53" s="37"/>
      <c r="CYU53" s="37"/>
      <c r="CYV53" s="37"/>
      <c r="CYW53" s="37"/>
      <c r="CYX53" s="37"/>
      <c r="CYY53" s="37"/>
      <c r="CYZ53" s="37"/>
      <c r="CZA53" s="37"/>
      <c r="CZB53" s="37"/>
      <c r="CZC53" s="37"/>
      <c r="CZD53" s="37"/>
      <c r="CZE53" s="37"/>
      <c r="CZF53" s="37"/>
      <c r="CZG53" s="37"/>
      <c r="CZH53" s="37"/>
      <c r="CZI53" s="37"/>
      <c r="CZJ53" s="37"/>
      <c r="CZK53" s="37"/>
      <c r="CZL53" s="37"/>
      <c r="CZM53" s="37"/>
      <c r="CZN53" s="37"/>
      <c r="CZO53" s="37"/>
      <c r="CZP53" s="37"/>
      <c r="CZQ53" s="37"/>
      <c r="CZR53" s="37"/>
      <c r="CZS53" s="37"/>
      <c r="CZT53" s="37"/>
      <c r="CZU53" s="37"/>
      <c r="CZV53" s="37"/>
      <c r="CZW53" s="37"/>
      <c r="CZX53" s="37"/>
      <c r="CZY53" s="37"/>
      <c r="CZZ53" s="37"/>
      <c r="DAA53" s="37"/>
      <c r="DAB53" s="37"/>
      <c r="DAC53" s="37"/>
      <c r="DAD53" s="37"/>
      <c r="DAE53" s="37"/>
      <c r="DAF53" s="37"/>
      <c r="DAG53" s="37"/>
      <c r="DAH53" s="37"/>
      <c r="DAI53" s="37"/>
      <c r="DAJ53" s="37"/>
      <c r="DAK53" s="37"/>
      <c r="DAL53" s="37"/>
      <c r="DAM53" s="37"/>
      <c r="DAN53" s="37"/>
      <c r="DAO53" s="37"/>
      <c r="DAP53" s="37"/>
      <c r="DAQ53" s="37"/>
      <c r="DAR53" s="37"/>
      <c r="DAS53" s="37"/>
      <c r="DAT53" s="37"/>
      <c r="DAU53" s="37"/>
      <c r="DAV53" s="37"/>
      <c r="DAW53" s="37"/>
      <c r="DAX53" s="37"/>
      <c r="DAY53" s="37"/>
      <c r="DAZ53" s="37"/>
      <c r="DBA53" s="37"/>
      <c r="DBB53" s="37"/>
      <c r="DBC53" s="37"/>
      <c r="DBD53" s="37"/>
      <c r="DBE53" s="37"/>
      <c r="DBF53" s="37"/>
      <c r="DBG53" s="37"/>
      <c r="DBH53" s="37"/>
      <c r="DBI53" s="37"/>
      <c r="DBJ53" s="37"/>
      <c r="DBK53" s="37"/>
      <c r="DBL53" s="37"/>
      <c r="DBM53" s="37"/>
      <c r="DBN53" s="37"/>
      <c r="DBO53" s="37"/>
      <c r="DBP53" s="37"/>
      <c r="DBQ53" s="37"/>
      <c r="DBR53" s="37"/>
      <c r="DBS53" s="37"/>
      <c r="DBT53" s="37"/>
      <c r="DBU53" s="37"/>
      <c r="DBV53" s="37"/>
      <c r="DBW53" s="37"/>
      <c r="DBX53" s="37"/>
      <c r="DBY53" s="37"/>
      <c r="DBZ53" s="37"/>
      <c r="DCA53" s="37"/>
      <c r="DCB53" s="37"/>
      <c r="DCC53" s="37"/>
      <c r="DCD53" s="37"/>
      <c r="DCE53" s="37"/>
      <c r="DCF53" s="37"/>
      <c r="DCG53" s="37"/>
      <c r="DCH53" s="37"/>
      <c r="DCI53" s="37"/>
      <c r="DCJ53" s="37"/>
      <c r="DCK53" s="37"/>
      <c r="DCL53" s="37"/>
      <c r="DCM53" s="37"/>
      <c r="DCN53" s="37"/>
      <c r="DCO53" s="37"/>
      <c r="DCP53" s="37"/>
      <c r="DCQ53" s="37"/>
      <c r="DCR53" s="37"/>
      <c r="DCS53" s="37"/>
      <c r="DCT53" s="37"/>
      <c r="DCU53" s="37"/>
      <c r="DCV53" s="37"/>
      <c r="DCW53" s="37"/>
      <c r="DCX53" s="37"/>
      <c r="DCY53" s="37"/>
      <c r="DCZ53" s="37"/>
      <c r="DDA53" s="37"/>
      <c r="DDB53" s="37"/>
      <c r="DDC53" s="37"/>
      <c r="DDD53" s="37"/>
      <c r="DDE53" s="37"/>
      <c r="DDF53" s="37"/>
      <c r="DDG53" s="37"/>
      <c r="DDH53" s="37"/>
      <c r="DDI53" s="37"/>
      <c r="DDJ53" s="37"/>
      <c r="DDK53" s="37"/>
      <c r="DDL53" s="37"/>
      <c r="DDM53" s="37"/>
      <c r="DDN53" s="37"/>
      <c r="DDO53" s="37"/>
      <c r="DDP53" s="37"/>
      <c r="DDQ53" s="37"/>
      <c r="DDR53" s="37"/>
      <c r="DDS53" s="37"/>
      <c r="DDT53" s="37"/>
      <c r="DDU53" s="37"/>
      <c r="DDV53" s="37"/>
      <c r="DDW53" s="37"/>
      <c r="DDX53" s="37"/>
      <c r="DDY53" s="37"/>
      <c r="DDZ53" s="37"/>
      <c r="DEA53" s="37"/>
      <c r="DEB53" s="37"/>
      <c r="DEC53" s="37"/>
      <c r="DED53" s="37"/>
      <c r="DEE53" s="37"/>
      <c r="DEF53" s="37"/>
      <c r="DEG53" s="37"/>
      <c r="DEH53" s="37"/>
      <c r="DEI53" s="37"/>
      <c r="DEJ53" s="37"/>
      <c r="DEK53" s="37"/>
      <c r="DEL53" s="37"/>
      <c r="DEM53" s="37"/>
      <c r="DEN53" s="37"/>
      <c r="DEO53" s="37"/>
      <c r="DEP53" s="37"/>
      <c r="DEQ53" s="37"/>
      <c r="DER53" s="37"/>
      <c r="DES53" s="37"/>
      <c r="DET53" s="37"/>
      <c r="DEU53" s="37"/>
      <c r="DEV53" s="37"/>
      <c r="DEW53" s="37"/>
      <c r="DEX53" s="37"/>
      <c r="DEY53" s="37"/>
      <c r="DEZ53" s="37"/>
      <c r="DFA53" s="37"/>
      <c r="DFB53" s="37"/>
      <c r="DFC53" s="37"/>
      <c r="DFD53" s="37"/>
      <c r="DFE53" s="37"/>
      <c r="DFF53" s="37"/>
      <c r="DFG53" s="37"/>
      <c r="DFH53" s="37"/>
      <c r="DFI53" s="37"/>
      <c r="DFJ53" s="37"/>
      <c r="DFK53" s="37"/>
      <c r="DFL53" s="37"/>
      <c r="DFM53" s="37"/>
      <c r="DFN53" s="37"/>
      <c r="DFO53" s="37"/>
      <c r="DFP53" s="37"/>
      <c r="DFQ53" s="37"/>
      <c r="DFR53" s="37"/>
      <c r="DFS53" s="37"/>
      <c r="DFT53" s="37"/>
      <c r="DFU53" s="37"/>
      <c r="DFV53" s="37"/>
      <c r="DFW53" s="37"/>
      <c r="DFX53" s="37"/>
      <c r="DFY53" s="37"/>
      <c r="DFZ53" s="37"/>
      <c r="DGA53" s="37"/>
      <c r="DGB53" s="37"/>
      <c r="DGC53" s="37"/>
      <c r="DGD53" s="37"/>
      <c r="DGE53" s="37"/>
      <c r="DGF53" s="37"/>
      <c r="DGG53" s="37"/>
      <c r="DGH53" s="37"/>
      <c r="DGI53" s="37"/>
      <c r="DGJ53" s="37"/>
      <c r="DGK53" s="37"/>
      <c r="DGL53" s="37"/>
      <c r="DGM53" s="37"/>
      <c r="DGN53" s="37"/>
      <c r="DGO53" s="37"/>
      <c r="DGP53" s="37"/>
      <c r="DGQ53" s="37"/>
      <c r="DGR53" s="37"/>
      <c r="DGS53" s="37"/>
      <c r="DGT53" s="37"/>
      <c r="DGU53" s="37"/>
      <c r="DGV53" s="37"/>
      <c r="DGW53" s="37"/>
      <c r="DGX53" s="37"/>
      <c r="DGY53" s="37"/>
      <c r="DGZ53" s="37"/>
      <c r="DHA53" s="37"/>
      <c r="DHB53" s="37"/>
      <c r="DHC53" s="37"/>
      <c r="DHD53" s="37"/>
      <c r="DHE53" s="37"/>
      <c r="DHF53" s="37"/>
      <c r="DHG53" s="37"/>
      <c r="DHH53" s="37"/>
      <c r="DHI53" s="37"/>
      <c r="DHJ53" s="37"/>
      <c r="DHK53" s="37"/>
      <c r="DHL53" s="37"/>
      <c r="DHM53" s="37"/>
      <c r="DHN53" s="37"/>
      <c r="DHO53" s="37"/>
      <c r="DHP53" s="37"/>
      <c r="DHQ53" s="37"/>
      <c r="DHR53" s="37"/>
      <c r="DHS53" s="37"/>
      <c r="DHT53" s="37"/>
      <c r="DHU53" s="37"/>
      <c r="DHV53" s="37"/>
      <c r="DHW53" s="37"/>
      <c r="DHX53" s="37"/>
      <c r="DHY53" s="37"/>
      <c r="DHZ53" s="37"/>
      <c r="DIA53" s="37"/>
      <c r="DIB53" s="37"/>
      <c r="DIC53" s="37"/>
      <c r="DID53" s="37"/>
      <c r="DIE53" s="37"/>
      <c r="DIF53" s="37"/>
      <c r="DIG53" s="37"/>
      <c r="DIH53" s="37"/>
      <c r="DII53" s="37"/>
      <c r="DIJ53" s="37"/>
      <c r="DIK53" s="37"/>
      <c r="DIL53" s="37"/>
      <c r="DIM53" s="37"/>
      <c r="DIN53" s="37"/>
      <c r="DIO53" s="37"/>
      <c r="DIP53" s="37"/>
      <c r="DIQ53" s="37"/>
      <c r="DIR53" s="37"/>
      <c r="DIS53" s="37"/>
      <c r="DIT53" s="37"/>
      <c r="DIU53" s="37"/>
      <c r="DIV53" s="37"/>
      <c r="DIW53" s="37"/>
      <c r="DIX53" s="37"/>
      <c r="DIY53" s="37"/>
      <c r="DIZ53" s="37"/>
      <c r="DJA53" s="37"/>
      <c r="DJB53" s="37"/>
      <c r="DJC53" s="37"/>
      <c r="DJD53" s="37"/>
      <c r="DJE53" s="37"/>
      <c r="DJF53" s="37"/>
      <c r="DJG53" s="37"/>
      <c r="DJH53" s="37"/>
      <c r="DJI53" s="37"/>
      <c r="DJJ53" s="37"/>
      <c r="DJK53" s="37"/>
      <c r="DJL53" s="37"/>
      <c r="DJM53" s="37"/>
      <c r="DJN53" s="37"/>
      <c r="DJO53" s="37"/>
      <c r="DJP53" s="37"/>
      <c r="DJQ53" s="37"/>
      <c r="DJR53" s="37"/>
      <c r="DJS53" s="37"/>
      <c r="DJT53" s="37"/>
      <c r="DJU53" s="37"/>
      <c r="DJV53" s="37"/>
      <c r="DJW53" s="37"/>
      <c r="DJX53" s="37"/>
      <c r="DJY53" s="37"/>
      <c r="DJZ53" s="37"/>
      <c r="DKA53" s="37"/>
      <c r="DKB53" s="37"/>
      <c r="DKC53" s="37"/>
      <c r="DKD53" s="37"/>
      <c r="DKE53" s="37"/>
      <c r="DKF53" s="37"/>
      <c r="DKG53" s="37"/>
      <c r="DKH53" s="37"/>
      <c r="DKI53" s="37"/>
      <c r="DKJ53" s="37"/>
      <c r="DKK53" s="37"/>
      <c r="DKL53" s="37"/>
      <c r="DKM53" s="37"/>
      <c r="DKN53" s="37"/>
      <c r="DKO53" s="37"/>
      <c r="DKP53" s="37"/>
      <c r="DKQ53" s="37"/>
      <c r="DKR53" s="37"/>
      <c r="DKS53" s="37"/>
      <c r="DKT53" s="37"/>
      <c r="DKU53" s="37"/>
      <c r="DKV53" s="37"/>
      <c r="DKW53" s="37"/>
      <c r="DKX53" s="37"/>
      <c r="DKY53" s="37"/>
      <c r="DKZ53" s="37"/>
      <c r="DLA53" s="37"/>
      <c r="DLB53" s="37"/>
      <c r="DLC53" s="37"/>
      <c r="DLD53" s="37"/>
      <c r="DLE53" s="37"/>
      <c r="DLF53" s="37"/>
      <c r="DLG53" s="37"/>
      <c r="DLH53" s="37"/>
      <c r="DLI53" s="37"/>
      <c r="DLJ53" s="37"/>
      <c r="DLK53" s="37"/>
      <c r="DLL53" s="37"/>
      <c r="DLM53" s="37"/>
      <c r="DLN53" s="37"/>
      <c r="DLO53" s="37"/>
      <c r="DLP53" s="37"/>
      <c r="DLQ53" s="37"/>
      <c r="DLR53" s="37"/>
      <c r="DLS53" s="37"/>
      <c r="DLT53" s="37"/>
      <c r="DLU53" s="37"/>
      <c r="DLV53" s="37"/>
      <c r="DLW53" s="37"/>
      <c r="DLX53" s="37"/>
      <c r="DLY53" s="37"/>
      <c r="DLZ53" s="37"/>
      <c r="DMA53" s="37"/>
      <c r="DMB53" s="37"/>
      <c r="DMC53" s="37"/>
      <c r="DMD53" s="37"/>
      <c r="DME53" s="37"/>
      <c r="DMF53" s="37"/>
      <c r="DMG53" s="37"/>
      <c r="DMH53" s="37"/>
      <c r="DMI53" s="37"/>
      <c r="DMJ53" s="37"/>
      <c r="DMK53" s="37"/>
      <c r="DML53" s="37"/>
      <c r="DMM53" s="37"/>
      <c r="DMN53" s="37"/>
      <c r="DMO53" s="37"/>
      <c r="DMP53" s="37"/>
      <c r="DMQ53" s="37"/>
      <c r="DMR53" s="37"/>
      <c r="DMS53" s="37"/>
      <c r="DMT53" s="37"/>
      <c r="DMU53" s="37"/>
      <c r="DMV53" s="37"/>
      <c r="DMW53" s="37"/>
      <c r="DMX53" s="37"/>
      <c r="DMY53" s="37"/>
      <c r="DMZ53" s="37"/>
      <c r="DNA53" s="37"/>
      <c r="DNB53" s="37"/>
      <c r="DNC53" s="37"/>
      <c r="DND53" s="37"/>
      <c r="DNE53" s="37"/>
      <c r="DNF53" s="37"/>
      <c r="DNG53" s="37"/>
      <c r="DNH53" s="37"/>
      <c r="DNI53" s="37"/>
      <c r="DNJ53" s="37"/>
      <c r="DNK53" s="37"/>
      <c r="DNL53" s="37"/>
      <c r="DNM53" s="37"/>
      <c r="DNN53" s="37"/>
      <c r="DNO53" s="37"/>
      <c r="DNP53" s="37"/>
      <c r="DNQ53" s="37"/>
      <c r="DNR53" s="37"/>
      <c r="DNS53" s="37"/>
      <c r="DNT53" s="37"/>
      <c r="DNU53" s="37"/>
      <c r="DNV53" s="37"/>
      <c r="DNW53" s="37"/>
      <c r="DNX53" s="37"/>
      <c r="DNY53" s="37"/>
      <c r="DNZ53" s="37"/>
      <c r="DOA53" s="37"/>
      <c r="DOB53" s="37"/>
      <c r="DOC53" s="37"/>
      <c r="DOD53" s="37"/>
      <c r="DOE53" s="37"/>
      <c r="DOF53" s="37"/>
      <c r="DOG53" s="37"/>
      <c r="DOH53" s="37"/>
      <c r="DOI53" s="37"/>
      <c r="DOJ53" s="37"/>
      <c r="DOK53" s="37"/>
      <c r="DOL53" s="37"/>
      <c r="DOM53" s="37"/>
      <c r="DON53" s="37"/>
      <c r="DOO53" s="37"/>
      <c r="DOP53" s="37"/>
      <c r="DOQ53" s="37"/>
      <c r="DOR53" s="37"/>
      <c r="DOS53" s="37"/>
      <c r="DOT53" s="37"/>
      <c r="DOU53" s="37"/>
      <c r="DOV53" s="37"/>
      <c r="DOW53" s="37"/>
      <c r="DOX53" s="37"/>
      <c r="DOY53" s="37"/>
      <c r="DOZ53" s="37"/>
      <c r="DPA53" s="37"/>
      <c r="DPB53" s="37"/>
      <c r="DPC53" s="37"/>
      <c r="DPD53" s="37"/>
      <c r="DPE53" s="37"/>
      <c r="DPF53" s="37"/>
      <c r="DPG53" s="37"/>
      <c r="DPH53" s="37"/>
      <c r="DPI53" s="37"/>
      <c r="DPJ53" s="37"/>
      <c r="DPK53" s="37"/>
      <c r="DPL53" s="37"/>
      <c r="DPM53" s="37"/>
      <c r="DPN53" s="37"/>
      <c r="DPO53" s="37"/>
      <c r="DPP53" s="37"/>
      <c r="DPQ53" s="37"/>
      <c r="DPR53" s="37"/>
      <c r="DPS53" s="37"/>
      <c r="DPT53" s="37"/>
      <c r="DPU53" s="37"/>
      <c r="DPV53" s="37"/>
      <c r="DPW53" s="37"/>
      <c r="DPX53" s="37"/>
      <c r="DPY53" s="37"/>
      <c r="DPZ53" s="37"/>
      <c r="DQA53" s="37"/>
      <c r="DQB53" s="37"/>
      <c r="DQC53" s="37"/>
      <c r="DQD53" s="37"/>
      <c r="DQE53" s="37"/>
      <c r="DQF53" s="37"/>
      <c r="DQG53" s="37"/>
      <c r="DQH53" s="37"/>
      <c r="DQI53" s="37"/>
      <c r="DQJ53" s="37"/>
      <c r="DQK53" s="37"/>
      <c r="DQL53" s="37"/>
      <c r="DQM53" s="37"/>
      <c r="DQN53" s="37"/>
      <c r="DQO53" s="37"/>
      <c r="DQP53" s="37"/>
      <c r="DQQ53" s="37"/>
      <c r="DQR53" s="37"/>
      <c r="DQS53" s="37"/>
      <c r="DQT53" s="37"/>
      <c r="DQU53" s="37"/>
      <c r="DQV53" s="37"/>
      <c r="DQW53" s="37"/>
      <c r="DQX53" s="37"/>
      <c r="DQY53" s="37"/>
      <c r="DQZ53" s="37"/>
      <c r="DRA53" s="37"/>
      <c r="DRB53" s="37"/>
      <c r="DRC53" s="37"/>
      <c r="DRD53" s="37"/>
      <c r="DRE53" s="37"/>
      <c r="DRF53" s="37"/>
      <c r="DRG53" s="37"/>
      <c r="DRH53" s="37"/>
      <c r="DRI53" s="37"/>
      <c r="DRJ53" s="37"/>
      <c r="DRK53" s="37"/>
      <c r="DRL53" s="37"/>
      <c r="DRM53" s="37"/>
      <c r="DRN53" s="37"/>
      <c r="DRO53" s="37"/>
      <c r="DRP53" s="37"/>
      <c r="DRQ53" s="37"/>
      <c r="DRR53" s="37"/>
      <c r="DRS53" s="37"/>
      <c r="DRT53" s="37"/>
      <c r="DRU53" s="37"/>
      <c r="DRV53" s="37"/>
      <c r="DRW53" s="37"/>
      <c r="DRX53" s="37"/>
      <c r="DRY53" s="37"/>
      <c r="DRZ53" s="37"/>
      <c r="DSA53" s="37"/>
      <c r="DSB53" s="37"/>
      <c r="DSC53" s="37"/>
      <c r="DSD53" s="37"/>
      <c r="DSE53" s="37"/>
      <c r="DSF53" s="37"/>
      <c r="DSG53" s="37"/>
      <c r="DSH53" s="37"/>
      <c r="DSI53" s="37"/>
      <c r="DSJ53" s="37"/>
      <c r="DSK53" s="37"/>
      <c r="DSL53" s="37"/>
      <c r="DSM53" s="37"/>
      <c r="DSN53" s="37"/>
      <c r="DSO53" s="37"/>
      <c r="DSP53" s="37"/>
      <c r="DSQ53" s="37"/>
      <c r="DSR53" s="37"/>
      <c r="DSS53" s="37"/>
      <c r="DST53" s="37"/>
      <c r="DSU53" s="37"/>
      <c r="DSV53" s="37"/>
      <c r="DSW53" s="37"/>
      <c r="DSX53" s="37"/>
      <c r="DSY53" s="37"/>
      <c r="DSZ53" s="37"/>
      <c r="DTA53" s="37"/>
      <c r="DTB53" s="37"/>
      <c r="DTC53" s="37"/>
      <c r="DTD53" s="37"/>
      <c r="DTE53" s="37"/>
      <c r="DTF53" s="37"/>
      <c r="DTG53" s="37"/>
      <c r="DTH53" s="37"/>
      <c r="DTI53" s="37"/>
      <c r="DTJ53" s="37"/>
      <c r="DTK53" s="37"/>
      <c r="DTL53" s="37"/>
      <c r="DTM53" s="37"/>
      <c r="DTN53" s="37"/>
      <c r="DTO53" s="37"/>
      <c r="DTP53" s="37"/>
      <c r="DTQ53" s="37"/>
      <c r="DTR53" s="37"/>
      <c r="DTS53" s="37"/>
      <c r="DTT53" s="37"/>
      <c r="DTU53" s="37"/>
      <c r="DTV53" s="37"/>
      <c r="DTW53" s="37"/>
      <c r="DTX53" s="37"/>
      <c r="DTY53" s="37"/>
      <c r="DTZ53" s="37"/>
      <c r="DUA53" s="37"/>
      <c r="DUB53" s="37"/>
      <c r="DUC53" s="37"/>
      <c r="DUD53" s="37"/>
      <c r="DUE53" s="37"/>
      <c r="DUF53" s="37"/>
      <c r="DUG53" s="37"/>
      <c r="DUH53" s="37"/>
      <c r="DUI53" s="37"/>
      <c r="DUJ53" s="37"/>
      <c r="DUK53" s="37"/>
      <c r="DUL53" s="37"/>
      <c r="DUM53" s="37"/>
      <c r="DUN53" s="37"/>
      <c r="DUO53" s="37"/>
      <c r="DUP53" s="37"/>
      <c r="DUQ53" s="37"/>
      <c r="DUR53" s="37"/>
      <c r="DUS53" s="37"/>
      <c r="DUT53" s="37"/>
      <c r="DUU53" s="37"/>
      <c r="DUV53" s="37"/>
      <c r="DUW53" s="37"/>
      <c r="DUX53" s="37"/>
      <c r="DUY53" s="37"/>
      <c r="DUZ53" s="37"/>
      <c r="DVA53" s="37"/>
      <c r="DVB53" s="37"/>
      <c r="DVC53" s="37"/>
      <c r="DVD53" s="37"/>
      <c r="DVE53" s="37"/>
      <c r="DVF53" s="37"/>
      <c r="DVG53" s="37"/>
      <c r="DVH53" s="37"/>
      <c r="DVI53" s="37"/>
      <c r="DVJ53" s="37"/>
      <c r="DVK53" s="37"/>
      <c r="DVL53" s="37"/>
      <c r="DVM53" s="37"/>
      <c r="DVN53" s="37"/>
      <c r="DVO53" s="37"/>
      <c r="DVP53" s="37"/>
      <c r="DVQ53" s="37"/>
      <c r="DVR53" s="37"/>
      <c r="DVS53" s="37"/>
      <c r="DVT53" s="37"/>
      <c r="DVU53" s="37"/>
      <c r="DVV53" s="37"/>
      <c r="DVW53" s="37"/>
      <c r="DVX53" s="37"/>
      <c r="DVY53" s="37"/>
      <c r="DVZ53" s="37"/>
      <c r="DWA53" s="37"/>
      <c r="DWB53" s="37"/>
      <c r="DWC53" s="37"/>
      <c r="DWD53" s="37"/>
      <c r="DWE53" s="37"/>
      <c r="DWF53" s="37"/>
      <c r="DWG53" s="37"/>
      <c r="DWH53" s="37"/>
      <c r="DWI53" s="37"/>
      <c r="DWJ53" s="37"/>
      <c r="DWK53" s="37"/>
      <c r="DWL53" s="37"/>
      <c r="DWM53" s="37"/>
      <c r="DWN53" s="37"/>
      <c r="DWO53" s="37"/>
      <c r="DWP53" s="37"/>
      <c r="DWQ53" s="37"/>
      <c r="DWR53" s="37"/>
      <c r="DWS53" s="37"/>
      <c r="DWT53" s="37"/>
      <c r="DWU53" s="37"/>
      <c r="DWV53" s="37"/>
      <c r="DWW53" s="37"/>
      <c r="DWX53" s="37"/>
      <c r="DWY53" s="37"/>
      <c r="DWZ53" s="37"/>
      <c r="DXA53" s="37"/>
      <c r="DXB53" s="37"/>
      <c r="DXC53" s="37"/>
      <c r="DXD53" s="37"/>
      <c r="DXE53" s="37"/>
      <c r="DXF53" s="37"/>
      <c r="DXG53" s="37"/>
      <c r="DXH53" s="37"/>
      <c r="DXI53" s="37"/>
      <c r="DXJ53" s="37"/>
      <c r="DXK53" s="37"/>
      <c r="DXL53" s="37"/>
      <c r="DXM53" s="37"/>
      <c r="DXN53" s="37"/>
      <c r="DXO53" s="37"/>
      <c r="DXP53" s="37"/>
      <c r="DXQ53" s="37"/>
      <c r="DXR53" s="37"/>
      <c r="DXS53" s="37"/>
      <c r="DXT53" s="37"/>
      <c r="DXU53" s="37"/>
      <c r="DXV53" s="37"/>
      <c r="DXW53" s="37"/>
      <c r="DXX53" s="37"/>
      <c r="DXY53" s="37"/>
      <c r="DXZ53" s="37"/>
      <c r="DYA53" s="37"/>
      <c r="DYB53" s="37"/>
      <c r="DYC53" s="37"/>
      <c r="DYD53" s="37"/>
      <c r="DYE53" s="37"/>
      <c r="DYF53" s="37"/>
      <c r="DYG53" s="37"/>
      <c r="DYH53" s="37"/>
      <c r="DYI53" s="37"/>
      <c r="DYJ53" s="37"/>
      <c r="DYK53" s="37"/>
      <c r="DYL53" s="37"/>
      <c r="DYM53" s="37"/>
      <c r="DYN53" s="37"/>
      <c r="DYO53" s="37"/>
      <c r="DYP53" s="37"/>
      <c r="DYQ53" s="37"/>
      <c r="DYR53" s="37"/>
      <c r="DYS53" s="37"/>
      <c r="DYT53" s="37"/>
      <c r="DYU53" s="37"/>
      <c r="DYV53" s="37"/>
      <c r="DYW53" s="37"/>
      <c r="DYX53" s="37"/>
      <c r="DYY53" s="37"/>
      <c r="DYZ53" s="37"/>
      <c r="DZA53" s="37"/>
      <c r="DZB53" s="37"/>
      <c r="DZC53" s="37"/>
      <c r="DZD53" s="37"/>
      <c r="DZE53" s="37"/>
      <c r="DZF53" s="37"/>
      <c r="DZG53" s="37"/>
      <c r="DZH53" s="37"/>
      <c r="DZI53" s="37"/>
      <c r="DZJ53" s="37"/>
      <c r="DZK53" s="37"/>
      <c r="DZL53" s="37"/>
      <c r="DZM53" s="37"/>
      <c r="DZN53" s="37"/>
      <c r="DZO53" s="37"/>
      <c r="DZP53" s="37"/>
      <c r="DZQ53" s="37"/>
      <c r="DZR53" s="37"/>
      <c r="DZS53" s="37"/>
      <c r="DZT53" s="37"/>
      <c r="DZU53" s="37"/>
      <c r="DZV53" s="37"/>
      <c r="DZW53" s="37"/>
      <c r="DZX53" s="37"/>
      <c r="DZY53" s="37"/>
      <c r="DZZ53" s="37"/>
      <c r="EAA53" s="37"/>
      <c r="EAB53" s="37"/>
      <c r="EAC53" s="37"/>
      <c r="EAD53" s="37"/>
      <c r="EAE53" s="37"/>
      <c r="EAF53" s="37"/>
      <c r="EAG53" s="37"/>
      <c r="EAH53" s="37"/>
      <c r="EAI53" s="37"/>
      <c r="EAJ53" s="37"/>
      <c r="EAK53" s="37"/>
      <c r="EAL53" s="37"/>
      <c r="EAM53" s="37"/>
      <c r="EAN53" s="37"/>
      <c r="EAO53" s="37"/>
      <c r="EAP53" s="37"/>
      <c r="EAQ53" s="37"/>
      <c r="EAR53" s="37"/>
      <c r="EAS53" s="37"/>
      <c r="EAT53" s="37"/>
      <c r="EAU53" s="37"/>
      <c r="EAV53" s="37"/>
      <c r="EAW53" s="37"/>
      <c r="EAX53" s="37"/>
      <c r="EAY53" s="37"/>
      <c r="EAZ53" s="37"/>
      <c r="EBA53" s="37"/>
      <c r="EBB53" s="37"/>
      <c r="EBC53" s="37"/>
      <c r="EBD53" s="37"/>
      <c r="EBE53" s="37"/>
      <c r="EBF53" s="37"/>
      <c r="EBG53" s="37"/>
      <c r="EBH53" s="37"/>
      <c r="EBI53" s="37"/>
      <c r="EBJ53" s="37"/>
      <c r="EBK53" s="37"/>
      <c r="EBL53" s="37"/>
      <c r="EBM53" s="37"/>
      <c r="EBN53" s="37"/>
      <c r="EBO53" s="37"/>
      <c r="EBP53" s="37"/>
      <c r="EBQ53" s="37"/>
      <c r="EBR53" s="37"/>
      <c r="EBS53" s="37"/>
      <c r="EBT53" s="37"/>
      <c r="EBU53" s="37"/>
      <c r="EBV53" s="37"/>
      <c r="EBW53" s="37"/>
      <c r="EBX53" s="37"/>
      <c r="EBY53" s="37"/>
      <c r="EBZ53" s="37"/>
      <c r="ECA53" s="37"/>
      <c r="ECB53" s="37"/>
      <c r="ECC53" s="37"/>
      <c r="ECD53" s="37"/>
      <c r="ECE53" s="37"/>
      <c r="ECF53" s="37"/>
      <c r="ECG53" s="37"/>
      <c r="ECH53" s="37"/>
      <c r="ECI53" s="37"/>
      <c r="ECJ53" s="37"/>
      <c r="ECK53" s="37"/>
      <c r="ECL53" s="37"/>
      <c r="ECM53" s="37"/>
      <c r="ECN53" s="37"/>
      <c r="ECO53" s="37"/>
      <c r="ECP53" s="37"/>
      <c r="ECQ53" s="37"/>
      <c r="ECR53" s="37"/>
      <c r="ECS53" s="37"/>
      <c r="ECT53" s="37"/>
      <c r="ECU53" s="37"/>
      <c r="ECV53" s="37"/>
      <c r="ECW53" s="37"/>
      <c r="ECX53" s="37"/>
      <c r="ECY53" s="37"/>
      <c r="ECZ53" s="37"/>
      <c r="EDA53" s="37"/>
      <c r="EDB53" s="37"/>
      <c r="EDC53" s="37"/>
      <c r="EDD53" s="37"/>
      <c r="EDE53" s="37"/>
      <c r="EDF53" s="37"/>
      <c r="EDG53" s="37"/>
      <c r="EDH53" s="37"/>
      <c r="EDI53" s="37"/>
      <c r="EDJ53" s="37"/>
      <c r="EDK53" s="37"/>
      <c r="EDL53" s="37"/>
      <c r="EDM53" s="37"/>
      <c r="EDN53" s="37"/>
      <c r="EDO53" s="37"/>
      <c r="EDP53" s="37"/>
      <c r="EDQ53" s="37"/>
      <c r="EDR53" s="37"/>
      <c r="EDS53" s="37"/>
      <c r="EDT53" s="37"/>
      <c r="EDU53" s="37"/>
      <c r="EDV53" s="37"/>
      <c r="EDW53" s="37"/>
      <c r="EDX53" s="37"/>
      <c r="EDY53" s="37"/>
      <c r="EDZ53" s="37"/>
      <c r="EEA53" s="37"/>
      <c r="EEB53" s="37"/>
      <c r="EEC53" s="37"/>
      <c r="EED53" s="37"/>
      <c r="EEE53" s="37"/>
      <c r="EEF53" s="37"/>
      <c r="EEG53" s="37"/>
      <c r="EEH53" s="37"/>
      <c r="EEI53" s="37"/>
      <c r="EEJ53" s="37"/>
      <c r="EEK53" s="37"/>
      <c r="EEL53" s="37"/>
      <c r="EEM53" s="37"/>
      <c r="EEN53" s="37"/>
      <c r="EEO53" s="37"/>
      <c r="EEP53" s="37"/>
      <c r="EEQ53" s="37"/>
      <c r="EER53" s="37"/>
      <c r="EES53" s="37"/>
      <c r="EET53" s="37"/>
      <c r="EEU53" s="37"/>
      <c r="EEV53" s="37"/>
      <c r="EEW53" s="37"/>
      <c r="EEX53" s="37"/>
      <c r="EEY53" s="37"/>
      <c r="EEZ53" s="37"/>
      <c r="EFA53" s="37"/>
      <c r="EFB53" s="37"/>
      <c r="EFC53" s="37"/>
      <c r="EFD53" s="37"/>
      <c r="EFE53" s="37"/>
      <c r="EFF53" s="37"/>
      <c r="EFG53" s="37"/>
      <c r="EFH53" s="37"/>
      <c r="EFI53" s="37"/>
      <c r="EFJ53" s="37"/>
      <c r="EFK53" s="37"/>
      <c r="EFL53" s="37"/>
      <c r="EFM53" s="37"/>
      <c r="EFN53" s="37"/>
      <c r="EFO53" s="37"/>
      <c r="EFP53" s="37"/>
      <c r="EFQ53" s="37"/>
      <c r="EFR53" s="37"/>
      <c r="EFS53" s="37"/>
      <c r="EFT53" s="37"/>
      <c r="EFU53" s="37"/>
      <c r="EFV53" s="37"/>
      <c r="EFW53" s="37"/>
      <c r="EFX53" s="37"/>
      <c r="EFY53" s="37"/>
      <c r="EFZ53" s="37"/>
      <c r="EGA53" s="37"/>
      <c r="EGB53" s="37"/>
      <c r="EGC53" s="37"/>
      <c r="EGD53" s="37"/>
      <c r="EGE53" s="37"/>
      <c r="EGF53" s="37"/>
      <c r="EGG53" s="37"/>
      <c r="EGH53" s="37"/>
      <c r="EGI53" s="37"/>
      <c r="EGJ53" s="37"/>
      <c r="EGK53" s="37"/>
      <c r="EGL53" s="37"/>
      <c r="EGM53" s="37"/>
      <c r="EGN53" s="37"/>
      <c r="EGO53" s="37"/>
      <c r="EGP53" s="37"/>
      <c r="EGQ53" s="37"/>
      <c r="EGR53" s="37"/>
      <c r="EGS53" s="37"/>
      <c r="EGT53" s="37"/>
      <c r="EGU53" s="37"/>
      <c r="EGV53" s="37"/>
      <c r="EGW53" s="37"/>
      <c r="EGX53" s="37"/>
      <c r="EGY53" s="37"/>
      <c r="EGZ53" s="37"/>
      <c r="EHA53" s="37"/>
      <c r="EHB53" s="37"/>
      <c r="EHC53" s="37"/>
      <c r="EHD53" s="37"/>
      <c r="EHE53" s="37"/>
      <c r="EHF53" s="37"/>
      <c r="EHG53" s="37"/>
      <c r="EHH53" s="37"/>
      <c r="EHI53" s="37"/>
      <c r="EHJ53" s="37"/>
      <c r="EHK53" s="37"/>
      <c r="EHL53" s="37"/>
      <c r="EHM53" s="37"/>
      <c r="EHN53" s="37"/>
      <c r="EHO53" s="37"/>
      <c r="EHP53" s="37"/>
      <c r="EHQ53" s="37"/>
      <c r="EHR53" s="37"/>
      <c r="EHS53" s="37"/>
      <c r="EHT53" s="37"/>
      <c r="EHU53" s="37"/>
      <c r="EHV53" s="37"/>
      <c r="EHW53" s="37"/>
      <c r="EHX53" s="37"/>
      <c r="EHY53" s="37"/>
      <c r="EHZ53" s="37"/>
      <c r="EIA53" s="37"/>
      <c r="EIB53" s="37"/>
      <c r="EIC53" s="37"/>
      <c r="EID53" s="37"/>
      <c r="EIE53" s="37"/>
      <c r="EIF53" s="37"/>
      <c r="EIG53" s="37"/>
      <c r="EIH53" s="37"/>
      <c r="EII53" s="37"/>
      <c r="EIJ53" s="37"/>
      <c r="EIK53" s="37"/>
      <c r="EIL53" s="37"/>
      <c r="EIM53" s="37"/>
      <c r="EIN53" s="37"/>
      <c r="EIO53" s="37"/>
      <c r="EIP53" s="37"/>
      <c r="EIQ53" s="37"/>
      <c r="EIR53" s="37"/>
      <c r="EIS53" s="37"/>
      <c r="EIT53" s="37"/>
      <c r="EIU53" s="37"/>
      <c r="EIV53" s="37"/>
      <c r="EIW53" s="37"/>
      <c r="EIX53" s="37"/>
      <c r="EIY53" s="37"/>
      <c r="EIZ53" s="37"/>
      <c r="EJA53" s="37"/>
      <c r="EJB53" s="37"/>
      <c r="EJC53" s="37"/>
      <c r="EJD53" s="37"/>
      <c r="EJE53" s="37"/>
      <c r="EJF53" s="37"/>
      <c r="EJG53" s="37"/>
      <c r="EJH53" s="37"/>
      <c r="EJI53" s="37"/>
      <c r="EJJ53" s="37"/>
      <c r="EJK53" s="37"/>
      <c r="EJL53" s="37"/>
      <c r="EJM53" s="37"/>
      <c r="EJN53" s="37"/>
      <c r="EJO53" s="37"/>
      <c r="EJP53" s="37"/>
      <c r="EJQ53" s="37"/>
      <c r="EJR53" s="37"/>
      <c r="EJS53" s="37"/>
      <c r="EJT53" s="37"/>
      <c r="EJU53" s="37"/>
      <c r="EJV53" s="37"/>
      <c r="EJW53" s="37"/>
      <c r="EJX53" s="37"/>
      <c r="EJY53" s="37"/>
      <c r="EJZ53" s="37"/>
      <c r="EKA53" s="37"/>
      <c r="EKB53" s="37"/>
      <c r="EKC53" s="37"/>
      <c r="EKD53" s="37"/>
      <c r="EKE53" s="37"/>
      <c r="EKF53" s="37"/>
      <c r="EKG53" s="37"/>
      <c r="EKH53" s="37"/>
      <c r="EKI53" s="37"/>
      <c r="EKJ53" s="37"/>
      <c r="EKK53" s="37"/>
      <c r="EKL53" s="37"/>
      <c r="EKM53" s="37"/>
      <c r="EKN53" s="37"/>
      <c r="EKO53" s="37"/>
      <c r="EKP53" s="37"/>
      <c r="EKQ53" s="37"/>
      <c r="EKR53" s="37"/>
      <c r="EKS53" s="37"/>
      <c r="EKT53" s="37"/>
      <c r="EKU53" s="37"/>
      <c r="EKV53" s="37"/>
      <c r="EKW53" s="37"/>
      <c r="EKX53" s="37"/>
      <c r="EKY53" s="37"/>
      <c r="EKZ53" s="37"/>
      <c r="ELA53" s="37"/>
      <c r="ELB53" s="37"/>
      <c r="ELC53" s="37"/>
      <c r="ELD53" s="37"/>
      <c r="ELE53" s="37"/>
      <c r="ELF53" s="37"/>
      <c r="ELG53" s="37"/>
      <c r="ELH53" s="37"/>
      <c r="ELI53" s="37"/>
      <c r="ELJ53" s="37"/>
      <c r="ELK53" s="37"/>
      <c r="ELL53" s="37"/>
      <c r="ELM53" s="37"/>
      <c r="ELN53" s="37"/>
      <c r="ELO53" s="37"/>
      <c r="ELP53" s="37"/>
      <c r="ELQ53" s="37"/>
      <c r="ELR53" s="37"/>
      <c r="ELS53" s="37"/>
      <c r="ELT53" s="37"/>
      <c r="ELU53" s="37"/>
      <c r="ELV53" s="37"/>
      <c r="ELW53" s="37"/>
      <c r="ELX53" s="37"/>
      <c r="ELY53" s="37"/>
      <c r="ELZ53" s="37"/>
      <c r="EMA53" s="37"/>
      <c r="EMB53" s="37"/>
      <c r="EMC53" s="37"/>
      <c r="EMD53" s="37"/>
      <c r="EME53" s="37"/>
      <c r="EMF53" s="37"/>
      <c r="EMG53" s="37"/>
      <c r="EMH53" s="37"/>
      <c r="EMI53" s="37"/>
      <c r="EMJ53" s="37"/>
      <c r="EMK53" s="37"/>
      <c r="EML53" s="37"/>
      <c r="EMM53" s="37"/>
      <c r="EMN53" s="37"/>
      <c r="EMO53" s="37"/>
      <c r="EMP53" s="37"/>
      <c r="EMQ53" s="37"/>
      <c r="EMR53" s="37"/>
      <c r="EMS53" s="37"/>
      <c r="EMT53" s="37"/>
      <c r="EMU53" s="37"/>
      <c r="EMV53" s="37"/>
      <c r="EMW53" s="37"/>
      <c r="EMX53" s="37"/>
      <c r="EMY53" s="37"/>
      <c r="EMZ53" s="37"/>
      <c r="ENA53" s="37"/>
      <c r="ENB53" s="37"/>
      <c r="ENC53" s="37"/>
      <c r="END53" s="37"/>
      <c r="ENE53" s="37"/>
      <c r="ENF53" s="37"/>
      <c r="ENG53" s="37"/>
      <c r="ENH53" s="37"/>
      <c r="ENI53" s="37"/>
      <c r="ENJ53" s="37"/>
      <c r="ENK53" s="37"/>
      <c r="ENL53" s="37"/>
      <c r="ENM53" s="37"/>
      <c r="ENN53" s="37"/>
      <c r="ENO53" s="37"/>
      <c r="ENP53" s="37"/>
      <c r="ENQ53" s="37"/>
      <c r="ENR53" s="37"/>
      <c r="ENS53" s="37"/>
      <c r="ENT53" s="37"/>
      <c r="ENU53" s="37"/>
      <c r="ENV53" s="37"/>
      <c r="ENW53" s="37"/>
      <c r="ENX53" s="37"/>
      <c r="ENY53" s="37"/>
      <c r="ENZ53" s="37"/>
      <c r="EOA53" s="37"/>
      <c r="EOB53" s="37"/>
      <c r="EOC53" s="37"/>
      <c r="EOD53" s="37"/>
      <c r="EOE53" s="37"/>
      <c r="EOF53" s="37"/>
      <c r="EOG53" s="37"/>
      <c r="EOH53" s="37"/>
      <c r="EOI53" s="37"/>
      <c r="EOJ53" s="37"/>
      <c r="EOK53" s="37"/>
      <c r="EOL53" s="37"/>
      <c r="EOM53" s="37"/>
      <c r="EON53" s="37"/>
      <c r="EOO53" s="37"/>
      <c r="EOP53" s="37"/>
      <c r="EOQ53" s="37"/>
      <c r="EOR53" s="37"/>
      <c r="EOS53" s="37"/>
      <c r="EOT53" s="37"/>
      <c r="EOU53" s="37"/>
      <c r="EOV53" s="37"/>
      <c r="EOW53" s="37"/>
      <c r="EOX53" s="37"/>
      <c r="EOY53" s="37"/>
      <c r="EOZ53" s="37"/>
      <c r="EPA53" s="37"/>
      <c r="EPB53" s="37"/>
      <c r="EPC53" s="37"/>
      <c r="EPD53" s="37"/>
      <c r="EPE53" s="37"/>
      <c r="EPF53" s="37"/>
      <c r="EPG53" s="37"/>
      <c r="EPH53" s="37"/>
      <c r="EPI53" s="37"/>
      <c r="EPJ53" s="37"/>
      <c r="EPK53" s="37"/>
      <c r="EPL53" s="37"/>
      <c r="EPM53" s="37"/>
      <c r="EPN53" s="37"/>
      <c r="EPO53" s="37"/>
      <c r="EPP53" s="37"/>
      <c r="EPQ53" s="37"/>
      <c r="EPR53" s="37"/>
      <c r="EPS53" s="37"/>
      <c r="EPT53" s="37"/>
      <c r="EPU53" s="37"/>
      <c r="EPV53" s="37"/>
      <c r="EPW53" s="37"/>
      <c r="EPX53" s="37"/>
      <c r="EPY53" s="37"/>
      <c r="EPZ53" s="37"/>
      <c r="EQA53" s="37"/>
      <c r="EQB53" s="37"/>
      <c r="EQC53" s="37"/>
      <c r="EQD53" s="37"/>
      <c r="EQE53" s="37"/>
      <c r="EQF53" s="37"/>
      <c r="EQG53" s="37"/>
      <c r="EQH53" s="37"/>
      <c r="EQI53" s="37"/>
      <c r="EQJ53" s="37"/>
      <c r="EQK53" s="37"/>
      <c r="EQL53" s="37"/>
      <c r="EQM53" s="37"/>
      <c r="EQN53" s="37"/>
      <c r="EQO53" s="37"/>
      <c r="EQP53" s="37"/>
      <c r="EQQ53" s="37"/>
      <c r="EQR53" s="37"/>
      <c r="EQS53" s="37"/>
      <c r="EQT53" s="37"/>
      <c r="EQU53" s="37"/>
      <c r="EQV53" s="37"/>
      <c r="EQW53" s="37"/>
      <c r="EQX53" s="37"/>
      <c r="EQY53" s="37"/>
      <c r="EQZ53" s="37"/>
      <c r="ERA53" s="37"/>
      <c r="ERB53" s="37"/>
      <c r="ERC53" s="37"/>
      <c r="ERD53" s="37"/>
      <c r="ERE53" s="37"/>
      <c r="ERF53" s="37"/>
      <c r="ERG53" s="37"/>
      <c r="ERH53" s="37"/>
      <c r="ERI53" s="37"/>
      <c r="ERJ53" s="37"/>
      <c r="ERK53" s="37"/>
      <c r="ERL53" s="37"/>
      <c r="ERM53" s="37"/>
      <c r="ERN53" s="37"/>
      <c r="ERO53" s="37"/>
      <c r="ERP53" s="37"/>
      <c r="ERQ53" s="37"/>
      <c r="ERR53" s="37"/>
      <c r="ERS53" s="37"/>
      <c r="ERT53" s="37"/>
      <c r="ERU53" s="37"/>
      <c r="ERV53" s="37"/>
      <c r="ERW53" s="37"/>
      <c r="ERX53" s="37"/>
      <c r="ERY53" s="37"/>
      <c r="ERZ53" s="37"/>
      <c r="ESA53" s="37"/>
      <c r="ESB53" s="37"/>
      <c r="ESC53" s="37"/>
      <c r="ESD53" s="37"/>
      <c r="ESE53" s="37"/>
      <c r="ESF53" s="37"/>
      <c r="ESG53" s="37"/>
      <c r="ESH53" s="37"/>
      <c r="ESI53" s="37"/>
      <c r="ESJ53" s="37"/>
      <c r="ESK53" s="37"/>
      <c r="ESL53" s="37"/>
      <c r="ESM53" s="37"/>
      <c r="ESN53" s="37"/>
      <c r="ESO53" s="37"/>
      <c r="ESP53" s="37"/>
      <c r="ESQ53" s="37"/>
      <c r="ESR53" s="37"/>
      <c r="ESS53" s="37"/>
      <c r="EST53" s="37"/>
      <c r="ESU53" s="37"/>
      <c r="ESV53" s="37"/>
      <c r="ESW53" s="37"/>
      <c r="ESX53" s="37"/>
      <c r="ESY53" s="37"/>
      <c r="ESZ53" s="37"/>
      <c r="ETA53" s="37"/>
      <c r="ETB53" s="37"/>
      <c r="ETC53" s="37"/>
      <c r="ETD53" s="37"/>
      <c r="ETE53" s="37"/>
      <c r="ETF53" s="37"/>
      <c r="ETG53" s="37"/>
      <c r="ETH53" s="37"/>
      <c r="ETI53" s="37"/>
      <c r="ETJ53" s="37"/>
      <c r="ETK53" s="37"/>
      <c r="ETL53" s="37"/>
      <c r="ETM53" s="37"/>
      <c r="ETN53" s="37"/>
      <c r="ETO53" s="37"/>
      <c r="ETP53" s="37"/>
      <c r="ETQ53" s="37"/>
      <c r="ETR53" s="37"/>
      <c r="ETS53" s="37"/>
      <c r="ETT53" s="37"/>
      <c r="ETU53" s="37"/>
      <c r="ETV53" s="37"/>
      <c r="ETW53" s="37"/>
      <c r="ETX53" s="37"/>
      <c r="ETY53" s="37"/>
      <c r="ETZ53" s="37"/>
      <c r="EUA53" s="37"/>
      <c r="EUB53" s="37"/>
      <c r="EUC53" s="37"/>
      <c r="EUD53" s="37"/>
      <c r="EUE53" s="37"/>
      <c r="EUF53" s="37"/>
      <c r="EUG53" s="37"/>
      <c r="EUH53" s="37"/>
      <c r="EUI53" s="37"/>
      <c r="EUJ53" s="37"/>
      <c r="EUK53" s="37"/>
      <c r="EUL53" s="37"/>
      <c r="EUM53" s="37"/>
      <c r="EUN53" s="37"/>
      <c r="EUO53" s="37"/>
      <c r="EUP53" s="37"/>
      <c r="EUQ53" s="37"/>
      <c r="EUR53" s="37"/>
      <c r="EUS53" s="37"/>
      <c r="EUT53" s="37"/>
      <c r="EUU53" s="37"/>
      <c r="EUV53" s="37"/>
      <c r="EUW53" s="37"/>
      <c r="EUX53" s="37"/>
      <c r="EUY53" s="37"/>
      <c r="EUZ53" s="37"/>
      <c r="EVA53" s="37"/>
      <c r="EVB53" s="37"/>
      <c r="EVC53" s="37"/>
      <c r="EVD53" s="37"/>
      <c r="EVE53" s="37"/>
      <c r="EVF53" s="37"/>
      <c r="EVG53" s="37"/>
      <c r="EVH53" s="37"/>
      <c r="EVI53" s="37"/>
      <c r="EVJ53" s="37"/>
      <c r="EVK53" s="37"/>
      <c r="EVL53" s="37"/>
      <c r="EVM53" s="37"/>
      <c r="EVN53" s="37"/>
      <c r="EVO53" s="37"/>
      <c r="EVP53" s="37"/>
      <c r="EVQ53" s="37"/>
      <c r="EVR53" s="37"/>
      <c r="EVS53" s="37"/>
      <c r="EVT53" s="37"/>
      <c r="EVU53" s="37"/>
      <c r="EVV53" s="37"/>
      <c r="EVW53" s="37"/>
      <c r="EVX53" s="37"/>
      <c r="EVY53" s="37"/>
      <c r="EVZ53" s="37"/>
      <c r="EWA53" s="37"/>
      <c r="EWB53" s="37"/>
      <c r="EWC53" s="37"/>
      <c r="EWD53" s="37"/>
      <c r="EWE53" s="37"/>
      <c r="EWF53" s="37"/>
      <c r="EWG53" s="37"/>
      <c r="EWH53" s="37"/>
      <c r="EWI53" s="37"/>
      <c r="EWJ53" s="37"/>
      <c r="EWK53" s="37"/>
      <c r="EWL53" s="37"/>
      <c r="EWM53" s="37"/>
      <c r="EWN53" s="37"/>
      <c r="EWO53" s="37"/>
      <c r="EWP53" s="37"/>
      <c r="EWQ53" s="37"/>
      <c r="EWR53" s="37"/>
      <c r="EWS53" s="37"/>
      <c r="EWT53" s="37"/>
      <c r="EWU53" s="37"/>
      <c r="EWV53" s="37"/>
      <c r="EWW53" s="37"/>
      <c r="EWX53" s="37"/>
      <c r="EWY53" s="37"/>
      <c r="EWZ53" s="37"/>
      <c r="EXA53" s="37"/>
      <c r="EXB53" s="37"/>
      <c r="EXC53" s="37"/>
      <c r="EXD53" s="37"/>
      <c r="EXE53" s="37"/>
      <c r="EXF53" s="37"/>
      <c r="EXG53" s="37"/>
      <c r="EXH53" s="37"/>
      <c r="EXI53" s="37"/>
      <c r="EXJ53" s="37"/>
      <c r="EXK53" s="37"/>
      <c r="EXL53" s="37"/>
      <c r="EXM53" s="37"/>
      <c r="EXN53" s="37"/>
      <c r="EXO53" s="37"/>
      <c r="EXP53" s="37"/>
      <c r="EXQ53" s="37"/>
      <c r="EXR53" s="37"/>
      <c r="EXS53" s="37"/>
      <c r="EXT53" s="37"/>
      <c r="EXU53" s="37"/>
      <c r="EXV53" s="37"/>
      <c r="EXW53" s="37"/>
      <c r="EXX53" s="37"/>
      <c r="EXY53" s="37"/>
      <c r="EXZ53" s="37"/>
      <c r="EYA53" s="37"/>
      <c r="EYB53" s="37"/>
      <c r="EYC53" s="37"/>
      <c r="EYD53" s="37"/>
      <c r="EYE53" s="37"/>
      <c r="EYF53" s="37"/>
      <c r="EYG53" s="37"/>
      <c r="EYH53" s="37"/>
      <c r="EYI53" s="37"/>
      <c r="EYJ53" s="37"/>
      <c r="EYK53" s="37"/>
      <c r="EYL53" s="37"/>
      <c r="EYM53" s="37"/>
      <c r="EYN53" s="37"/>
      <c r="EYO53" s="37"/>
      <c r="EYP53" s="37"/>
      <c r="EYQ53" s="37"/>
      <c r="EYR53" s="37"/>
      <c r="EYS53" s="37"/>
      <c r="EYT53" s="37"/>
      <c r="EYU53" s="37"/>
      <c r="EYV53" s="37"/>
      <c r="EYW53" s="37"/>
      <c r="EYX53" s="37"/>
      <c r="EYY53" s="37"/>
      <c r="EYZ53" s="37"/>
      <c r="EZA53" s="37"/>
      <c r="EZB53" s="37"/>
      <c r="EZC53" s="37"/>
      <c r="EZD53" s="37"/>
      <c r="EZE53" s="37"/>
      <c r="EZF53" s="37"/>
      <c r="EZG53" s="37"/>
      <c r="EZH53" s="37"/>
      <c r="EZI53" s="37"/>
      <c r="EZJ53" s="37"/>
      <c r="EZK53" s="37"/>
      <c r="EZL53" s="37"/>
      <c r="EZM53" s="37"/>
      <c r="EZN53" s="37"/>
      <c r="EZO53" s="37"/>
      <c r="EZP53" s="37"/>
      <c r="EZQ53" s="37"/>
      <c r="EZR53" s="37"/>
      <c r="EZS53" s="37"/>
      <c r="EZT53" s="37"/>
      <c r="EZU53" s="37"/>
      <c r="EZV53" s="37"/>
      <c r="EZW53" s="37"/>
      <c r="EZX53" s="37"/>
      <c r="EZY53" s="37"/>
      <c r="EZZ53" s="37"/>
      <c r="FAA53" s="37"/>
      <c r="FAB53" s="37"/>
      <c r="FAC53" s="37"/>
      <c r="FAD53" s="37"/>
      <c r="FAE53" s="37"/>
      <c r="FAF53" s="37"/>
      <c r="FAG53" s="37"/>
      <c r="FAH53" s="37"/>
      <c r="FAI53" s="37"/>
      <c r="FAJ53" s="37"/>
      <c r="FAK53" s="37"/>
      <c r="FAL53" s="37"/>
      <c r="FAM53" s="37"/>
      <c r="FAN53" s="37"/>
      <c r="FAO53" s="37"/>
      <c r="FAP53" s="37"/>
      <c r="FAQ53" s="37"/>
      <c r="FAR53" s="37"/>
      <c r="FAS53" s="37"/>
      <c r="FAT53" s="37"/>
      <c r="FAU53" s="37"/>
      <c r="FAV53" s="37"/>
      <c r="FAW53" s="37"/>
      <c r="FAX53" s="37"/>
      <c r="FAY53" s="37"/>
      <c r="FAZ53" s="37"/>
      <c r="FBA53" s="37"/>
      <c r="FBB53" s="37"/>
      <c r="FBC53" s="37"/>
      <c r="FBD53" s="37"/>
      <c r="FBE53" s="37"/>
      <c r="FBF53" s="37"/>
      <c r="FBG53" s="37"/>
      <c r="FBH53" s="37"/>
      <c r="FBI53" s="37"/>
      <c r="FBJ53" s="37"/>
      <c r="FBK53" s="37"/>
      <c r="FBL53" s="37"/>
      <c r="FBM53" s="37"/>
      <c r="FBN53" s="37"/>
      <c r="FBO53" s="37"/>
      <c r="FBP53" s="37"/>
      <c r="FBQ53" s="37"/>
      <c r="FBR53" s="37"/>
      <c r="FBS53" s="37"/>
      <c r="FBT53" s="37"/>
      <c r="FBU53" s="37"/>
      <c r="FBV53" s="37"/>
      <c r="FBW53" s="37"/>
      <c r="FBX53" s="37"/>
      <c r="FBY53" s="37"/>
      <c r="FBZ53" s="37"/>
      <c r="FCA53" s="37"/>
      <c r="FCB53" s="37"/>
      <c r="FCC53" s="37"/>
      <c r="FCD53" s="37"/>
      <c r="FCE53" s="37"/>
      <c r="FCF53" s="37"/>
      <c r="FCG53" s="37"/>
      <c r="FCH53" s="37"/>
      <c r="FCI53" s="37"/>
      <c r="FCJ53" s="37"/>
      <c r="FCK53" s="37"/>
      <c r="FCL53" s="37"/>
      <c r="FCM53" s="37"/>
      <c r="FCN53" s="37"/>
      <c r="FCO53" s="37"/>
      <c r="FCP53" s="37"/>
      <c r="FCQ53" s="37"/>
      <c r="FCR53" s="37"/>
      <c r="FCS53" s="37"/>
      <c r="FCT53" s="37"/>
      <c r="FCU53" s="37"/>
      <c r="FCV53" s="37"/>
      <c r="FCW53" s="37"/>
      <c r="FCX53" s="37"/>
      <c r="FCY53" s="37"/>
      <c r="FCZ53" s="37"/>
      <c r="FDA53" s="37"/>
      <c r="FDB53" s="37"/>
      <c r="FDC53" s="37"/>
      <c r="FDD53" s="37"/>
      <c r="FDE53" s="37"/>
      <c r="FDF53" s="37"/>
      <c r="FDG53" s="37"/>
      <c r="FDH53" s="37"/>
      <c r="FDI53" s="37"/>
      <c r="FDJ53" s="37"/>
      <c r="FDK53" s="37"/>
      <c r="FDL53" s="37"/>
      <c r="FDM53" s="37"/>
      <c r="FDN53" s="37"/>
      <c r="FDO53" s="37"/>
      <c r="FDP53" s="37"/>
      <c r="FDQ53" s="37"/>
      <c r="FDR53" s="37"/>
      <c r="FDS53" s="37"/>
      <c r="FDT53" s="37"/>
      <c r="FDU53" s="37"/>
      <c r="FDV53" s="37"/>
      <c r="FDW53" s="37"/>
      <c r="FDX53" s="37"/>
      <c r="FDY53" s="37"/>
      <c r="FDZ53" s="37"/>
      <c r="FEA53" s="37"/>
      <c r="FEB53" s="37"/>
      <c r="FEC53" s="37"/>
      <c r="FED53" s="37"/>
      <c r="FEE53" s="37"/>
      <c r="FEF53" s="37"/>
      <c r="FEG53" s="37"/>
      <c r="FEH53" s="37"/>
      <c r="FEI53" s="37"/>
      <c r="FEJ53" s="37"/>
      <c r="FEK53" s="37"/>
      <c r="FEL53" s="37"/>
      <c r="FEM53" s="37"/>
      <c r="FEN53" s="37"/>
      <c r="FEO53" s="37"/>
      <c r="FEP53" s="37"/>
      <c r="FEQ53" s="37"/>
      <c r="FER53" s="37"/>
      <c r="FES53" s="37"/>
      <c r="FET53" s="37"/>
      <c r="FEU53" s="37"/>
      <c r="FEV53" s="37"/>
      <c r="FEW53" s="37"/>
      <c r="FEX53" s="37"/>
      <c r="FEY53" s="37"/>
      <c r="FEZ53" s="37"/>
      <c r="FFA53" s="37"/>
      <c r="FFB53" s="37"/>
      <c r="FFC53" s="37"/>
      <c r="FFD53" s="37"/>
      <c r="FFE53" s="37"/>
      <c r="FFF53" s="37"/>
      <c r="FFG53" s="37"/>
      <c r="FFH53" s="37"/>
      <c r="FFI53" s="37"/>
      <c r="FFJ53" s="37"/>
      <c r="FFK53" s="37"/>
      <c r="FFL53" s="37"/>
      <c r="FFM53" s="37"/>
      <c r="FFN53" s="37"/>
      <c r="FFO53" s="37"/>
      <c r="FFP53" s="37"/>
      <c r="FFQ53" s="37"/>
      <c r="FFR53" s="37"/>
      <c r="FFS53" s="37"/>
      <c r="FFT53" s="37"/>
      <c r="FFU53" s="37"/>
      <c r="FFV53" s="37"/>
      <c r="FFW53" s="37"/>
      <c r="FFX53" s="37"/>
      <c r="FFY53" s="37"/>
      <c r="FFZ53" s="37"/>
      <c r="FGA53" s="37"/>
      <c r="FGB53" s="37"/>
      <c r="FGC53" s="37"/>
      <c r="FGD53" s="37"/>
      <c r="FGE53" s="37"/>
      <c r="FGF53" s="37"/>
      <c r="FGG53" s="37"/>
      <c r="FGH53" s="37"/>
      <c r="FGI53" s="37"/>
      <c r="FGJ53" s="37"/>
      <c r="FGK53" s="37"/>
      <c r="FGL53" s="37"/>
      <c r="FGM53" s="37"/>
      <c r="FGN53" s="37"/>
      <c r="FGO53" s="37"/>
      <c r="FGP53" s="37"/>
      <c r="FGQ53" s="37"/>
      <c r="FGR53" s="37"/>
      <c r="FGS53" s="37"/>
      <c r="FGT53" s="37"/>
      <c r="FGU53" s="37"/>
      <c r="FGV53" s="37"/>
      <c r="FGW53" s="37"/>
      <c r="FGX53" s="37"/>
      <c r="FGY53" s="37"/>
      <c r="FGZ53" s="37"/>
      <c r="FHA53" s="37"/>
      <c r="FHB53" s="37"/>
      <c r="FHC53" s="37"/>
      <c r="FHD53" s="37"/>
      <c r="FHE53" s="37"/>
      <c r="FHF53" s="37"/>
      <c r="FHG53" s="37"/>
      <c r="FHH53" s="37"/>
      <c r="FHI53" s="37"/>
      <c r="FHJ53" s="37"/>
      <c r="FHK53" s="37"/>
      <c r="FHL53" s="37"/>
      <c r="FHM53" s="37"/>
      <c r="FHN53" s="37"/>
      <c r="FHO53" s="37"/>
      <c r="FHP53" s="37"/>
      <c r="FHQ53" s="37"/>
      <c r="FHR53" s="37"/>
      <c r="FHS53" s="37"/>
      <c r="FHT53" s="37"/>
      <c r="FHU53" s="37"/>
      <c r="FHV53" s="37"/>
      <c r="FHW53" s="37"/>
      <c r="FHX53" s="37"/>
      <c r="FHY53" s="37"/>
      <c r="FHZ53" s="37"/>
      <c r="FIA53" s="37"/>
      <c r="FIB53" s="37"/>
      <c r="FIC53" s="37"/>
      <c r="FID53" s="37"/>
      <c r="FIE53" s="37"/>
      <c r="FIF53" s="37"/>
      <c r="FIG53" s="37"/>
      <c r="FIH53" s="37"/>
      <c r="FII53" s="37"/>
      <c r="FIJ53" s="37"/>
      <c r="FIK53" s="37"/>
      <c r="FIL53" s="37"/>
      <c r="FIM53" s="37"/>
      <c r="FIN53" s="37"/>
      <c r="FIO53" s="37"/>
      <c r="FIP53" s="37"/>
      <c r="FIQ53" s="37"/>
      <c r="FIR53" s="37"/>
      <c r="FIS53" s="37"/>
      <c r="FIT53" s="37"/>
      <c r="FIU53" s="37"/>
      <c r="FIV53" s="37"/>
      <c r="FIW53" s="37"/>
      <c r="FIX53" s="37"/>
      <c r="FIY53" s="37"/>
      <c r="FIZ53" s="37"/>
      <c r="FJA53" s="37"/>
      <c r="FJB53" s="37"/>
      <c r="FJC53" s="37"/>
      <c r="FJD53" s="37"/>
      <c r="FJE53" s="37"/>
      <c r="FJF53" s="37"/>
      <c r="FJG53" s="37"/>
      <c r="FJH53" s="37"/>
      <c r="FJI53" s="37"/>
      <c r="FJJ53" s="37"/>
      <c r="FJK53" s="37"/>
      <c r="FJL53" s="37"/>
      <c r="FJM53" s="37"/>
      <c r="FJN53" s="37"/>
      <c r="FJO53" s="37"/>
      <c r="FJP53" s="37"/>
      <c r="FJQ53" s="37"/>
      <c r="FJR53" s="37"/>
      <c r="FJS53" s="37"/>
      <c r="FJT53" s="37"/>
      <c r="FJU53" s="37"/>
      <c r="FJV53" s="37"/>
      <c r="FJW53" s="37"/>
      <c r="FJX53" s="37"/>
      <c r="FJY53" s="37"/>
      <c r="FJZ53" s="37"/>
      <c r="FKA53" s="37"/>
      <c r="FKB53" s="37"/>
      <c r="FKC53" s="37"/>
      <c r="FKD53" s="37"/>
      <c r="FKE53" s="37"/>
      <c r="FKF53" s="37"/>
      <c r="FKG53" s="37"/>
      <c r="FKH53" s="37"/>
      <c r="FKI53" s="37"/>
      <c r="FKJ53" s="37"/>
      <c r="FKK53" s="37"/>
      <c r="FKL53" s="37"/>
      <c r="FKM53" s="37"/>
      <c r="FKN53" s="37"/>
      <c r="FKO53" s="37"/>
      <c r="FKP53" s="37"/>
      <c r="FKQ53" s="37"/>
      <c r="FKR53" s="37"/>
      <c r="FKS53" s="37"/>
      <c r="FKT53" s="37"/>
      <c r="FKU53" s="37"/>
      <c r="FKV53" s="37"/>
      <c r="FKW53" s="37"/>
      <c r="FKX53" s="37"/>
      <c r="FKY53" s="37"/>
      <c r="FKZ53" s="37"/>
      <c r="FLA53" s="37"/>
      <c r="FLB53" s="37"/>
      <c r="FLC53" s="37"/>
      <c r="FLD53" s="37"/>
      <c r="FLE53" s="37"/>
      <c r="FLF53" s="37"/>
      <c r="FLG53" s="37"/>
      <c r="FLH53" s="37"/>
      <c r="FLI53" s="37"/>
      <c r="FLJ53" s="37"/>
      <c r="FLK53" s="37"/>
      <c r="FLL53" s="37"/>
      <c r="FLM53" s="37"/>
      <c r="FLN53" s="37"/>
      <c r="FLO53" s="37"/>
      <c r="FLP53" s="37"/>
      <c r="FLQ53" s="37"/>
      <c r="FLR53" s="37"/>
      <c r="FLS53" s="37"/>
      <c r="FLT53" s="37"/>
      <c r="FLU53" s="37"/>
      <c r="FLV53" s="37"/>
      <c r="FLW53" s="37"/>
      <c r="FLX53" s="37"/>
      <c r="FLY53" s="37"/>
      <c r="FLZ53" s="37"/>
      <c r="FMA53" s="37"/>
      <c r="FMB53" s="37"/>
      <c r="FMC53" s="37"/>
      <c r="FMD53" s="37"/>
      <c r="FME53" s="37"/>
      <c r="FMF53" s="37"/>
      <c r="FMG53" s="37"/>
      <c r="FMH53" s="37"/>
      <c r="FMI53" s="37"/>
      <c r="FMJ53" s="37"/>
      <c r="FMK53" s="37"/>
      <c r="FML53" s="37"/>
      <c r="FMM53" s="37"/>
      <c r="FMN53" s="37"/>
      <c r="FMO53" s="37"/>
      <c r="FMP53" s="37"/>
      <c r="FMQ53" s="37"/>
      <c r="FMR53" s="37"/>
      <c r="FMS53" s="37"/>
      <c r="FMT53" s="37"/>
      <c r="FMU53" s="37"/>
      <c r="FMV53" s="37"/>
      <c r="FMW53" s="37"/>
      <c r="FMX53" s="37"/>
      <c r="FMY53" s="37"/>
      <c r="FMZ53" s="37"/>
      <c r="FNA53" s="37"/>
      <c r="FNB53" s="37"/>
      <c r="FNC53" s="37"/>
      <c r="FND53" s="37"/>
      <c r="FNE53" s="37"/>
      <c r="FNF53" s="37"/>
      <c r="FNG53" s="37"/>
      <c r="FNH53" s="37"/>
      <c r="FNI53" s="37"/>
      <c r="FNJ53" s="37"/>
      <c r="FNK53" s="37"/>
      <c r="FNL53" s="37"/>
      <c r="FNM53" s="37"/>
      <c r="FNN53" s="37"/>
      <c r="FNO53" s="37"/>
      <c r="FNP53" s="37"/>
      <c r="FNQ53" s="37"/>
      <c r="FNR53" s="37"/>
      <c r="FNS53" s="37"/>
      <c r="FNT53" s="37"/>
      <c r="FNU53" s="37"/>
      <c r="FNV53" s="37"/>
      <c r="FNW53" s="37"/>
      <c r="FNX53" s="37"/>
      <c r="FNY53" s="37"/>
      <c r="FNZ53" s="37"/>
      <c r="FOA53" s="37"/>
      <c r="FOB53" s="37"/>
      <c r="FOC53" s="37"/>
      <c r="FOD53" s="37"/>
      <c r="FOE53" s="37"/>
      <c r="FOF53" s="37"/>
      <c r="FOG53" s="37"/>
      <c r="FOH53" s="37"/>
      <c r="FOI53" s="37"/>
      <c r="FOJ53" s="37"/>
      <c r="FOK53" s="37"/>
      <c r="FOL53" s="37"/>
      <c r="FOM53" s="37"/>
      <c r="FON53" s="37"/>
      <c r="FOO53" s="37"/>
      <c r="FOP53" s="37"/>
      <c r="FOQ53" s="37"/>
      <c r="FOR53" s="37"/>
      <c r="FOS53" s="37"/>
      <c r="FOT53" s="37"/>
      <c r="FOU53" s="37"/>
      <c r="FOV53" s="37"/>
      <c r="FOW53" s="37"/>
      <c r="FOX53" s="37"/>
      <c r="FOY53" s="37"/>
      <c r="FOZ53" s="37"/>
      <c r="FPA53" s="37"/>
      <c r="FPB53" s="37"/>
      <c r="FPC53" s="37"/>
      <c r="FPD53" s="37"/>
      <c r="FPE53" s="37"/>
      <c r="FPF53" s="37"/>
      <c r="FPG53" s="37"/>
      <c r="FPH53" s="37"/>
      <c r="FPI53" s="37"/>
      <c r="FPJ53" s="37"/>
      <c r="FPK53" s="37"/>
      <c r="FPL53" s="37"/>
      <c r="FPM53" s="37"/>
      <c r="FPN53" s="37"/>
      <c r="FPO53" s="37"/>
      <c r="FPP53" s="37"/>
      <c r="FPQ53" s="37"/>
      <c r="FPR53" s="37"/>
      <c r="FPS53" s="37"/>
      <c r="FPT53" s="37"/>
      <c r="FPU53" s="37"/>
      <c r="FPV53" s="37"/>
      <c r="FPW53" s="37"/>
      <c r="FPX53" s="37"/>
      <c r="FPY53" s="37"/>
      <c r="FPZ53" s="37"/>
      <c r="FQA53" s="37"/>
      <c r="FQB53" s="37"/>
      <c r="FQC53" s="37"/>
      <c r="FQD53" s="37"/>
      <c r="FQE53" s="37"/>
      <c r="FQF53" s="37"/>
      <c r="FQG53" s="37"/>
      <c r="FQH53" s="37"/>
      <c r="FQI53" s="37"/>
      <c r="FQJ53" s="37"/>
      <c r="FQK53" s="37"/>
      <c r="FQL53" s="37"/>
      <c r="FQM53" s="37"/>
      <c r="FQN53" s="37"/>
      <c r="FQO53" s="37"/>
      <c r="FQP53" s="37"/>
      <c r="FQQ53" s="37"/>
      <c r="FQR53" s="37"/>
      <c r="FQS53" s="37"/>
      <c r="FQT53" s="37"/>
      <c r="FQU53" s="37"/>
      <c r="FQV53" s="37"/>
      <c r="FQW53" s="37"/>
      <c r="FQX53" s="37"/>
      <c r="FQY53" s="37"/>
      <c r="FQZ53" s="37"/>
      <c r="FRA53" s="37"/>
      <c r="FRB53" s="37"/>
      <c r="FRC53" s="37"/>
      <c r="FRD53" s="37"/>
      <c r="FRE53" s="37"/>
      <c r="FRF53" s="37"/>
      <c r="FRG53" s="37"/>
      <c r="FRH53" s="37"/>
      <c r="FRI53" s="37"/>
      <c r="FRJ53" s="37"/>
      <c r="FRK53" s="37"/>
      <c r="FRL53" s="37"/>
      <c r="FRM53" s="37"/>
      <c r="FRN53" s="37"/>
      <c r="FRO53" s="37"/>
      <c r="FRP53" s="37"/>
      <c r="FRQ53" s="37"/>
      <c r="FRR53" s="37"/>
      <c r="FRS53" s="37"/>
      <c r="FRT53" s="37"/>
      <c r="FRU53" s="37"/>
      <c r="FRV53" s="37"/>
      <c r="FRW53" s="37"/>
      <c r="FRX53" s="37"/>
      <c r="FRY53" s="37"/>
      <c r="FRZ53" s="37"/>
      <c r="FSA53" s="37"/>
      <c r="FSB53" s="37"/>
      <c r="FSC53" s="37"/>
      <c r="FSD53" s="37"/>
      <c r="FSE53" s="37"/>
      <c r="FSF53" s="37"/>
      <c r="FSG53" s="37"/>
      <c r="FSH53" s="37"/>
      <c r="FSI53" s="37"/>
      <c r="FSJ53" s="37"/>
      <c r="FSK53" s="37"/>
      <c r="FSL53" s="37"/>
      <c r="FSM53" s="37"/>
      <c r="FSN53" s="37"/>
      <c r="FSO53" s="37"/>
      <c r="FSP53" s="37"/>
      <c r="FSQ53" s="37"/>
      <c r="FSR53" s="37"/>
      <c r="FSS53" s="37"/>
      <c r="FST53" s="37"/>
      <c r="FSU53" s="37"/>
      <c r="FSV53" s="37"/>
      <c r="FSW53" s="37"/>
      <c r="FSX53" s="37"/>
      <c r="FSY53" s="37"/>
      <c r="FSZ53" s="37"/>
      <c r="FTA53" s="37"/>
      <c r="FTB53" s="37"/>
      <c r="FTC53" s="37"/>
      <c r="FTD53" s="37"/>
      <c r="FTE53" s="37"/>
      <c r="FTF53" s="37"/>
      <c r="FTG53" s="37"/>
      <c r="FTH53" s="37"/>
      <c r="FTI53" s="37"/>
      <c r="FTJ53" s="37"/>
      <c r="FTK53" s="37"/>
      <c r="FTL53" s="37"/>
      <c r="FTM53" s="37"/>
      <c r="FTN53" s="37"/>
      <c r="FTO53" s="37"/>
      <c r="FTP53" s="37"/>
      <c r="FTQ53" s="37"/>
      <c r="FTR53" s="37"/>
      <c r="FTS53" s="37"/>
      <c r="FTT53" s="37"/>
      <c r="FTU53" s="37"/>
      <c r="FTV53" s="37"/>
      <c r="FTW53" s="37"/>
      <c r="FTX53" s="37"/>
      <c r="FTY53" s="37"/>
      <c r="FTZ53" s="37"/>
      <c r="FUA53" s="37"/>
      <c r="FUB53" s="37"/>
      <c r="FUC53" s="37"/>
      <c r="FUD53" s="37"/>
      <c r="FUE53" s="37"/>
      <c r="FUF53" s="37"/>
      <c r="FUG53" s="37"/>
      <c r="FUH53" s="37"/>
      <c r="FUI53" s="37"/>
      <c r="FUJ53" s="37"/>
      <c r="FUK53" s="37"/>
      <c r="FUL53" s="37"/>
      <c r="FUM53" s="37"/>
      <c r="FUN53" s="37"/>
      <c r="FUO53" s="37"/>
      <c r="FUP53" s="37"/>
      <c r="FUQ53" s="37"/>
      <c r="FUR53" s="37"/>
      <c r="FUS53" s="37"/>
      <c r="FUT53" s="37"/>
      <c r="FUU53" s="37"/>
      <c r="FUV53" s="37"/>
      <c r="FUW53" s="37"/>
      <c r="FUX53" s="37"/>
      <c r="FUY53" s="37"/>
      <c r="FUZ53" s="37"/>
      <c r="FVA53" s="37"/>
      <c r="FVB53" s="37"/>
      <c r="FVC53" s="37"/>
      <c r="FVD53" s="37"/>
      <c r="FVE53" s="37"/>
      <c r="FVF53" s="37"/>
      <c r="FVG53" s="37"/>
      <c r="FVH53" s="37"/>
      <c r="FVI53" s="37"/>
      <c r="FVJ53" s="37"/>
      <c r="FVK53" s="37"/>
      <c r="FVL53" s="37"/>
      <c r="FVM53" s="37"/>
      <c r="FVN53" s="37"/>
      <c r="FVO53" s="37"/>
      <c r="FVP53" s="37"/>
      <c r="FVQ53" s="37"/>
      <c r="FVR53" s="37"/>
      <c r="FVS53" s="37"/>
      <c r="FVT53" s="37"/>
      <c r="FVU53" s="37"/>
      <c r="FVV53" s="37"/>
      <c r="FVW53" s="37"/>
      <c r="FVX53" s="37"/>
      <c r="FVY53" s="37"/>
      <c r="FVZ53" s="37"/>
      <c r="FWA53" s="37"/>
      <c r="FWB53" s="37"/>
      <c r="FWC53" s="37"/>
      <c r="FWD53" s="37"/>
      <c r="FWE53" s="37"/>
      <c r="FWF53" s="37"/>
      <c r="FWG53" s="37"/>
      <c r="FWH53" s="37"/>
      <c r="FWI53" s="37"/>
      <c r="FWJ53" s="37"/>
      <c r="FWK53" s="37"/>
      <c r="FWL53" s="37"/>
      <c r="FWM53" s="37"/>
      <c r="FWN53" s="37"/>
      <c r="FWO53" s="37"/>
      <c r="FWP53" s="37"/>
      <c r="FWQ53" s="37"/>
      <c r="FWR53" s="37"/>
      <c r="FWS53" s="37"/>
      <c r="FWT53" s="37"/>
      <c r="FWU53" s="37"/>
      <c r="FWV53" s="37"/>
      <c r="FWW53" s="37"/>
      <c r="FWX53" s="37"/>
      <c r="FWY53" s="37"/>
      <c r="FWZ53" s="37"/>
      <c r="FXA53" s="37"/>
      <c r="FXB53" s="37"/>
      <c r="FXC53" s="37"/>
      <c r="FXD53" s="37"/>
      <c r="FXE53" s="37"/>
      <c r="FXF53" s="37"/>
      <c r="FXG53" s="37"/>
      <c r="FXH53" s="37"/>
      <c r="FXI53" s="37"/>
      <c r="FXJ53" s="37"/>
      <c r="FXK53" s="37"/>
      <c r="FXL53" s="37"/>
      <c r="FXM53" s="37"/>
      <c r="FXN53" s="37"/>
      <c r="FXO53" s="37"/>
      <c r="FXP53" s="37"/>
      <c r="FXQ53" s="37"/>
      <c r="FXR53" s="37"/>
      <c r="FXS53" s="37"/>
      <c r="FXT53" s="37"/>
      <c r="FXU53" s="37"/>
      <c r="FXV53" s="37"/>
      <c r="FXW53" s="37"/>
      <c r="FXX53" s="37"/>
      <c r="FXY53" s="37"/>
      <c r="FXZ53" s="37"/>
      <c r="FYA53" s="37"/>
      <c r="FYB53" s="37"/>
      <c r="FYC53" s="37"/>
      <c r="FYD53" s="37"/>
      <c r="FYE53" s="37"/>
      <c r="FYF53" s="37"/>
      <c r="FYG53" s="37"/>
      <c r="FYH53" s="37"/>
      <c r="FYI53" s="37"/>
      <c r="FYJ53" s="37"/>
      <c r="FYK53" s="37"/>
      <c r="FYL53" s="37"/>
      <c r="FYM53" s="37"/>
      <c r="FYN53" s="37"/>
      <c r="FYO53" s="37"/>
      <c r="FYP53" s="37"/>
      <c r="FYQ53" s="37"/>
      <c r="FYR53" s="37"/>
      <c r="FYS53" s="37"/>
      <c r="FYT53" s="37"/>
      <c r="FYU53" s="37"/>
      <c r="FYV53" s="37"/>
      <c r="FYW53" s="37"/>
      <c r="FYX53" s="37"/>
      <c r="FYY53" s="37"/>
      <c r="FYZ53" s="37"/>
      <c r="FZA53" s="37"/>
      <c r="FZB53" s="37"/>
      <c r="FZC53" s="37"/>
      <c r="FZD53" s="37"/>
      <c r="FZE53" s="37"/>
      <c r="FZF53" s="37"/>
      <c r="FZG53" s="37"/>
      <c r="FZH53" s="37"/>
      <c r="FZI53" s="37"/>
      <c r="FZJ53" s="37"/>
      <c r="FZK53" s="37"/>
      <c r="FZL53" s="37"/>
      <c r="FZM53" s="37"/>
      <c r="FZN53" s="37"/>
      <c r="FZO53" s="37"/>
      <c r="FZP53" s="37"/>
      <c r="FZQ53" s="37"/>
      <c r="FZR53" s="37"/>
      <c r="FZS53" s="37"/>
      <c r="FZT53" s="37"/>
      <c r="FZU53" s="37"/>
      <c r="FZV53" s="37"/>
      <c r="FZW53" s="37"/>
      <c r="FZX53" s="37"/>
      <c r="FZY53" s="37"/>
      <c r="FZZ53" s="37"/>
      <c r="GAA53" s="37"/>
      <c r="GAB53" s="37"/>
      <c r="GAC53" s="37"/>
      <c r="GAD53" s="37"/>
      <c r="GAE53" s="37"/>
      <c r="GAF53" s="37"/>
      <c r="GAG53" s="37"/>
      <c r="GAH53" s="37"/>
      <c r="GAI53" s="37"/>
      <c r="GAJ53" s="37"/>
      <c r="GAK53" s="37"/>
      <c r="GAL53" s="37"/>
      <c r="GAM53" s="37"/>
      <c r="GAN53" s="37"/>
      <c r="GAO53" s="37"/>
      <c r="GAP53" s="37"/>
      <c r="GAQ53" s="37"/>
      <c r="GAR53" s="37"/>
      <c r="GAS53" s="37"/>
      <c r="GAT53" s="37"/>
      <c r="GAU53" s="37"/>
      <c r="GAV53" s="37"/>
      <c r="GAW53" s="37"/>
      <c r="GAX53" s="37"/>
      <c r="GAY53" s="37"/>
      <c r="GAZ53" s="37"/>
      <c r="GBA53" s="37"/>
      <c r="GBB53" s="37"/>
      <c r="GBC53" s="37"/>
      <c r="GBD53" s="37"/>
      <c r="GBE53" s="37"/>
      <c r="GBF53" s="37"/>
      <c r="GBG53" s="37"/>
      <c r="GBH53" s="37"/>
      <c r="GBI53" s="37"/>
      <c r="GBJ53" s="37"/>
      <c r="GBK53" s="37"/>
      <c r="GBL53" s="37"/>
      <c r="GBM53" s="37"/>
      <c r="GBN53" s="37"/>
      <c r="GBO53" s="37"/>
      <c r="GBP53" s="37"/>
      <c r="GBQ53" s="37"/>
      <c r="GBR53" s="37"/>
      <c r="GBS53" s="37"/>
      <c r="GBT53" s="37"/>
      <c r="GBU53" s="37"/>
      <c r="GBV53" s="37"/>
      <c r="GBW53" s="37"/>
      <c r="GBX53" s="37"/>
      <c r="GBY53" s="37"/>
      <c r="GBZ53" s="37"/>
      <c r="GCA53" s="37"/>
      <c r="GCB53" s="37"/>
      <c r="GCC53" s="37"/>
      <c r="GCD53" s="37"/>
      <c r="GCE53" s="37"/>
      <c r="GCF53" s="37"/>
      <c r="GCG53" s="37"/>
      <c r="GCH53" s="37"/>
      <c r="GCI53" s="37"/>
      <c r="GCJ53" s="37"/>
      <c r="GCK53" s="37"/>
      <c r="GCL53" s="37"/>
      <c r="GCM53" s="37"/>
      <c r="GCN53" s="37"/>
      <c r="GCO53" s="37"/>
      <c r="GCP53" s="37"/>
      <c r="GCQ53" s="37"/>
      <c r="GCR53" s="37"/>
      <c r="GCS53" s="37"/>
      <c r="GCT53" s="37"/>
      <c r="GCU53" s="37"/>
      <c r="GCV53" s="37"/>
      <c r="GCW53" s="37"/>
      <c r="GCX53" s="37"/>
      <c r="GCY53" s="37"/>
      <c r="GCZ53" s="37"/>
      <c r="GDA53" s="37"/>
      <c r="GDB53" s="37"/>
      <c r="GDC53" s="37"/>
      <c r="GDD53" s="37"/>
      <c r="GDE53" s="37"/>
      <c r="GDF53" s="37"/>
      <c r="GDG53" s="37"/>
      <c r="GDH53" s="37"/>
      <c r="GDI53" s="37"/>
      <c r="GDJ53" s="37"/>
      <c r="GDK53" s="37"/>
      <c r="GDL53" s="37"/>
      <c r="GDM53" s="37"/>
      <c r="GDN53" s="37"/>
      <c r="GDO53" s="37"/>
      <c r="GDP53" s="37"/>
      <c r="GDQ53" s="37"/>
      <c r="GDR53" s="37"/>
      <c r="GDS53" s="37"/>
      <c r="GDT53" s="37"/>
      <c r="GDU53" s="37"/>
      <c r="GDV53" s="37"/>
      <c r="GDW53" s="37"/>
      <c r="GDX53" s="37"/>
      <c r="GDY53" s="37"/>
      <c r="GDZ53" s="37"/>
      <c r="GEA53" s="37"/>
      <c r="GEB53" s="37"/>
      <c r="GEC53" s="37"/>
      <c r="GED53" s="37"/>
      <c r="GEE53" s="37"/>
      <c r="GEF53" s="37"/>
      <c r="GEG53" s="37"/>
      <c r="GEH53" s="37"/>
      <c r="GEI53" s="37"/>
      <c r="GEJ53" s="37"/>
      <c r="GEK53" s="37"/>
      <c r="GEL53" s="37"/>
      <c r="GEM53" s="37"/>
      <c r="GEN53" s="37"/>
      <c r="GEO53" s="37"/>
      <c r="GEP53" s="37"/>
      <c r="GEQ53" s="37"/>
      <c r="GER53" s="37"/>
      <c r="GES53" s="37"/>
      <c r="GET53" s="37"/>
      <c r="GEU53" s="37"/>
      <c r="GEV53" s="37"/>
      <c r="GEW53" s="37"/>
      <c r="GEX53" s="37"/>
      <c r="GEY53" s="37"/>
      <c r="GEZ53" s="37"/>
      <c r="GFA53" s="37"/>
      <c r="GFB53" s="37"/>
      <c r="GFC53" s="37"/>
      <c r="GFD53" s="37"/>
      <c r="GFE53" s="37"/>
      <c r="GFF53" s="37"/>
      <c r="GFG53" s="37"/>
      <c r="GFH53" s="37"/>
      <c r="GFI53" s="37"/>
      <c r="GFJ53" s="37"/>
      <c r="GFK53" s="37"/>
      <c r="GFL53" s="37"/>
      <c r="GFM53" s="37"/>
      <c r="GFN53" s="37"/>
      <c r="GFO53" s="37"/>
      <c r="GFP53" s="37"/>
      <c r="GFQ53" s="37"/>
      <c r="GFR53" s="37"/>
      <c r="GFS53" s="37"/>
      <c r="GFT53" s="37"/>
      <c r="GFU53" s="37"/>
      <c r="GFV53" s="37"/>
      <c r="GFW53" s="37"/>
      <c r="GFX53" s="37"/>
      <c r="GFY53" s="37"/>
      <c r="GFZ53" s="37"/>
      <c r="GGA53" s="37"/>
      <c r="GGB53" s="37"/>
      <c r="GGC53" s="37"/>
      <c r="GGD53" s="37"/>
      <c r="GGE53" s="37"/>
      <c r="GGF53" s="37"/>
      <c r="GGG53" s="37"/>
      <c r="GGH53" s="37"/>
      <c r="GGI53" s="37"/>
      <c r="GGJ53" s="37"/>
      <c r="GGK53" s="37"/>
      <c r="GGL53" s="37"/>
      <c r="GGM53" s="37"/>
      <c r="GGN53" s="37"/>
      <c r="GGO53" s="37"/>
      <c r="GGP53" s="37"/>
      <c r="GGQ53" s="37"/>
      <c r="GGR53" s="37"/>
      <c r="GGS53" s="37"/>
      <c r="GGT53" s="37"/>
      <c r="GGU53" s="37"/>
      <c r="GGV53" s="37"/>
      <c r="GGW53" s="37"/>
      <c r="GGX53" s="37"/>
      <c r="GGY53" s="37"/>
      <c r="GGZ53" s="37"/>
      <c r="GHA53" s="37"/>
      <c r="GHB53" s="37"/>
      <c r="GHC53" s="37"/>
      <c r="GHD53" s="37"/>
      <c r="GHE53" s="37"/>
      <c r="GHF53" s="37"/>
      <c r="GHG53" s="37"/>
      <c r="GHH53" s="37"/>
      <c r="GHI53" s="37"/>
      <c r="GHJ53" s="37"/>
      <c r="GHK53" s="37"/>
      <c r="GHL53" s="37"/>
      <c r="GHM53" s="37"/>
      <c r="GHN53" s="37"/>
      <c r="GHO53" s="37"/>
      <c r="GHP53" s="37"/>
      <c r="GHQ53" s="37"/>
      <c r="GHR53" s="37"/>
      <c r="GHS53" s="37"/>
      <c r="GHT53" s="37"/>
      <c r="GHU53" s="37"/>
      <c r="GHV53" s="37"/>
      <c r="GHW53" s="37"/>
      <c r="GHX53" s="37"/>
      <c r="GHY53" s="37"/>
      <c r="GHZ53" s="37"/>
      <c r="GIA53" s="37"/>
      <c r="GIB53" s="37"/>
      <c r="GIC53" s="37"/>
      <c r="GID53" s="37"/>
      <c r="GIE53" s="37"/>
      <c r="GIF53" s="37"/>
      <c r="GIG53" s="37"/>
      <c r="GIH53" s="37"/>
      <c r="GII53" s="37"/>
      <c r="GIJ53" s="37"/>
      <c r="GIK53" s="37"/>
      <c r="GIL53" s="37"/>
      <c r="GIM53" s="37"/>
      <c r="GIN53" s="37"/>
      <c r="GIO53" s="37"/>
      <c r="GIP53" s="37"/>
      <c r="GIQ53" s="37"/>
      <c r="GIR53" s="37"/>
      <c r="GIS53" s="37"/>
      <c r="GIT53" s="37"/>
      <c r="GIU53" s="37"/>
      <c r="GIV53" s="37"/>
      <c r="GIW53" s="37"/>
      <c r="GIX53" s="37"/>
      <c r="GIY53" s="37"/>
      <c r="GIZ53" s="37"/>
      <c r="GJA53" s="37"/>
      <c r="GJB53" s="37"/>
      <c r="GJC53" s="37"/>
      <c r="GJD53" s="37"/>
      <c r="GJE53" s="37"/>
      <c r="GJF53" s="37"/>
      <c r="GJG53" s="37"/>
      <c r="GJH53" s="37"/>
      <c r="GJI53" s="37"/>
      <c r="GJJ53" s="37"/>
      <c r="GJK53" s="37"/>
      <c r="GJL53" s="37"/>
      <c r="GJM53" s="37"/>
      <c r="GJN53" s="37"/>
      <c r="GJO53" s="37"/>
      <c r="GJP53" s="37"/>
      <c r="GJQ53" s="37"/>
      <c r="GJR53" s="37"/>
      <c r="GJS53" s="37"/>
      <c r="GJT53" s="37"/>
      <c r="GJU53" s="37"/>
      <c r="GJV53" s="37"/>
      <c r="GJW53" s="37"/>
      <c r="GJX53" s="37"/>
      <c r="GJY53" s="37"/>
      <c r="GJZ53" s="37"/>
      <c r="GKA53" s="37"/>
      <c r="GKB53" s="37"/>
      <c r="GKC53" s="37"/>
      <c r="GKD53" s="37"/>
      <c r="GKE53" s="37"/>
      <c r="GKF53" s="37"/>
      <c r="GKG53" s="37"/>
      <c r="GKH53" s="37"/>
      <c r="GKI53" s="37"/>
      <c r="GKJ53" s="37"/>
      <c r="GKK53" s="37"/>
      <c r="GKL53" s="37"/>
      <c r="GKM53" s="37"/>
      <c r="GKN53" s="37"/>
      <c r="GKO53" s="37"/>
      <c r="GKP53" s="37"/>
      <c r="GKQ53" s="37"/>
      <c r="GKR53" s="37"/>
      <c r="GKS53" s="37"/>
      <c r="GKT53" s="37"/>
      <c r="GKU53" s="37"/>
      <c r="GKV53" s="37"/>
      <c r="GKW53" s="37"/>
      <c r="GKX53" s="37"/>
      <c r="GKY53" s="37"/>
      <c r="GKZ53" s="37"/>
      <c r="GLA53" s="37"/>
      <c r="GLB53" s="37"/>
      <c r="GLC53" s="37"/>
      <c r="GLD53" s="37"/>
      <c r="GLE53" s="37"/>
      <c r="GLF53" s="37"/>
      <c r="GLG53" s="37"/>
      <c r="GLH53" s="37"/>
      <c r="GLI53" s="37"/>
      <c r="GLJ53" s="37"/>
      <c r="GLK53" s="37"/>
      <c r="GLL53" s="37"/>
      <c r="GLM53" s="37"/>
      <c r="GLN53" s="37"/>
      <c r="GLO53" s="37"/>
      <c r="GLP53" s="37"/>
      <c r="GLQ53" s="37"/>
      <c r="GLR53" s="37"/>
      <c r="GLS53" s="37"/>
      <c r="GLT53" s="37"/>
      <c r="GLU53" s="37"/>
      <c r="GLV53" s="37"/>
      <c r="GLW53" s="37"/>
      <c r="GLX53" s="37"/>
      <c r="GLY53" s="37"/>
      <c r="GLZ53" s="37"/>
      <c r="GMA53" s="37"/>
      <c r="GMB53" s="37"/>
      <c r="GMC53" s="37"/>
      <c r="GMD53" s="37"/>
      <c r="GME53" s="37"/>
      <c r="GMF53" s="37"/>
      <c r="GMG53" s="37"/>
      <c r="GMH53" s="37"/>
      <c r="GMI53" s="37"/>
      <c r="GMJ53" s="37"/>
      <c r="GMK53" s="37"/>
      <c r="GML53" s="37"/>
      <c r="GMM53" s="37"/>
      <c r="GMN53" s="37"/>
      <c r="GMO53" s="37"/>
      <c r="GMP53" s="37"/>
      <c r="GMQ53" s="37"/>
      <c r="GMR53" s="37"/>
      <c r="GMS53" s="37"/>
      <c r="GMT53" s="37"/>
      <c r="GMU53" s="37"/>
      <c r="GMV53" s="37"/>
      <c r="GMW53" s="37"/>
      <c r="GMX53" s="37"/>
      <c r="GMY53" s="37"/>
      <c r="GMZ53" s="37"/>
      <c r="GNA53" s="37"/>
      <c r="GNB53" s="37"/>
      <c r="GNC53" s="37"/>
      <c r="GND53" s="37"/>
      <c r="GNE53" s="37"/>
      <c r="GNF53" s="37"/>
      <c r="GNG53" s="37"/>
      <c r="GNH53" s="37"/>
      <c r="GNI53" s="37"/>
      <c r="GNJ53" s="37"/>
      <c r="GNK53" s="37"/>
      <c r="GNL53" s="37"/>
      <c r="GNM53" s="37"/>
      <c r="GNN53" s="37"/>
      <c r="GNO53" s="37"/>
      <c r="GNP53" s="37"/>
      <c r="GNQ53" s="37"/>
      <c r="GNR53" s="37"/>
      <c r="GNS53" s="37"/>
      <c r="GNT53" s="37"/>
      <c r="GNU53" s="37"/>
      <c r="GNV53" s="37"/>
      <c r="GNW53" s="37"/>
      <c r="GNX53" s="37"/>
      <c r="GNY53" s="37"/>
      <c r="GNZ53" s="37"/>
      <c r="GOA53" s="37"/>
      <c r="GOB53" s="37"/>
      <c r="GOC53" s="37"/>
      <c r="GOD53" s="37"/>
      <c r="GOE53" s="37"/>
      <c r="GOF53" s="37"/>
      <c r="GOG53" s="37"/>
      <c r="GOH53" s="37"/>
      <c r="GOI53" s="37"/>
      <c r="GOJ53" s="37"/>
      <c r="GOK53" s="37"/>
      <c r="GOL53" s="37"/>
      <c r="GOM53" s="37"/>
      <c r="GON53" s="37"/>
      <c r="GOO53" s="37"/>
      <c r="GOP53" s="37"/>
      <c r="GOQ53" s="37"/>
      <c r="GOR53" s="37"/>
      <c r="GOS53" s="37"/>
      <c r="GOT53" s="37"/>
      <c r="GOU53" s="37"/>
      <c r="GOV53" s="37"/>
      <c r="GOW53" s="37"/>
      <c r="GOX53" s="37"/>
      <c r="GOY53" s="37"/>
      <c r="GOZ53" s="37"/>
      <c r="GPA53" s="37"/>
      <c r="GPB53" s="37"/>
      <c r="GPC53" s="37"/>
      <c r="GPD53" s="37"/>
      <c r="GPE53" s="37"/>
      <c r="GPF53" s="37"/>
      <c r="GPG53" s="37"/>
      <c r="GPH53" s="37"/>
      <c r="GPI53" s="37"/>
      <c r="GPJ53" s="37"/>
      <c r="GPK53" s="37"/>
      <c r="GPL53" s="37"/>
      <c r="GPM53" s="37"/>
      <c r="GPN53" s="37"/>
      <c r="GPO53" s="37"/>
      <c r="GPP53" s="37"/>
      <c r="GPQ53" s="37"/>
      <c r="GPR53" s="37"/>
      <c r="GPS53" s="37"/>
      <c r="GPT53" s="37"/>
      <c r="GPU53" s="37"/>
      <c r="GPV53" s="37"/>
      <c r="GPW53" s="37"/>
      <c r="GPX53" s="37"/>
      <c r="GPY53" s="37"/>
      <c r="GPZ53" s="37"/>
      <c r="GQA53" s="37"/>
      <c r="GQB53" s="37"/>
      <c r="GQC53" s="37"/>
      <c r="GQD53" s="37"/>
      <c r="GQE53" s="37"/>
      <c r="GQF53" s="37"/>
      <c r="GQG53" s="37"/>
      <c r="GQH53" s="37"/>
      <c r="GQI53" s="37"/>
      <c r="GQJ53" s="37"/>
      <c r="GQK53" s="37"/>
      <c r="GQL53" s="37"/>
      <c r="GQM53" s="37"/>
      <c r="GQN53" s="37"/>
      <c r="GQO53" s="37"/>
      <c r="GQP53" s="37"/>
      <c r="GQQ53" s="37"/>
      <c r="GQR53" s="37"/>
      <c r="GQS53" s="37"/>
      <c r="GQT53" s="37"/>
      <c r="GQU53" s="37"/>
      <c r="GQV53" s="37"/>
      <c r="GQW53" s="37"/>
      <c r="GQX53" s="37"/>
      <c r="GQY53" s="37"/>
      <c r="GQZ53" s="37"/>
      <c r="GRA53" s="37"/>
      <c r="GRB53" s="37"/>
      <c r="GRC53" s="37"/>
      <c r="GRD53" s="37"/>
      <c r="GRE53" s="37"/>
      <c r="GRF53" s="37"/>
      <c r="GRG53" s="37"/>
      <c r="GRH53" s="37"/>
      <c r="GRI53" s="37"/>
      <c r="GRJ53" s="37"/>
      <c r="GRK53" s="37"/>
      <c r="GRL53" s="37"/>
      <c r="GRM53" s="37"/>
      <c r="GRN53" s="37"/>
      <c r="GRO53" s="37"/>
      <c r="GRP53" s="37"/>
      <c r="GRQ53" s="37"/>
      <c r="GRR53" s="37"/>
      <c r="GRS53" s="37"/>
      <c r="GRT53" s="37"/>
      <c r="GRU53" s="37"/>
      <c r="GRV53" s="37"/>
      <c r="GRW53" s="37"/>
      <c r="GRX53" s="37"/>
      <c r="GRY53" s="37"/>
      <c r="GRZ53" s="37"/>
      <c r="GSA53" s="37"/>
      <c r="GSB53" s="37"/>
      <c r="GSC53" s="37"/>
      <c r="GSD53" s="37"/>
      <c r="GSE53" s="37"/>
      <c r="GSF53" s="37"/>
      <c r="GSG53" s="37"/>
      <c r="GSH53" s="37"/>
      <c r="GSI53" s="37"/>
      <c r="GSJ53" s="37"/>
      <c r="GSK53" s="37"/>
      <c r="GSL53" s="37"/>
      <c r="GSM53" s="37"/>
      <c r="GSN53" s="37"/>
      <c r="GSO53" s="37"/>
      <c r="GSP53" s="37"/>
      <c r="GSQ53" s="37"/>
      <c r="GSR53" s="37"/>
      <c r="GSS53" s="37"/>
      <c r="GST53" s="37"/>
      <c r="GSU53" s="37"/>
      <c r="GSV53" s="37"/>
      <c r="GSW53" s="37"/>
      <c r="GSX53" s="37"/>
      <c r="GSY53" s="37"/>
      <c r="GSZ53" s="37"/>
      <c r="GTA53" s="37"/>
      <c r="GTB53" s="37"/>
      <c r="GTC53" s="37"/>
      <c r="GTD53" s="37"/>
      <c r="GTE53" s="37"/>
      <c r="GTF53" s="37"/>
      <c r="GTG53" s="37"/>
      <c r="GTH53" s="37"/>
      <c r="GTI53" s="37"/>
      <c r="GTJ53" s="37"/>
      <c r="GTK53" s="37"/>
      <c r="GTL53" s="37"/>
      <c r="GTM53" s="37"/>
      <c r="GTN53" s="37"/>
      <c r="GTO53" s="37"/>
      <c r="GTP53" s="37"/>
      <c r="GTQ53" s="37"/>
      <c r="GTR53" s="37"/>
      <c r="GTS53" s="37"/>
      <c r="GTT53" s="37"/>
      <c r="GTU53" s="37"/>
      <c r="GTV53" s="37"/>
      <c r="GTW53" s="37"/>
      <c r="GTX53" s="37"/>
      <c r="GTY53" s="37"/>
      <c r="GTZ53" s="37"/>
      <c r="GUA53" s="37"/>
      <c r="GUB53" s="37"/>
      <c r="GUC53" s="37"/>
      <c r="GUD53" s="37"/>
      <c r="GUE53" s="37"/>
      <c r="GUF53" s="37"/>
      <c r="GUG53" s="37"/>
      <c r="GUH53" s="37"/>
      <c r="GUI53" s="37"/>
      <c r="GUJ53" s="37"/>
      <c r="GUK53" s="37"/>
      <c r="GUL53" s="37"/>
      <c r="GUM53" s="37"/>
      <c r="GUN53" s="37"/>
      <c r="GUO53" s="37"/>
      <c r="GUP53" s="37"/>
      <c r="GUQ53" s="37"/>
      <c r="GUR53" s="37"/>
      <c r="GUS53" s="37"/>
      <c r="GUT53" s="37"/>
      <c r="GUU53" s="37"/>
      <c r="GUV53" s="37"/>
      <c r="GUW53" s="37"/>
      <c r="GUX53" s="37"/>
      <c r="GUY53" s="37"/>
      <c r="GUZ53" s="37"/>
      <c r="GVA53" s="37"/>
      <c r="GVB53" s="37"/>
      <c r="GVC53" s="37"/>
      <c r="GVD53" s="37"/>
      <c r="GVE53" s="37"/>
      <c r="GVF53" s="37"/>
      <c r="GVG53" s="37"/>
      <c r="GVH53" s="37"/>
      <c r="GVI53" s="37"/>
      <c r="GVJ53" s="37"/>
      <c r="GVK53" s="37"/>
      <c r="GVL53" s="37"/>
      <c r="GVM53" s="37"/>
      <c r="GVN53" s="37"/>
      <c r="GVO53" s="37"/>
      <c r="GVP53" s="37"/>
      <c r="GVQ53" s="37"/>
      <c r="GVR53" s="37"/>
      <c r="GVS53" s="37"/>
      <c r="GVT53" s="37"/>
      <c r="GVU53" s="37"/>
      <c r="GVV53" s="37"/>
      <c r="GVW53" s="37"/>
      <c r="GVX53" s="37"/>
      <c r="GVY53" s="37"/>
      <c r="GVZ53" s="37"/>
      <c r="GWA53" s="37"/>
      <c r="GWB53" s="37"/>
      <c r="GWC53" s="37"/>
      <c r="GWD53" s="37"/>
      <c r="GWE53" s="37"/>
      <c r="GWF53" s="37"/>
      <c r="GWG53" s="37"/>
      <c r="GWH53" s="37"/>
      <c r="GWI53" s="37"/>
      <c r="GWJ53" s="37"/>
      <c r="GWK53" s="37"/>
      <c r="GWL53" s="37"/>
      <c r="GWM53" s="37"/>
      <c r="GWN53" s="37"/>
      <c r="GWO53" s="37"/>
      <c r="GWP53" s="37"/>
      <c r="GWQ53" s="37"/>
      <c r="GWR53" s="37"/>
      <c r="GWS53" s="37"/>
      <c r="GWT53" s="37"/>
      <c r="GWU53" s="37"/>
      <c r="GWV53" s="37"/>
      <c r="GWW53" s="37"/>
      <c r="GWX53" s="37"/>
      <c r="GWY53" s="37"/>
      <c r="GWZ53" s="37"/>
      <c r="GXA53" s="37"/>
      <c r="GXB53" s="37"/>
      <c r="GXC53" s="37"/>
      <c r="GXD53" s="37"/>
      <c r="GXE53" s="37"/>
      <c r="GXF53" s="37"/>
      <c r="GXG53" s="37"/>
      <c r="GXH53" s="37"/>
      <c r="GXI53" s="37"/>
      <c r="GXJ53" s="37"/>
      <c r="GXK53" s="37"/>
      <c r="GXL53" s="37"/>
      <c r="GXM53" s="37"/>
      <c r="GXN53" s="37"/>
      <c r="GXO53" s="37"/>
      <c r="GXP53" s="37"/>
      <c r="GXQ53" s="37"/>
      <c r="GXR53" s="37"/>
      <c r="GXS53" s="37"/>
      <c r="GXT53" s="37"/>
      <c r="GXU53" s="37"/>
      <c r="GXV53" s="37"/>
      <c r="GXW53" s="37"/>
      <c r="GXX53" s="37"/>
      <c r="GXY53" s="37"/>
      <c r="GXZ53" s="37"/>
      <c r="GYA53" s="37"/>
      <c r="GYB53" s="37"/>
      <c r="GYC53" s="37"/>
      <c r="GYD53" s="37"/>
      <c r="GYE53" s="37"/>
      <c r="GYF53" s="37"/>
      <c r="GYG53" s="37"/>
      <c r="GYH53" s="37"/>
      <c r="GYI53" s="37"/>
      <c r="GYJ53" s="37"/>
      <c r="GYK53" s="37"/>
      <c r="GYL53" s="37"/>
      <c r="GYM53" s="37"/>
      <c r="GYN53" s="37"/>
      <c r="GYO53" s="37"/>
      <c r="GYP53" s="37"/>
      <c r="GYQ53" s="37"/>
      <c r="GYR53" s="37"/>
      <c r="GYS53" s="37"/>
      <c r="GYT53" s="37"/>
      <c r="GYU53" s="37"/>
      <c r="GYV53" s="37"/>
      <c r="GYW53" s="37"/>
      <c r="GYX53" s="37"/>
      <c r="GYY53" s="37"/>
      <c r="GYZ53" s="37"/>
      <c r="GZA53" s="37"/>
      <c r="GZB53" s="37"/>
      <c r="GZC53" s="37"/>
      <c r="GZD53" s="37"/>
      <c r="GZE53" s="37"/>
      <c r="GZF53" s="37"/>
      <c r="GZG53" s="37"/>
      <c r="GZH53" s="37"/>
      <c r="GZI53" s="37"/>
      <c r="GZJ53" s="37"/>
      <c r="GZK53" s="37"/>
      <c r="GZL53" s="37"/>
      <c r="GZM53" s="37"/>
      <c r="GZN53" s="37"/>
      <c r="GZO53" s="37"/>
      <c r="GZP53" s="37"/>
      <c r="GZQ53" s="37"/>
      <c r="GZR53" s="37"/>
      <c r="GZS53" s="37"/>
      <c r="GZT53" s="37"/>
      <c r="GZU53" s="37"/>
      <c r="GZV53" s="37"/>
      <c r="GZW53" s="37"/>
      <c r="GZX53" s="37"/>
      <c r="GZY53" s="37"/>
      <c r="GZZ53" s="37"/>
      <c r="HAA53" s="37"/>
      <c r="HAB53" s="37"/>
      <c r="HAC53" s="37"/>
      <c r="HAD53" s="37"/>
      <c r="HAE53" s="37"/>
      <c r="HAF53" s="37"/>
      <c r="HAG53" s="37"/>
      <c r="HAH53" s="37"/>
      <c r="HAI53" s="37"/>
      <c r="HAJ53" s="37"/>
      <c r="HAK53" s="37"/>
      <c r="HAL53" s="37"/>
      <c r="HAM53" s="37"/>
      <c r="HAN53" s="37"/>
      <c r="HAO53" s="37"/>
      <c r="HAP53" s="37"/>
      <c r="HAQ53" s="37"/>
      <c r="HAR53" s="37"/>
      <c r="HAS53" s="37"/>
      <c r="HAT53" s="37"/>
      <c r="HAU53" s="37"/>
      <c r="HAV53" s="37"/>
      <c r="HAW53" s="37"/>
      <c r="HAX53" s="37"/>
      <c r="HAY53" s="37"/>
      <c r="HAZ53" s="37"/>
      <c r="HBA53" s="37"/>
      <c r="HBB53" s="37"/>
      <c r="HBC53" s="37"/>
      <c r="HBD53" s="37"/>
      <c r="HBE53" s="37"/>
      <c r="HBF53" s="37"/>
      <c r="HBG53" s="37"/>
      <c r="HBH53" s="37"/>
      <c r="HBI53" s="37"/>
      <c r="HBJ53" s="37"/>
      <c r="HBK53" s="37"/>
      <c r="HBL53" s="37"/>
      <c r="HBM53" s="37"/>
      <c r="HBN53" s="37"/>
      <c r="HBO53" s="37"/>
      <c r="HBP53" s="37"/>
      <c r="HBQ53" s="37"/>
      <c r="HBR53" s="37"/>
      <c r="HBS53" s="37"/>
      <c r="HBT53" s="37"/>
      <c r="HBU53" s="37"/>
      <c r="HBV53" s="37"/>
      <c r="HBW53" s="37"/>
      <c r="HBX53" s="37"/>
      <c r="HBY53" s="37"/>
      <c r="HBZ53" s="37"/>
      <c r="HCA53" s="37"/>
      <c r="HCB53" s="37"/>
      <c r="HCC53" s="37"/>
      <c r="HCD53" s="37"/>
      <c r="HCE53" s="37"/>
      <c r="HCF53" s="37"/>
      <c r="HCG53" s="37"/>
      <c r="HCH53" s="37"/>
      <c r="HCI53" s="37"/>
      <c r="HCJ53" s="37"/>
      <c r="HCK53" s="37"/>
      <c r="HCL53" s="37"/>
      <c r="HCM53" s="37"/>
      <c r="HCN53" s="37"/>
      <c r="HCO53" s="37"/>
      <c r="HCP53" s="37"/>
      <c r="HCQ53" s="37"/>
      <c r="HCR53" s="37"/>
      <c r="HCS53" s="37"/>
      <c r="HCT53" s="37"/>
      <c r="HCU53" s="37"/>
      <c r="HCV53" s="37"/>
      <c r="HCW53" s="37"/>
      <c r="HCX53" s="37"/>
      <c r="HCY53" s="37"/>
      <c r="HCZ53" s="37"/>
      <c r="HDA53" s="37"/>
      <c r="HDB53" s="37"/>
      <c r="HDC53" s="37"/>
      <c r="HDD53" s="37"/>
      <c r="HDE53" s="37"/>
      <c r="HDF53" s="37"/>
      <c r="HDG53" s="37"/>
      <c r="HDH53" s="37"/>
      <c r="HDI53" s="37"/>
      <c r="HDJ53" s="37"/>
      <c r="HDK53" s="37"/>
      <c r="HDL53" s="37"/>
      <c r="HDM53" s="37"/>
      <c r="HDN53" s="37"/>
      <c r="HDO53" s="37"/>
      <c r="HDP53" s="37"/>
      <c r="HDQ53" s="37"/>
      <c r="HDR53" s="37"/>
      <c r="HDS53" s="37"/>
      <c r="HDT53" s="37"/>
      <c r="HDU53" s="37"/>
      <c r="HDV53" s="37"/>
      <c r="HDW53" s="37"/>
      <c r="HDX53" s="37"/>
      <c r="HDY53" s="37"/>
      <c r="HDZ53" s="37"/>
      <c r="HEA53" s="37"/>
      <c r="HEB53" s="37"/>
      <c r="HEC53" s="37"/>
      <c r="HED53" s="37"/>
      <c r="HEE53" s="37"/>
      <c r="HEF53" s="37"/>
      <c r="HEG53" s="37"/>
      <c r="HEH53" s="37"/>
      <c r="HEI53" s="37"/>
      <c r="HEJ53" s="37"/>
      <c r="HEK53" s="37"/>
      <c r="HEL53" s="37"/>
      <c r="HEM53" s="37"/>
      <c r="HEN53" s="37"/>
      <c r="HEO53" s="37"/>
      <c r="HEP53" s="37"/>
      <c r="HEQ53" s="37"/>
      <c r="HER53" s="37"/>
      <c r="HES53" s="37"/>
      <c r="HET53" s="37"/>
      <c r="HEU53" s="37"/>
      <c r="HEV53" s="37"/>
      <c r="HEW53" s="37"/>
      <c r="HEX53" s="37"/>
      <c r="HEY53" s="37"/>
      <c r="HEZ53" s="37"/>
      <c r="HFA53" s="37"/>
      <c r="HFB53" s="37"/>
      <c r="HFC53" s="37"/>
      <c r="HFD53" s="37"/>
      <c r="HFE53" s="37"/>
      <c r="HFF53" s="37"/>
      <c r="HFG53" s="37"/>
      <c r="HFH53" s="37"/>
      <c r="HFI53" s="37"/>
      <c r="HFJ53" s="37"/>
      <c r="HFK53" s="37"/>
      <c r="HFL53" s="37"/>
      <c r="HFM53" s="37"/>
      <c r="HFN53" s="37"/>
      <c r="HFO53" s="37"/>
      <c r="HFP53" s="37"/>
      <c r="HFQ53" s="37"/>
      <c r="HFR53" s="37"/>
      <c r="HFS53" s="37"/>
      <c r="HFT53" s="37"/>
      <c r="HFU53" s="37"/>
      <c r="HFV53" s="37"/>
      <c r="HFW53" s="37"/>
      <c r="HFX53" s="37"/>
      <c r="HFY53" s="37"/>
      <c r="HFZ53" s="37"/>
      <c r="HGA53" s="37"/>
      <c r="HGB53" s="37"/>
      <c r="HGC53" s="37"/>
      <c r="HGD53" s="37"/>
      <c r="HGE53" s="37"/>
      <c r="HGF53" s="37"/>
      <c r="HGG53" s="37"/>
      <c r="HGH53" s="37"/>
      <c r="HGI53" s="37"/>
      <c r="HGJ53" s="37"/>
      <c r="HGK53" s="37"/>
      <c r="HGL53" s="37"/>
      <c r="HGM53" s="37"/>
      <c r="HGN53" s="37"/>
      <c r="HGO53" s="37"/>
      <c r="HGP53" s="37"/>
      <c r="HGQ53" s="37"/>
      <c r="HGR53" s="37"/>
      <c r="HGS53" s="37"/>
      <c r="HGT53" s="37"/>
      <c r="HGU53" s="37"/>
      <c r="HGV53" s="37"/>
      <c r="HGW53" s="37"/>
      <c r="HGX53" s="37"/>
      <c r="HGY53" s="37"/>
      <c r="HGZ53" s="37"/>
      <c r="HHA53" s="37"/>
      <c r="HHB53" s="37"/>
      <c r="HHC53" s="37"/>
      <c r="HHD53" s="37"/>
      <c r="HHE53" s="37"/>
      <c r="HHF53" s="37"/>
      <c r="HHG53" s="37"/>
      <c r="HHH53" s="37"/>
      <c r="HHI53" s="37"/>
      <c r="HHJ53" s="37"/>
      <c r="HHK53" s="37"/>
      <c r="HHL53" s="37"/>
      <c r="HHM53" s="37"/>
      <c r="HHN53" s="37"/>
      <c r="HHO53" s="37"/>
      <c r="HHP53" s="37"/>
      <c r="HHQ53" s="37"/>
      <c r="HHR53" s="37"/>
      <c r="HHS53" s="37"/>
      <c r="HHT53" s="37"/>
      <c r="HHU53" s="37"/>
      <c r="HHV53" s="37"/>
      <c r="HHW53" s="37"/>
      <c r="HHX53" s="37"/>
      <c r="HHY53" s="37"/>
      <c r="HHZ53" s="37"/>
      <c r="HIA53" s="37"/>
      <c r="HIB53" s="37"/>
      <c r="HIC53" s="37"/>
      <c r="HID53" s="37"/>
      <c r="HIE53" s="37"/>
      <c r="HIF53" s="37"/>
      <c r="HIG53" s="37"/>
      <c r="HIH53" s="37"/>
      <c r="HII53" s="37"/>
      <c r="HIJ53" s="37"/>
      <c r="HIK53" s="37"/>
      <c r="HIL53" s="37"/>
      <c r="HIM53" s="37"/>
      <c r="HIN53" s="37"/>
      <c r="HIO53" s="37"/>
      <c r="HIP53" s="37"/>
      <c r="HIQ53" s="37"/>
      <c r="HIR53" s="37"/>
      <c r="HIS53" s="37"/>
      <c r="HIT53" s="37"/>
      <c r="HIU53" s="37"/>
      <c r="HIV53" s="37"/>
      <c r="HIW53" s="37"/>
      <c r="HIX53" s="37"/>
      <c r="HIY53" s="37"/>
      <c r="HIZ53" s="37"/>
      <c r="HJA53" s="37"/>
      <c r="HJB53" s="37"/>
      <c r="HJC53" s="37"/>
      <c r="HJD53" s="37"/>
      <c r="HJE53" s="37"/>
      <c r="HJF53" s="37"/>
      <c r="HJG53" s="37"/>
      <c r="HJH53" s="37"/>
      <c r="HJI53" s="37"/>
      <c r="HJJ53" s="37"/>
      <c r="HJK53" s="37"/>
      <c r="HJL53" s="37"/>
      <c r="HJM53" s="37"/>
      <c r="HJN53" s="37"/>
      <c r="HJO53" s="37"/>
      <c r="HJP53" s="37"/>
      <c r="HJQ53" s="37"/>
      <c r="HJR53" s="37"/>
      <c r="HJS53" s="37"/>
      <c r="HJT53" s="37"/>
      <c r="HJU53" s="37"/>
      <c r="HJV53" s="37"/>
      <c r="HJW53" s="37"/>
      <c r="HJX53" s="37"/>
      <c r="HJY53" s="37"/>
      <c r="HJZ53" s="37"/>
      <c r="HKA53" s="37"/>
      <c r="HKB53" s="37"/>
      <c r="HKC53" s="37"/>
      <c r="HKD53" s="37"/>
      <c r="HKE53" s="37"/>
      <c r="HKF53" s="37"/>
      <c r="HKG53" s="37"/>
      <c r="HKH53" s="37"/>
      <c r="HKI53" s="37"/>
      <c r="HKJ53" s="37"/>
      <c r="HKK53" s="37"/>
      <c r="HKL53" s="37"/>
      <c r="HKM53" s="37"/>
      <c r="HKN53" s="37"/>
      <c r="HKO53" s="37"/>
      <c r="HKP53" s="37"/>
      <c r="HKQ53" s="37"/>
      <c r="HKR53" s="37"/>
      <c r="HKS53" s="37"/>
      <c r="HKT53" s="37"/>
      <c r="HKU53" s="37"/>
      <c r="HKV53" s="37"/>
      <c r="HKW53" s="37"/>
      <c r="HKX53" s="37"/>
      <c r="HKY53" s="37"/>
      <c r="HKZ53" s="37"/>
      <c r="HLA53" s="37"/>
      <c r="HLB53" s="37"/>
      <c r="HLC53" s="37"/>
      <c r="HLD53" s="37"/>
      <c r="HLE53" s="37"/>
      <c r="HLF53" s="37"/>
      <c r="HLG53" s="37"/>
      <c r="HLH53" s="37"/>
      <c r="HLI53" s="37"/>
      <c r="HLJ53" s="37"/>
      <c r="HLK53" s="37"/>
      <c r="HLL53" s="37"/>
      <c r="HLM53" s="37"/>
      <c r="HLN53" s="37"/>
      <c r="HLO53" s="37"/>
      <c r="HLP53" s="37"/>
      <c r="HLQ53" s="37"/>
      <c r="HLR53" s="37"/>
      <c r="HLS53" s="37"/>
      <c r="HLT53" s="37"/>
      <c r="HLU53" s="37"/>
      <c r="HLV53" s="37"/>
      <c r="HLW53" s="37"/>
      <c r="HLX53" s="37"/>
      <c r="HLY53" s="37"/>
      <c r="HLZ53" s="37"/>
      <c r="HMA53" s="37"/>
      <c r="HMB53" s="37"/>
      <c r="HMC53" s="37"/>
      <c r="HMD53" s="37"/>
      <c r="HME53" s="37"/>
      <c r="HMF53" s="37"/>
      <c r="HMG53" s="37"/>
      <c r="HMH53" s="37"/>
      <c r="HMI53" s="37"/>
      <c r="HMJ53" s="37"/>
      <c r="HMK53" s="37"/>
      <c r="HML53" s="37"/>
      <c r="HMM53" s="37"/>
      <c r="HMN53" s="37"/>
      <c r="HMO53" s="37"/>
      <c r="HMP53" s="37"/>
      <c r="HMQ53" s="37"/>
      <c r="HMR53" s="37"/>
      <c r="HMS53" s="37"/>
      <c r="HMT53" s="37"/>
      <c r="HMU53" s="37"/>
      <c r="HMV53" s="37"/>
      <c r="HMW53" s="37"/>
      <c r="HMX53" s="37"/>
      <c r="HMY53" s="37"/>
      <c r="HMZ53" s="37"/>
      <c r="HNA53" s="37"/>
      <c r="HNB53" s="37"/>
      <c r="HNC53" s="37"/>
      <c r="HND53" s="37"/>
      <c r="HNE53" s="37"/>
      <c r="HNF53" s="37"/>
      <c r="HNG53" s="37"/>
      <c r="HNH53" s="37"/>
      <c r="HNI53" s="37"/>
      <c r="HNJ53" s="37"/>
      <c r="HNK53" s="37"/>
      <c r="HNL53" s="37"/>
      <c r="HNM53" s="37"/>
      <c r="HNN53" s="37"/>
      <c r="HNO53" s="37"/>
      <c r="HNP53" s="37"/>
      <c r="HNQ53" s="37"/>
      <c r="HNR53" s="37"/>
      <c r="HNS53" s="37"/>
      <c r="HNT53" s="37"/>
      <c r="HNU53" s="37"/>
      <c r="HNV53" s="37"/>
      <c r="HNW53" s="37"/>
      <c r="HNX53" s="37"/>
      <c r="HNY53" s="37"/>
      <c r="HNZ53" s="37"/>
      <c r="HOA53" s="37"/>
      <c r="HOB53" s="37"/>
      <c r="HOC53" s="37"/>
      <c r="HOD53" s="37"/>
      <c r="HOE53" s="37"/>
      <c r="HOF53" s="37"/>
      <c r="HOG53" s="37"/>
      <c r="HOH53" s="37"/>
      <c r="HOI53" s="37"/>
      <c r="HOJ53" s="37"/>
      <c r="HOK53" s="37"/>
      <c r="HOL53" s="37"/>
      <c r="HOM53" s="37"/>
      <c r="HON53" s="37"/>
      <c r="HOO53" s="37"/>
      <c r="HOP53" s="37"/>
      <c r="HOQ53" s="37"/>
      <c r="HOR53" s="37"/>
      <c r="HOS53" s="37"/>
      <c r="HOT53" s="37"/>
      <c r="HOU53" s="37"/>
      <c r="HOV53" s="37"/>
      <c r="HOW53" s="37"/>
      <c r="HOX53" s="37"/>
      <c r="HOY53" s="37"/>
      <c r="HOZ53" s="37"/>
      <c r="HPA53" s="37"/>
      <c r="HPB53" s="37"/>
      <c r="HPC53" s="37"/>
      <c r="HPD53" s="37"/>
      <c r="HPE53" s="37"/>
      <c r="HPF53" s="37"/>
      <c r="HPG53" s="37"/>
      <c r="HPH53" s="37"/>
      <c r="HPI53" s="37"/>
      <c r="HPJ53" s="37"/>
      <c r="HPK53" s="37"/>
      <c r="HPL53" s="37"/>
      <c r="HPM53" s="37"/>
      <c r="HPN53" s="37"/>
      <c r="HPO53" s="37"/>
      <c r="HPP53" s="37"/>
      <c r="HPQ53" s="37"/>
      <c r="HPR53" s="37"/>
      <c r="HPS53" s="37"/>
      <c r="HPT53" s="37"/>
      <c r="HPU53" s="37"/>
      <c r="HPV53" s="37"/>
      <c r="HPW53" s="37"/>
      <c r="HPX53" s="37"/>
      <c r="HPY53" s="37"/>
      <c r="HPZ53" s="37"/>
      <c r="HQA53" s="37"/>
      <c r="HQB53" s="37"/>
      <c r="HQC53" s="37"/>
      <c r="HQD53" s="37"/>
      <c r="HQE53" s="37"/>
      <c r="HQF53" s="37"/>
      <c r="HQG53" s="37"/>
      <c r="HQH53" s="37"/>
      <c r="HQI53" s="37"/>
      <c r="HQJ53" s="37"/>
      <c r="HQK53" s="37"/>
      <c r="HQL53" s="37"/>
      <c r="HQM53" s="37"/>
      <c r="HQN53" s="37"/>
      <c r="HQO53" s="37"/>
      <c r="HQP53" s="37"/>
      <c r="HQQ53" s="37"/>
      <c r="HQR53" s="37"/>
      <c r="HQS53" s="37"/>
      <c r="HQT53" s="37"/>
      <c r="HQU53" s="37"/>
      <c r="HQV53" s="37"/>
      <c r="HQW53" s="37"/>
      <c r="HQX53" s="37"/>
      <c r="HQY53" s="37"/>
      <c r="HQZ53" s="37"/>
      <c r="HRA53" s="37"/>
      <c r="HRB53" s="37"/>
      <c r="HRC53" s="37"/>
      <c r="HRD53" s="37"/>
      <c r="HRE53" s="37"/>
      <c r="HRF53" s="37"/>
      <c r="HRG53" s="37"/>
      <c r="HRH53" s="37"/>
      <c r="HRI53" s="37"/>
      <c r="HRJ53" s="37"/>
      <c r="HRK53" s="37"/>
      <c r="HRL53" s="37"/>
      <c r="HRM53" s="37"/>
      <c r="HRN53" s="37"/>
      <c r="HRO53" s="37"/>
      <c r="HRP53" s="37"/>
      <c r="HRQ53" s="37"/>
      <c r="HRR53" s="37"/>
      <c r="HRS53" s="37"/>
      <c r="HRT53" s="37"/>
      <c r="HRU53" s="37"/>
      <c r="HRV53" s="37"/>
      <c r="HRW53" s="37"/>
      <c r="HRX53" s="37"/>
      <c r="HRY53" s="37"/>
      <c r="HRZ53" s="37"/>
      <c r="HSA53" s="37"/>
      <c r="HSB53" s="37"/>
      <c r="HSC53" s="37"/>
      <c r="HSD53" s="37"/>
      <c r="HSE53" s="37"/>
      <c r="HSF53" s="37"/>
      <c r="HSG53" s="37"/>
      <c r="HSH53" s="37"/>
      <c r="HSI53" s="37"/>
      <c r="HSJ53" s="37"/>
      <c r="HSK53" s="37"/>
      <c r="HSL53" s="37"/>
      <c r="HSM53" s="37"/>
      <c r="HSN53" s="37"/>
      <c r="HSO53" s="37"/>
      <c r="HSP53" s="37"/>
      <c r="HSQ53" s="37"/>
      <c r="HSR53" s="37"/>
      <c r="HSS53" s="37"/>
      <c r="HST53" s="37"/>
      <c r="HSU53" s="37"/>
      <c r="HSV53" s="37"/>
      <c r="HSW53" s="37"/>
      <c r="HSX53" s="37"/>
      <c r="HSY53" s="37"/>
      <c r="HSZ53" s="37"/>
      <c r="HTA53" s="37"/>
      <c r="HTB53" s="37"/>
      <c r="HTC53" s="37"/>
      <c r="HTD53" s="37"/>
      <c r="HTE53" s="37"/>
      <c r="HTF53" s="37"/>
      <c r="HTG53" s="37"/>
      <c r="HTH53" s="37"/>
      <c r="HTI53" s="37"/>
      <c r="HTJ53" s="37"/>
      <c r="HTK53" s="37"/>
      <c r="HTL53" s="37"/>
      <c r="HTM53" s="37"/>
      <c r="HTN53" s="37"/>
      <c r="HTO53" s="37"/>
      <c r="HTP53" s="37"/>
      <c r="HTQ53" s="37"/>
      <c r="HTR53" s="37"/>
      <c r="HTS53" s="37"/>
      <c r="HTT53" s="37"/>
      <c r="HTU53" s="37"/>
      <c r="HTV53" s="37"/>
      <c r="HTW53" s="37"/>
      <c r="HTX53" s="37"/>
      <c r="HTY53" s="37"/>
      <c r="HTZ53" s="37"/>
      <c r="HUA53" s="37"/>
      <c r="HUB53" s="37"/>
      <c r="HUC53" s="37"/>
      <c r="HUD53" s="37"/>
      <c r="HUE53" s="37"/>
      <c r="HUF53" s="37"/>
      <c r="HUG53" s="37"/>
      <c r="HUH53" s="37"/>
      <c r="HUI53" s="37"/>
      <c r="HUJ53" s="37"/>
      <c r="HUK53" s="37"/>
      <c r="HUL53" s="37"/>
      <c r="HUM53" s="37"/>
      <c r="HUN53" s="37"/>
      <c r="HUO53" s="37"/>
      <c r="HUP53" s="37"/>
      <c r="HUQ53" s="37"/>
      <c r="HUR53" s="37"/>
      <c r="HUS53" s="37"/>
      <c r="HUT53" s="37"/>
      <c r="HUU53" s="37"/>
      <c r="HUV53" s="37"/>
      <c r="HUW53" s="37"/>
      <c r="HUX53" s="37"/>
      <c r="HUY53" s="37"/>
      <c r="HUZ53" s="37"/>
      <c r="HVA53" s="37"/>
      <c r="HVB53" s="37"/>
      <c r="HVC53" s="37"/>
      <c r="HVD53" s="37"/>
      <c r="HVE53" s="37"/>
      <c r="HVF53" s="37"/>
      <c r="HVG53" s="37"/>
      <c r="HVH53" s="37"/>
      <c r="HVI53" s="37"/>
      <c r="HVJ53" s="37"/>
      <c r="HVK53" s="37"/>
      <c r="HVL53" s="37"/>
      <c r="HVM53" s="37"/>
      <c r="HVN53" s="37"/>
      <c r="HVO53" s="37"/>
      <c r="HVP53" s="37"/>
      <c r="HVQ53" s="37"/>
      <c r="HVR53" s="37"/>
      <c r="HVS53" s="37"/>
      <c r="HVT53" s="37"/>
      <c r="HVU53" s="37"/>
      <c r="HVV53" s="37"/>
      <c r="HVW53" s="37"/>
      <c r="HVX53" s="37"/>
      <c r="HVY53" s="37"/>
      <c r="HVZ53" s="37"/>
      <c r="HWA53" s="37"/>
      <c r="HWB53" s="37"/>
      <c r="HWC53" s="37"/>
      <c r="HWD53" s="37"/>
      <c r="HWE53" s="37"/>
      <c r="HWF53" s="37"/>
      <c r="HWG53" s="37"/>
      <c r="HWH53" s="37"/>
      <c r="HWI53" s="37"/>
      <c r="HWJ53" s="37"/>
      <c r="HWK53" s="37"/>
      <c r="HWL53" s="37"/>
      <c r="HWM53" s="37"/>
      <c r="HWN53" s="37"/>
      <c r="HWO53" s="37"/>
      <c r="HWP53" s="37"/>
      <c r="HWQ53" s="37"/>
      <c r="HWR53" s="37"/>
      <c r="HWS53" s="37"/>
      <c r="HWT53" s="37"/>
      <c r="HWU53" s="37"/>
      <c r="HWV53" s="37"/>
      <c r="HWW53" s="37"/>
      <c r="HWX53" s="37"/>
      <c r="HWY53" s="37"/>
      <c r="HWZ53" s="37"/>
      <c r="HXA53" s="37"/>
      <c r="HXB53" s="37"/>
      <c r="HXC53" s="37"/>
      <c r="HXD53" s="37"/>
      <c r="HXE53" s="37"/>
      <c r="HXF53" s="37"/>
      <c r="HXG53" s="37"/>
      <c r="HXH53" s="37"/>
      <c r="HXI53" s="37"/>
      <c r="HXJ53" s="37"/>
      <c r="HXK53" s="37"/>
      <c r="HXL53" s="37"/>
      <c r="HXM53" s="37"/>
      <c r="HXN53" s="37"/>
      <c r="HXO53" s="37"/>
      <c r="HXP53" s="37"/>
      <c r="HXQ53" s="37"/>
      <c r="HXR53" s="37"/>
      <c r="HXS53" s="37"/>
      <c r="HXT53" s="37"/>
      <c r="HXU53" s="37"/>
      <c r="HXV53" s="37"/>
      <c r="HXW53" s="37"/>
      <c r="HXX53" s="37"/>
      <c r="HXY53" s="37"/>
      <c r="HXZ53" s="37"/>
      <c r="HYA53" s="37"/>
      <c r="HYB53" s="37"/>
      <c r="HYC53" s="37"/>
      <c r="HYD53" s="37"/>
      <c r="HYE53" s="37"/>
      <c r="HYF53" s="37"/>
      <c r="HYG53" s="37"/>
      <c r="HYH53" s="37"/>
      <c r="HYI53" s="37"/>
      <c r="HYJ53" s="37"/>
      <c r="HYK53" s="37"/>
      <c r="HYL53" s="37"/>
      <c r="HYM53" s="37"/>
      <c r="HYN53" s="37"/>
      <c r="HYO53" s="37"/>
      <c r="HYP53" s="37"/>
      <c r="HYQ53" s="37"/>
      <c r="HYR53" s="37"/>
      <c r="HYS53" s="37"/>
      <c r="HYT53" s="37"/>
      <c r="HYU53" s="37"/>
      <c r="HYV53" s="37"/>
      <c r="HYW53" s="37"/>
      <c r="HYX53" s="37"/>
      <c r="HYY53" s="37"/>
      <c r="HYZ53" s="37"/>
      <c r="HZA53" s="37"/>
      <c r="HZB53" s="37"/>
      <c r="HZC53" s="37"/>
      <c r="HZD53" s="37"/>
      <c r="HZE53" s="37"/>
      <c r="HZF53" s="37"/>
      <c r="HZG53" s="37"/>
      <c r="HZH53" s="37"/>
      <c r="HZI53" s="37"/>
      <c r="HZJ53" s="37"/>
      <c r="HZK53" s="37"/>
      <c r="HZL53" s="37"/>
      <c r="HZM53" s="37"/>
      <c r="HZN53" s="37"/>
      <c r="HZO53" s="37"/>
      <c r="HZP53" s="37"/>
      <c r="HZQ53" s="37"/>
      <c r="HZR53" s="37"/>
      <c r="HZS53" s="37"/>
      <c r="HZT53" s="37"/>
      <c r="HZU53" s="37"/>
      <c r="HZV53" s="37"/>
      <c r="HZW53" s="37"/>
      <c r="HZX53" s="37"/>
      <c r="HZY53" s="37"/>
      <c r="HZZ53" s="37"/>
      <c r="IAA53" s="37"/>
      <c r="IAB53" s="37"/>
      <c r="IAC53" s="37"/>
      <c r="IAD53" s="37"/>
      <c r="IAE53" s="37"/>
      <c r="IAF53" s="37"/>
      <c r="IAG53" s="37"/>
      <c r="IAH53" s="37"/>
      <c r="IAI53" s="37"/>
      <c r="IAJ53" s="37"/>
      <c r="IAK53" s="37"/>
      <c r="IAL53" s="37"/>
      <c r="IAM53" s="37"/>
      <c r="IAN53" s="37"/>
      <c r="IAO53" s="37"/>
      <c r="IAP53" s="37"/>
      <c r="IAQ53" s="37"/>
      <c r="IAR53" s="37"/>
      <c r="IAS53" s="37"/>
      <c r="IAT53" s="37"/>
      <c r="IAU53" s="37"/>
      <c r="IAV53" s="37"/>
      <c r="IAW53" s="37"/>
      <c r="IAX53" s="37"/>
      <c r="IAY53" s="37"/>
      <c r="IAZ53" s="37"/>
      <c r="IBA53" s="37"/>
      <c r="IBB53" s="37"/>
      <c r="IBC53" s="37"/>
      <c r="IBD53" s="37"/>
      <c r="IBE53" s="37"/>
      <c r="IBF53" s="37"/>
      <c r="IBG53" s="37"/>
      <c r="IBH53" s="37"/>
      <c r="IBI53" s="37"/>
      <c r="IBJ53" s="37"/>
      <c r="IBK53" s="37"/>
      <c r="IBL53" s="37"/>
      <c r="IBM53" s="37"/>
      <c r="IBN53" s="37"/>
      <c r="IBO53" s="37"/>
      <c r="IBP53" s="37"/>
      <c r="IBQ53" s="37"/>
      <c r="IBR53" s="37"/>
      <c r="IBS53" s="37"/>
      <c r="IBT53" s="37"/>
      <c r="IBU53" s="37"/>
      <c r="IBV53" s="37"/>
      <c r="IBW53" s="37"/>
      <c r="IBX53" s="37"/>
      <c r="IBY53" s="37"/>
      <c r="IBZ53" s="37"/>
      <c r="ICA53" s="37"/>
      <c r="ICB53" s="37"/>
      <c r="ICC53" s="37"/>
      <c r="ICD53" s="37"/>
      <c r="ICE53" s="37"/>
      <c r="ICF53" s="37"/>
      <c r="ICG53" s="37"/>
      <c r="ICH53" s="37"/>
      <c r="ICI53" s="37"/>
      <c r="ICJ53" s="37"/>
      <c r="ICK53" s="37"/>
      <c r="ICL53" s="37"/>
      <c r="ICM53" s="37"/>
      <c r="ICN53" s="37"/>
      <c r="ICO53" s="37"/>
      <c r="ICP53" s="37"/>
      <c r="ICQ53" s="37"/>
      <c r="ICR53" s="37"/>
      <c r="ICS53" s="37"/>
      <c r="ICT53" s="37"/>
      <c r="ICU53" s="37"/>
      <c r="ICV53" s="37"/>
      <c r="ICW53" s="37"/>
      <c r="ICX53" s="37"/>
      <c r="ICY53" s="37"/>
      <c r="ICZ53" s="37"/>
      <c r="IDA53" s="37"/>
      <c r="IDB53" s="37"/>
      <c r="IDC53" s="37"/>
      <c r="IDD53" s="37"/>
      <c r="IDE53" s="37"/>
      <c r="IDF53" s="37"/>
      <c r="IDG53" s="37"/>
      <c r="IDH53" s="37"/>
      <c r="IDI53" s="37"/>
      <c r="IDJ53" s="37"/>
      <c r="IDK53" s="37"/>
      <c r="IDL53" s="37"/>
      <c r="IDM53" s="37"/>
      <c r="IDN53" s="37"/>
      <c r="IDO53" s="37"/>
      <c r="IDP53" s="37"/>
      <c r="IDQ53" s="37"/>
      <c r="IDR53" s="37"/>
      <c r="IDS53" s="37"/>
      <c r="IDT53" s="37"/>
      <c r="IDU53" s="37"/>
      <c r="IDV53" s="37"/>
      <c r="IDW53" s="37"/>
      <c r="IDX53" s="37"/>
      <c r="IDY53" s="37"/>
      <c r="IDZ53" s="37"/>
      <c r="IEA53" s="37"/>
      <c r="IEB53" s="37"/>
      <c r="IEC53" s="37"/>
      <c r="IED53" s="37"/>
      <c r="IEE53" s="37"/>
      <c r="IEF53" s="37"/>
      <c r="IEG53" s="37"/>
      <c r="IEH53" s="37"/>
      <c r="IEI53" s="37"/>
      <c r="IEJ53" s="37"/>
      <c r="IEK53" s="37"/>
      <c r="IEL53" s="37"/>
      <c r="IEM53" s="37"/>
      <c r="IEN53" s="37"/>
      <c r="IEO53" s="37"/>
      <c r="IEP53" s="37"/>
      <c r="IEQ53" s="37"/>
      <c r="IER53" s="37"/>
      <c r="IES53" s="37"/>
      <c r="IET53" s="37"/>
      <c r="IEU53" s="37"/>
      <c r="IEV53" s="37"/>
      <c r="IEW53" s="37"/>
      <c r="IEX53" s="37"/>
      <c r="IEY53" s="37"/>
      <c r="IEZ53" s="37"/>
      <c r="IFA53" s="37"/>
      <c r="IFB53" s="37"/>
      <c r="IFC53" s="37"/>
      <c r="IFD53" s="37"/>
      <c r="IFE53" s="37"/>
      <c r="IFF53" s="37"/>
      <c r="IFG53" s="37"/>
      <c r="IFH53" s="37"/>
      <c r="IFI53" s="37"/>
      <c r="IFJ53" s="37"/>
      <c r="IFK53" s="37"/>
      <c r="IFL53" s="37"/>
      <c r="IFM53" s="37"/>
      <c r="IFN53" s="37"/>
      <c r="IFO53" s="37"/>
      <c r="IFP53" s="37"/>
      <c r="IFQ53" s="37"/>
      <c r="IFR53" s="37"/>
      <c r="IFS53" s="37"/>
      <c r="IFT53" s="37"/>
      <c r="IFU53" s="37"/>
      <c r="IFV53" s="37"/>
      <c r="IFW53" s="37"/>
      <c r="IFX53" s="37"/>
      <c r="IFY53" s="37"/>
      <c r="IFZ53" s="37"/>
      <c r="IGA53" s="37"/>
      <c r="IGB53" s="37"/>
      <c r="IGC53" s="37"/>
      <c r="IGD53" s="37"/>
      <c r="IGE53" s="37"/>
      <c r="IGF53" s="37"/>
      <c r="IGG53" s="37"/>
      <c r="IGH53" s="37"/>
      <c r="IGI53" s="37"/>
      <c r="IGJ53" s="37"/>
      <c r="IGK53" s="37"/>
      <c r="IGL53" s="37"/>
      <c r="IGM53" s="37"/>
      <c r="IGN53" s="37"/>
      <c r="IGO53" s="37"/>
      <c r="IGP53" s="37"/>
      <c r="IGQ53" s="37"/>
      <c r="IGR53" s="37"/>
      <c r="IGS53" s="37"/>
      <c r="IGT53" s="37"/>
      <c r="IGU53" s="37"/>
      <c r="IGV53" s="37"/>
      <c r="IGW53" s="37"/>
      <c r="IGX53" s="37"/>
      <c r="IGY53" s="37"/>
      <c r="IGZ53" s="37"/>
      <c r="IHA53" s="37"/>
      <c r="IHB53" s="37"/>
      <c r="IHC53" s="37"/>
      <c r="IHD53" s="37"/>
      <c r="IHE53" s="37"/>
      <c r="IHF53" s="37"/>
      <c r="IHG53" s="37"/>
      <c r="IHH53" s="37"/>
      <c r="IHI53" s="37"/>
      <c r="IHJ53" s="37"/>
      <c r="IHK53" s="37"/>
      <c r="IHL53" s="37"/>
      <c r="IHM53" s="37"/>
      <c r="IHN53" s="37"/>
      <c r="IHO53" s="37"/>
      <c r="IHP53" s="37"/>
      <c r="IHQ53" s="37"/>
      <c r="IHR53" s="37"/>
      <c r="IHS53" s="37"/>
      <c r="IHT53" s="37"/>
      <c r="IHU53" s="37"/>
      <c r="IHV53" s="37"/>
      <c r="IHW53" s="37"/>
      <c r="IHX53" s="37"/>
      <c r="IHY53" s="37"/>
      <c r="IHZ53" s="37"/>
      <c r="IIA53" s="37"/>
      <c r="IIB53" s="37"/>
      <c r="IIC53" s="37"/>
      <c r="IID53" s="37"/>
      <c r="IIE53" s="37"/>
      <c r="IIF53" s="37"/>
      <c r="IIG53" s="37"/>
      <c r="IIH53" s="37"/>
      <c r="III53" s="37"/>
      <c r="IIJ53" s="37"/>
      <c r="IIK53" s="37"/>
      <c r="IIL53" s="37"/>
      <c r="IIM53" s="37"/>
      <c r="IIN53" s="37"/>
      <c r="IIO53" s="37"/>
      <c r="IIP53" s="37"/>
      <c r="IIQ53" s="37"/>
      <c r="IIR53" s="37"/>
      <c r="IIS53" s="37"/>
      <c r="IIT53" s="37"/>
      <c r="IIU53" s="37"/>
      <c r="IIV53" s="37"/>
      <c r="IIW53" s="37"/>
      <c r="IIX53" s="37"/>
      <c r="IIY53" s="37"/>
      <c r="IIZ53" s="37"/>
      <c r="IJA53" s="37"/>
      <c r="IJB53" s="37"/>
      <c r="IJC53" s="37"/>
      <c r="IJD53" s="37"/>
      <c r="IJE53" s="37"/>
      <c r="IJF53" s="37"/>
      <c r="IJG53" s="37"/>
      <c r="IJH53" s="37"/>
      <c r="IJI53" s="37"/>
      <c r="IJJ53" s="37"/>
      <c r="IJK53" s="37"/>
      <c r="IJL53" s="37"/>
      <c r="IJM53" s="37"/>
      <c r="IJN53" s="37"/>
      <c r="IJO53" s="37"/>
      <c r="IJP53" s="37"/>
      <c r="IJQ53" s="37"/>
      <c r="IJR53" s="37"/>
      <c r="IJS53" s="37"/>
      <c r="IJT53" s="37"/>
      <c r="IJU53" s="37"/>
      <c r="IJV53" s="37"/>
      <c r="IJW53" s="37"/>
      <c r="IJX53" s="37"/>
      <c r="IJY53" s="37"/>
      <c r="IJZ53" s="37"/>
      <c r="IKA53" s="37"/>
      <c r="IKB53" s="37"/>
      <c r="IKC53" s="37"/>
      <c r="IKD53" s="37"/>
      <c r="IKE53" s="37"/>
      <c r="IKF53" s="37"/>
      <c r="IKG53" s="37"/>
      <c r="IKH53" s="37"/>
      <c r="IKI53" s="37"/>
      <c r="IKJ53" s="37"/>
      <c r="IKK53" s="37"/>
      <c r="IKL53" s="37"/>
      <c r="IKM53" s="37"/>
      <c r="IKN53" s="37"/>
      <c r="IKO53" s="37"/>
      <c r="IKP53" s="37"/>
      <c r="IKQ53" s="37"/>
      <c r="IKR53" s="37"/>
      <c r="IKS53" s="37"/>
      <c r="IKT53" s="37"/>
      <c r="IKU53" s="37"/>
      <c r="IKV53" s="37"/>
      <c r="IKW53" s="37"/>
      <c r="IKX53" s="37"/>
      <c r="IKY53" s="37"/>
      <c r="IKZ53" s="37"/>
      <c r="ILA53" s="37"/>
      <c r="ILB53" s="37"/>
      <c r="ILC53" s="37"/>
      <c r="ILD53" s="37"/>
      <c r="ILE53" s="37"/>
      <c r="ILF53" s="37"/>
      <c r="ILG53" s="37"/>
      <c r="ILH53" s="37"/>
      <c r="ILI53" s="37"/>
      <c r="ILJ53" s="37"/>
      <c r="ILK53" s="37"/>
      <c r="ILL53" s="37"/>
      <c r="ILM53" s="37"/>
      <c r="ILN53" s="37"/>
      <c r="ILO53" s="37"/>
      <c r="ILP53" s="37"/>
      <c r="ILQ53" s="37"/>
      <c r="ILR53" s="37"/>
      <c r="ILS53" s="37"/>
      <c r="ILT53" s="37"/>
      <c r="ILU53" s="37"/>
      <c r="ILV53" s="37"/>
      <c r="ILW53" s="37"/>
      <c r="ILX53" s="37"/>
      <c r="ILY53" s="37"/>
      <c r="ILZ53" s="37"/>
      <c r="IMA53" s="37"/>
      <c r="IMB53" s="37"/>
      <c r="IMC53" s="37"/>
      <c r="IMD53" s="37"/>
      <c r="IME53" s="37"/>
      <c r="IMF53" s="37"/>
      <c r="IMG53" s="37"/>
      <c r="IMH53" s="37"/>
      <c r="IMI53" s="37"/>
      <c r="IMJ53" s="37"/>
      <c r="IMK53" s="37"/>
      <c r="IML53" s="37"/>
      <c r="IMM53" s="37"/>
      <c r="IMN53" s="37"/>
      <c r="IMO53" s="37"/>
      <c r="IMP53" s="37"/>
      <c r="IMQ53" s="37"/>
      <c r="IMR53" s="37"/>
      <c r="IMS53" s="37"/>
      <c r="IMT53" s="37"/>
      <c r="IMU53" s="37"/>
      <c r="IMV53" s="37"/>
      <c r="IMW53" s="37"/>
      <c r="IMX53" s="37"/>
      <c r="IMY53" s="37"/>
      <c r="IMZ53" s="37"/>
      <c r="INA53" s="37"/>
      <c r="INB53" s="37"/>
      <c r="INC53" s="37"/>
      <c r="IND53" s="37"/>
      <c r="INE53" s="37"/>
      <c r="INF53" s="37"/>
      <c r="ING53" s="37"/>
      <c r="INH53" s="37"/>
      <c r="INI53" s="37"/>
      <c r="INJ53" s="37"/>
      <c r="INK53" s="37"/>
      <c r="INL53" s="37"/>
      <c r="INM53" s="37"/>
      <c r="INN53" s="37"/>
      <c r="INO53" s="37"/>
      <c r="INP53" s="37"/>
      <c r="INQ53" s="37"/>
      <c r="INR53" s="37"/>
      <c r="INS53" s="37"/>
      <c r="INT53" s="37"/>
      <c r="INU53" s="37"/>
      <c r="INV53" s="37"/>
      <c r="INW53" s="37"/>
      <c r="INX53" s="37"/>
      <c r="INY53" s="37"/>
      <c r="INZ53" s="37"/>
      <c r="IOA53" s="37"/>
      <c r="IOB53" s="37"/>
      <c r="IOC53" s="37"/>
      <c r="IOD53" s="37"/>
      <c r="IOE53" s="37"/>
      <c r="IOF53" s="37"/>
      <c r="IOG53" s="37"/>
      <c r="IOH53" s="37"/>
      <c r="IOI53" s="37"/>
      <c r="IOJ53" s="37"/>
      <c r="IOK53" s="37"/>
      <c r="IOL53" s="37"/>
      <c r="IOM53" s="37"/>
      <c r="ION53" s="37"/>
      <c r="IOO53" s="37"/>
      <c r="IOP53" s="37"/>
      <c r="IOQ53" s="37"/>
      <c r="IOR53" s="37"/>
      <c r="IOS53" s="37"/>
      <c r="IOT53" s="37"/>
      <c r="IOU53" s="37"/>
      <c r="IOV53" s="37"/>
      <c r="IOW53" s="37"/>
      <c r="IOX53" s="37"/>
      <c r="IOY53" s="37"/>
      <c r="IOZ53" s="37"/>
      <c r="IPA53" s="37"/>
      <c r="IPB53" s="37"/>
      <c r="IPC53" s="37"/>
      <c r="IPD53" s="37"/>
      <c r="IPE53" s="37"/>
      <c r="IPF53" s="37"/>
      <c r="IPG53" s="37"/>
      <c r="IPH53" s="37"/>
      <c r="IPI53" s="37"/>
      <c r="IPJ53" s="37"/>
      <c r="IPK53" s="37"/>
      <c r="IPL53" s="37"/>
      <c r="IPM53" s="37"/>
      <c r="IPN53" s="37"/>
      <c r="IPO53" s="37"/>
      <c r="IPP53" s="37"/>
      <c r="IPQ53" s="37"/>
      <c r="IPR53" s="37"/>
      <c r="IPS53" s="37"/>
      <c r="IPT53" s="37"/>
      <c r="IPU53" s="37"/>
      <c r="IPV53" s="37"/>
      <c r="IPW53" s="37"/>
      <c r="IPX53" s="37"/>
      <c r="IPY53" s="37"/>
      <c r="IPZ53" s="37"/>
      <c r="IQA53" s="37"/>
      <c r="IQB53" s="37"/>
      <c r="IQC53" s="37"/>
      <c r="IQD53" s="37"/>
      <c r="IQE53" s="37"/>
      <c r="IQF53" s="37"/>
      <c r="IQG53" s="37"/>
      <c r="IQH53" s="37"/>
      <c r="IQI53" s="37"/>
      <c r="IQJ53" s="37"/>
      <c r="IQK53" s="37"/>
      <c r="IQL53" s="37"/>
      <c r="IQM53" s="37"/>
      <c r="IQN53" s="37"/>
      <c r="IQO53" s="37"/>
      <c r="IQP53" s="37"/>
      <c r="IQQ53" s="37"/>
      <c r="IQR53" s="37"/>
      <c r="IQS53" s="37"/>
      <c r="IQT53" s="37"/>
      <c r="IQU53" s="37"/>
      <c r="IQV53" s="37"/>
      <c r="IQW53" s="37"/>
      <c r="IQX53" s="37"/>
      <c r="IQY53" s="37"/>
      <c r="IQZ53" s="37"/>
      <c r="IRA53" s="37"/>
      <c r="IRB53" s="37"/>
      <c r="IRC53" s="37"/>
      <c r="IRD53" s="37"/>
      <c r="IRE53" s="37"/>
      <c r="IRF53" s="37"/>
      <c r="IRG53" s="37"/>
      <c r="IRH53" s="37"/>
      <c r="IRI53" s="37"/>
      <c r="IRJ53" s="37"/>
      <c r="IRK53" s="37"/>
      <c r="IRL53" s="37"/>
      <c r="IRM53" s="37"/>
      <c r="IRN53" s="37"/>
      <c r="IRO53" s="37"/>
      <c r="IRP53" s="37"/>
      <c r="IRQ53" s="37"/>
      <c r="IRR53" s="37"/>
      <c r="IRS53" s="37"/>
      <c r="IRT53" s="37"/>
      <c r="IRU53" s="37"/>
      <c r="IRV53" s="37"/>
      <c r="IRW53" s="37"/>
      <c r="IRX53" s="37"/>
      <c r="IRY53" s="37"/>
      <c r="IRZ53" s="37"/>
      <c r="ISA53" s="37"/>
      <c r="ISB53" s="37"/>
      <c r="ISC53" s="37"/>
      <c r="ISD53" s="37"/>
      <c r="ISE53" s="37"/>
      <c r="ISF53" s="37"/>
      <c r="ISG53" s="37"/>
      <c r="ISH53" s="37"/>
      <c r="ISI53" s="37"/>
      <c r="ISJ53" s="37"/>
      <c r="ISK53" s="37"/>
      <c r="ISL53" s="37"/>
      <c r="ISM53" s="37"/>
      <c r="ISN53" s="37"/>
      <c r="ISO53" s="37"/>
      <c r="ISP53" s="37"/>
      <c r="ISQ53" s="37"/>
      <c r="ISR53" s="37"/>
      <c r="ISS53" s="37"/>
      <c r="IST53" s="37"/>
      <c r="ISU53" s="37"/>
      <c r="ISV53" s="37"/>
      <c r="ISW53" s="37"/>
      <c r="ISX53" s="37"/>
      <c r="ISY53" s="37"/>
      <c r="ISZ53" s="37"/>
      <c r="ITA53" s="37"/>
      <c r="ITB53" s="37"/>
      <c r="ITC53" s="37"/>
      <c r="ITD53" s="37"/>
      <c r="ITE53" s="37"/>
      <c r="ITF53" s="37"/>
      <c r="ITG53" s="37"/>
      <c r="ITH53" s="37"/>
      <c r="ITI53" s="37"/>
      <c r="ITJ53" s="37"/>
      <c r="ITK53" s="37"/>
      <c r="ITL53" s="37"/>
      <c r="ITM53" s="37"/>
      <c r="ITN53" s="37"/>
      <c r="ITO53" s="37"/>
      <c r="ITP53" s="37"/>
      <c r="ITQ53" s="37"/>
      <c r="ITR53" s="37"/>
      <c r="ITS53" s="37"/>
      <c r="ITT53" s="37"/>
      <c r="ITU53" s="37"/>
      <c r="ITV53" s="37"/>
      <c r="ITW53" s="37"/>
      <c r="ITX53" s="37"/>
      <c r="ITY53" s="37"/>
      <c r="ITZ53" s="37"/>
      <c r="IUA53" s="37"/>
      <c r="IUB53" s="37"/>
      <c r="IUC53" s="37"/>
      <c r="IUD53" s="37"/>
      <c r="IUE53" s="37"/>
      <c r="IUF53" s="37"/>
      <c r="IUG53" s="37"/>
      <c r="IUH53" s="37"/>
      <c r="IUI53" s="37"/>
      <c r="IUJ53" s="37"/>
      <c r="IUK53" s="37"/>
      <c r="IUL53" s="37"/>
      <c r="IUM53" s="37"/>
      <c r="IUN53" s="37"/>
      <c r="IUO53" s="37"/>
      <c r="IUP53" s="37"/>
      <c r="IUQ53" s="37"/>
      <c r="IUR53" s="37"/>
      <c r="IUS53" s="37"/>
      <c r="IUT53" s="37"/>
      <c r="IUU53" s="37"/>
      <c r="IUV53" s="37"/>
      <c r="IUW53" s="37"/>
      <c r="IUX53" s="37"/>
      <c r="IUY53" s="37"/>
      <c r="IUZ53" s="37"/>
      <c r="IVA53" s="37"/>
      <c r="IVB53" s="37"/>
      <c r="IVC53" s="37"/>
      <c r="IVD53" s="37"/>
      <c r="IVE53" s="37"/>
      <c r="IVF53" s="37"/>
      <c r="IVG53" s="37"/>
      <c r="IVH53" s="37"/>
      <c r="IVI53" s="37"/>
      <c r="IVJ53" s="37"/>
      <c r="IVK53" s="37"/>
      <c r="IVL53" s="37"/>
      <c r="IVM53" s="37"/>
      <c r="IVN53" s="37"/>
      <c r="IVO53" s="37"/>
      <c r="IVP53" s="37"/>
      <c r="IVQ53" s="37"/>
      <c r="IVR53" s="37"/>
      <c r="IVS53" s="37"/>
      <c r="IVT53" s="37"/>
      <c r="IVU53" s="37"/>
      <c r="IVV53" s="37"/>
      <c r="IVW53" s="37"/>
      <c r="IVX53" s="37"/>
      <c r="IVY53" s="37"/>
      <c r="IVZ53" s="37"/>
      <c r="IWA53" s="37"/>
      <c r="IWB53" s="37"/>
      <c r="IWC53" s="37"/>
      <c r="IWD53" s="37"/>
      <c r="IWE53" s="37"/>
      <c r="IWF53" s="37"/>
      <c r="IWG53" s="37"/>
      <c r="IWH53" s="37"/>
      <c r="IWI53" s="37"/>
      <c r="IWJ53" s="37"/>
      <c r="IWK53" s="37"/>
      <c r="IWL53" s="37"/>
      <c r="IWM53" s="37"/>
      <c r="IWN53" s="37"/>
      <c r="IWO53" s="37"/>
      <c r="IWP53" s="37"/>
      <c r="IWQ53" s="37"/>
      <c r="IWR53" s="37"/>
      <c r="IWS53" s="37"/>
      <c r="IWT53" s="37"/>
      <c r="IWU53" s="37"/>
      <c r="IWV53" s="37"/>
      <c r="IWW53" s="37"/>
      <c r="IWX53" s="37"/>
      <c r="IWY53" s="37"/>
      <c r="IWZ53" s="37"/>
      <c r="IXA53" s="37"/>
      <c r="IXB53" s="37"/>
      <c r="IXC53" s="37"/>
      <c r="IXD53" s="37"/>
      <c r="IXE53" s="37"/>
      <c r="IXF53" s="37"/>
      <c r="IXG53" s="37"/>
      <c r="IXH53" s="37"/>
      <c r="IXI53" s="37"/>
      <c r="IXJ53" s="37"/>
      <c r="IXK53" s="37"/>
      <c r="IXL53" s="37"/>
      <c r="IXM53" s="37"/>
      <c r="IXN53" s="37"/>
      <c r="IXO53" s="37"/>
      <c r="IXP53" s="37"/>
      <c r="IXQ53" s="37"/>
      <c r="IXR53" s="37"/>
      <c r="IXS53" s="37"/>
      <c r="IXT53" s="37"/>
      <c r="IXU53" s="37"/>
      <c r="IXV53" s="37"/>
      <c r="IXW53" s="37"/>
      <c r="IXX53" s="37"/>
      <c r="IXY53" s="37"/>
      <c r="IXZ53" s="37"/>
      <c r="IYA53" s="37"/>
      <c r="IYB53" s="37"/>
      <c r="IYC53" s="37"/>
      <c r="IYD53" s="37"/>
      <c r="IYE53" s="37"/>
      <c r="IYF53" s="37"/>
      <c r="IYG53" s="37"/>
      <c r="IYH53" s="37"/>
      <c r="IYI53" s="37"/>
      <c r="IYJ53" s="37"/>
      <c r="IYK53" s="37"/>
      <c r="IYL53" s="37"/>
      <c r="IYM53" s="37"/>
      <c r="IYN53" s="37"/>
      <c r="IYO53" s="37"/>
      <c r="IYP53" s="37"/>
      <c r="IYQ53" s="37"/>
      <c r="IYR53" s="37"/>
      <c r="IYS53" s="37"/>
      <c r="IYT53" s="37"/>
      <c r="IYU53" s="37"/>
      <c r="IYV53" s="37"/>
      <c r="IYW53" s="37"/>
      <c r="IYX53" s="37"/>
      <c r="IYY53" s="37"/>
      <c r="IYZ53" s="37"/>
      <c r="IZA53" s="37"/>
      <c r="IZB53" s="37"/>
      <c r="IZC53" s="37"/>
      <c r="IZD53" s="37"/>
      <c r="IZE53" s="37"/>
      <c r="IZF53" s="37"/>
      <c r="IZG53" s="37"/>
      <c r="IZH53" s="37"/>
      <c r="IZI53" s="37"/>
      <c r="IZJ53" s="37"/>
      <c r="IZK53" s="37"/>
      <c r="IZL53" s="37"/>
      <c r="IZM53" s="37"/>
      <c r="IZN53" s="37"/>
      <c r="IZO53" s="37"/>
      <c r="IZP53" s="37"/>
      <c r="IZQ53" s="37"/>
      <c r="IZR53" s="37"/>
      <c r="IZS53" s="37"/>
      <c r="IZT53" s="37"/>
      <c r="IZU53" s="37"/>
      <c r="IZV53" s="37"/>
      <c r="IZW53" s="37"/>
      <c r="IZX53" s="37"/>
      <c r="IZY53" s="37"/>
      <c r="IZZ53" s="37"/>
      <c r="JAA53" s="37"/>
      <c r="JAB53" s="37"/>
      <c r="JAC53" s="37"/>
      <c r="JAD53" s="37"/>
      <c r="JAE53" s="37"/>
      <c r="JAF53" s="37"/>
      <c r="JAG53" s="37"/>
      <c r="JAH53" s="37"/>
      <c r="JAI53" s="37"/>
      <c r="JAJ53" s="37"/>
      <c r="JAK53" s="37"/>
      <c r="JAL53" s="37"/>
      <c r="JAM53" s="37"/>
      <c r="JAN53" s="37"/>
      <c r="JAO53" s="37"/>
      <c r="JAP53" s="37"/>
      <c r="JAQ53" s="37"/>
      <c r="JAR53" s="37"/>
      <c r="JAS53" s="37"/>
      <c r="JAT53" s="37"/>
      <c r="JAU53" s="37"/>
      <c r="JAV53" s="37"/>
      <c r="JAW53" s="37"/>
      <c r="JAX53" s="37"/>
      <c r="JAY53" s="37"/>
      <c r="JAZ53" s="37"/>
      <c r="JBA53" s="37"/>
      <c r="JBB53" s="37"/>
      <c r="JBC53" s="37"/>
      <c r="JBD53" s="37"/>
      <c r="JBE53" s="37"/>
      <c r="JBF53" s="37"/>
      <c r="JBG53" s="37"/>
      <c r="JBH53" s="37"/>
      <c r="JBI53" s="37"/>
      <c r="JBJ53" s="37"/>
      <c r="JBK53" s="37"/>
      <c r="JBL53" s="37"/>
      <c r="JBM53" s="37"/>
      <c r="JBN53" s="37"/>
      <c r="JBO53" s="37"/>
      <c r="JBP53" s="37"/>
      <c r="JBQ53" s="37"/>
      <c r="JBR53" s="37"/>
      <c r="JBS53" s="37"/>
      <c r="JBT53" s="37"/>
      <c r="JBU53" s="37"/>
      <c r="JBV53" s="37"/>
      <c r="JBW53" s="37"/>
      <c r="JBX53" s="37"/>
      <c r="JBY53" s="37"/>
      <c r="JBZ53" s="37"/>
      <c r="JCA53" s="37"/>
      <c r="JCB53" s="37"/>
      <c r="JCC53" s="37"/>
      <c r="JCD53" s="37"/>
      <c r="JCE53" s="37"/>
      <c r="JCF53" s="37"/>
      <c r="JCG53" s="37"/>
      <c r="JCH53" s="37"/>
      <c r="JCI53" s="37"/>
      <c r="JCJ53" s="37"/>
      <c r="JCK53" s="37"/>
      <c r="JCL53" s="37"/>
      <c r="JCM53" s="37"/>
      <c r="JCN53" s="37"/>
      <c r="JCO53" s="37"/>
      <c r="JCP53" s="37"/>
      <c r="JCQ53" s="37"/>
      <c r="JCR53" s="37"/>
      <c r="JCS53" s="37"/>
      <c r="JCT53" s="37"/>
      <c r="JCU53" s="37"/>
      <c r="JCV53" s="37"/>
      <c r="JCW53" s="37"/>
      <c r="JCX53" s="37"/>
      <c r="JCY53" s="37"/>
      <c r="JCZ53" s="37"/>
      <c r="JDA53" s="37"/>
      <c r="JDB53" s="37"/>
      <c r="JDC53" s="37"/>
      <c r="JDD53" s="37"/>
      <c r="JDE53" s="37"/>
      <c r="JDF53" s="37"/>
      <c r="JDG53" s="37"/>
      <c r="JDH53" s="37"/>
      <c r="JDI53" s="37"/>
      <c r="JDJ53" s="37"/>
      <c r="JDK53" s="37"/>
      <c r="JDL53" s="37"/>
      <c r="JDM53" s="37"/>
      <c r="JDN53" s="37"/>
      <c r="JDO53" s="37"/>
      <c r="JDP53" s="37"/>
      <c r="JDQ53" s="37"/>
      <c r="JDR53" s="37"/>
      <c r="JDS53" s="37"/>
      <c r="JDT53" s="37"/>
      <c r="JDU53" s="37"/>
      <c r="JDV53" s="37"/>
      <c r="JDW53" s="37"/>
      <c r="JDX53" s="37"/>
      <c r="JDY53" s="37"/>
      <c r="JDZ53" s="37"/>
      <c r="JEA53" s="37"/>
      <c r="JEB53" s="37"/>
      <c r="JEC53" s="37"/>
      <c r="JED53" s="37"/>
      <c r="JEE53" s="37"/>
      <c r="JEF53" s="37"/>
      <c r="JEG53" s="37"/>
      <c r="JEH53" s="37"/>
      <c r="JEI53" s="37"/>
      <c r="JEJ53" s="37"/>
      <c r="JEK53" s="37"/>
      <c r="JEL53" s="37"/>
      <c r="JEM53" s="37"/>
      <c r="JEN53" s="37"/>
      <c r="JEO53" s="37"/>
      <c r="JEP53" s="37"/>
      <c r="JEQ53" s="37"/>
      <c r="JER53" s="37"/>
      <c r="JES53" s="37"/>
      <c r="JET53" s="37"/>
      <c r="JEU53" s="37"/>
      <c r="JEV53" s="37"/>
      <c r="JEW53" s="37"/>
      <c r="JEX53" s="37"/>
      <c r="JEY53" s="37"/>
      <c r="JEZ53" s="37"/>
      <c r="JFA53" s="37"/>
      <c r="JFB53" s="37"/>
      <c r="JFC53" s="37"/>
      <c r="JFD53" s="37"/>
      <c r="JFE53" s="37"/>
      <c r="JFF53" s="37"/>
      <c r="JFG53" s="37"/>
      <c r="JFH53" s="37"/>
      <c r="JFI53" s="37"/>
      <c r="JFJ53" s="37"/>
      <c r="JFK53" s="37"/>
      <c r="JFL53" s="37"/>
      <c r="JFM53" s="37"/>
      <c r="JFN53" s="37"/>
      <c r="JFO53" s="37"/>
      <c r="JFP53" s="37"/>
      <c r="JFQ53" s="37"/>
      <c r="JFR53" s="37"/>
      <c r="JFS53" s="37"/>
      <c r="JFT53" s="37"/>
      <c r="JFU53" s="37"/>
      <c r="JFV53" s="37"/>
      <c r="JFW53" s="37"/>
      <c r="JFX53" s="37"/>
      <c r="JFY53" s="37"/>
      <c r="JFZ53" s="37"/>
      <c r="JGA53" s="37"/>
      <c r="JGB53" s="37"/>
      <c r="JGC53" s="37"/>
      <c r="JGD53" s="37"/>
      <c r="JGE53" s="37"/>
      <c r="JGF53" s="37"/>
      <c r="JGG53" s="37"/>
      <c r="JGH53" s="37"/>
      <c r="JGI53" s="37"/>
      <c r="JGJ53" s="37"/>
      <c r="JGK53" s="37"/>
      <c r="JGL53" s="37"/>
      <c r="JGM53" s="37"/>
      <c r="JGN53" s="37"/>
      <c r="JGO53" s="37"/>
      <c r="JGP53" s="37"/>
      <c r="JGQ53" s="37"/>
      <c r="JGR53" s="37"/>
      <c r="JGS53" s="37"/>
      <c r="JGT53" s="37"/>
      <c r="JGU53" s="37"/>
      <c r="JGV53" s="37"/>
      <c r="JGW53" s="37"/>
      <c r="JGX53" s="37"/>
      <c r="JGY53" s="37"/>
      <c r="JGZ53" s="37"/>
      <c r="JHA53" s="37"/>
      <c r="JHB53" s="37"/>
      <c r="JHC53" s="37"/>
      <c r="JHD53" s="37"/>
      <c r="JHE53" s="37"/>
      <c r="JHF53" s="37"/>
      <c r="JHG53" s="37"/>
      <c r="JHH53" s="37"/>
      <c r="JHI53" s="37"/>
      <c r="JHJ53" s="37"/>
      <c r="JHK53" s="37"/>
      <c r="JHL53" s="37"/>
      <c r="JHM53" s="37"/>
      <c r="JHN53" s="37"/>
      <c r="JHO53" s="37"/>
      <c r="JHP53" s="37"/>
      <c r="JHQ53" s="37"/>
      <c r="JHR53" s="37"/>
      <c r="JHS53" s="37"/>
      <c r="JHT53" s="37"/>
      <c r="JHU53" s="37"/>
      <c r="JHV53" s="37"/>
      <c r="JHW53" s="37"/>
      <c r="JHX53" s="37"/>
      <c r="JHY53" s="37"/>
      <c r="JHZ53" s="37"/>
      <c r="JIA53" s="37"/>
      <c r="JIB53" s="37"/>
      <c r="JIC53" s="37"/>
      <c r="JID53" s="37"/>
      <c r="JIE53" s="37"/>
      <c r="JIF53" s="37"/>
      <c r="JIG53" s="37"/>
      <c r="JIH53" s="37"/>
      <c r="JII53" s="37"/>
      <c r="JIJ53" s="37"/>
      <c r="JIK53" s="37"/>
      <c r="JIL53" s="37"/>
      <c r="JIM53" s="37"/>
      <c r="JIN53" s="37"/>
      <c r="JIO53" s="37"/>
      <c r="JIP53" s="37"/>
      <c r="JIQ53" s="37"/>
      <c r="JIR53" s="37"/>
      <c r="JIS53" s="37"/>
      <c r="JIT53" s="37"/>
      <c r="JIU53" s="37"/>
      <c r="JIV53" s="37"/>
      <c r="JIW53" s="37"/>
      <c r="JIX53" s="37"/>
      <c r="JIY53" s="37"/>
      <c r="JIZ53" s="37"/>
      <c r="JJA53" s="37"/>
      <c r="JJB53" s="37"/>
      <c r="JJC53" s="37"/>
      <c r="JJD53" s="37"/>
      <c r="JJE53" s="37"/>
      <c r="JJF53" s="37"/>
      <c r="JJG53" s="37"/>
      <c r="JJH53" s="37"/>
      <c r="JJI53" s="37"/>
      <c r="JJJ53" s="37"/>
      <c r="JJK53" s="37"/>
      <c r="JJL53" s="37"/>
      <c r="JJM53" s="37"/>
      <c r="JJN53" s="37"/>
      <c r="JJO53" s="37"/>
      <c r="JJP53" s="37"/>
      <c r="JJQ53" s="37"/>
      <c r="JJR53" s="37"/>
      <c r="JJS53" s="37"/>
      <c r="JJT53" s="37"/>
      <c r="JJU53" s="37"/>
      <c r="JJV53" s="37"/>
      <c r="JJW53" s="37"/>
      <c r="JJX53" s="37"/>
      <c r="JJY53" s="37"/>
      <c r="JJZ53" s="37"/>
      <c r="JKA53" s="37"/>
      <c r="JKB53" s="37"/>
      <c r="JKC53" s="37"/>
      <c r="JKD53" s="37"/>
      <c r="JKE53" s="37"/>
      <c r="JKF53" s="37"/>
      <c r="JKG53" s="37"/>
      <c r="JKH53" s="37"/>
      <c r="JKI53" s="37"/>
      <c r="JKJ53" s="37"/>
      <c r="JKK53" s="37"/>
      <c r="JKL53" s="37"/>
      <c r="JKM53" s="37"/>
      <c r="JKN53" s="37"/>
      <c r="JKO53" s="37"/>
      <c r="JKP53" s="37"/>
      <c r="JKQ53" s="37"/>
      <c r="JKR53" s="37"/>
      <c r="JKS53" s="37"/>
      <c r="JKT53" s="37"/>
      <c r="JKU53" s="37"/>
      <c r="JKV53" s="37"/>
      <c r="JKW53" s="37"/>
      <c r="JKX53" s="37"/>
      <c r="JKY53" s="37"/>
      <c r="JKZ53" s="37"/>
      <c r="JLA53" s="37"/>
      <c r="JLB53" s="37"/>
      <c r="JLC53" s="37"/>
      <c r="JLD53" s="37"/>
      <c r="JLE53" s="37"/>
      <c r="JLF53" s="37"/>
      <c r="JLG53" s="37"/>
      <c r="JLH53" s="37"/>
      <c r="JLI53" s="37"/>
      <c r="JLJ53" s="37"/>
      <c r="JLK53" s="37"/>
      <c r="JLL53" s="37"/>
      <c r="JLM53" s="37"/>
      <c r="JLN53" s="37"/>
      <c r="JLO53" s="37"/>
      <c r="JLP53" s="37"/>
      <c r="JLQ53" s="37"/>
      <c r="JLR53" s="37"/>
      <c r="JLS53" s="37"/>
      <c r="JLT53" s="37"/>
      <c r="JLU53" s="37"/>
      <c r="JLV53" s="37"/>
      <c r="JLW53" s="37"/>
      <c r="JLX53" s="37"/>
      <c r="JLY53" s="37"/>
      <c r="JLZ53" s="37"/>
      <c r="JMA53" s="37"/>
      <c r="JMB53" s="37"/>
      <c r="JMC53" s="37"/>
      <c r="JMD53" s="37"/>
      <c r="JME53" s="37"/>
      <c r="JMF53" s="37"/>
      <c r="JMG53" s="37"/>
      <c r="JMH53" s="37"/>
      <c r="JMI53" s="37"/>
      <c r="JMJ53" s="37"/>
      <c r="JMK53" s="37"/>
      <c r="JML53" s="37"/>
      <c r="JMM53" s="37"/>
      <c r="JMN53" s="37"/>
      <c r="JMO53" s="37"/>
      <c r="JMP53" s="37"/>
      <c r="JMQ53" s="37"/>
      <c r="JMR53" s="37"/>
      <c r="JMS53" s="37"/>
      <c r="JMT53" s="37"/>
      <c r="JMU53" s="37"/>
      <c r="JMV53" s="37"/>
      <c r="JMW53" s="37"/>
      <c r="JMX53" s="37"/>
      <c r="JMY53" s="37"/>
      <c r="JMZ53" s="37"/>
      <c r="JNA53" s="37"/>
      <c r="JNB53" s="37"/>
      <c r="JNC53" s="37"/>
      <c r="JND53" s="37"/>
      <c r="JNE53" s="37"/>
      <c r="JNF53" s="37"/>
      <c r="JNG53" s="37"/>
      <c r="JNH53" s="37"/>
      <c r="JNI53" s="37"/>
      <c r="JNJ53" s="37"/>
      <c r="JNK53" s="37"/>
      <c r="JNL53" s="37"/>
      <c r="JNM53" s="37"/>
      <c r="JNN53" s="37"/>
      <c r="JNO53" s="37"/>
      <c r="JNP53" s="37"/>
      <c r="JNQ53" s="37"/>
      <c r="JNR53" s="37"/>
      <c r="JNS53" s="37"/>
      <c r="JNT53" s="37"/>
      <c r="JNU53" s="37"/>
      <c r="JNV53" s="37"/>
      <c r="JNW53" s="37"/>
      <c r="JNX53" s="37"/>
      <c r="JNY53" s="37"/>
      <c r="JNZ53" s="37"/>
      <c r="JOA53" s="37"/>
      <c r="JOB53" s="37"/>
      <c r="JOC53" s="37"/>
      <c r="JOD53" s="37"/>
      <c r="JOE53" s="37"/>
      <c r="JOF53" s="37"/>
      <c r="JOG53" s="37"/>
      <c r="JOH53" s="37"/>
      <c r="JOI53" s="37"/>
      <c r="JOJ53" s="37"/>
      <c r="JOK53" s="37"/>
      <c r="JOL53" s="37"/>
      <c r="JOM53" s="37"/>
      <c r="JON53" s="37"/>
      <c r="JOO53" s="37"/>
      <c r="JOP53" s="37"/>
      <c r="JOQ53" s="37"/>
      <c r="JOR53" s="37"/>
      <c r="JOS53" s="37"/>
      <c r="JOT53" s="37"/>
      <c r="JOU53" s="37"/>
      <c r="JOV53" s="37"/>
      <c r="JOW53" s="37"/>
      <c r="JOX53" s="37"/>
      <c r="JOY53" s="37"/>
      <c r="JOZ53" s="37"/>
      <c r="JPA53" s="37"/>
      <c r="JPB53" s="37"/>
      <c r="JPC53" s="37"/>
      <c r="JPD53" s="37"/>
      <c r="JPE53" s="37"/>
      <c r="JPF53" s="37"/>
      <c r="JPG53" s="37"/>
      <c r="JPH53" s="37"/>
      <c r="JPI53" s="37"/>
      <c r="JPJ53" s="37"/>
      <c r="JPK53" s="37"/>
      <c r="JPL53" s="37"/>
      <c r="JPM53" s="37"/>
      <c r="JPN53" s="37"/>
      <c r="JPO53" s="37"/>
      <c r="JPP53" s="37"/>
      <c r="JPQ53" s="37"/>
      <c r="JPR53" s="37"/>
      <c r="JPS53" s="37"/>
      <c r="JPT53" s="37"/>
      <c r="JPU53" s="37"/>
      <c r="JPV53" s="37"/>
      <c r="JPW53" s="37"/>
      <c r="JPX53" s="37"/>
      <c r="JPY53" s="37"/>
      <c r="JPZ53" s="37"/>
      <c r="JQA53" s="37"/>
      <c r="JQB53" s="37"/>
      <c r="JQC53" s="37"/>
      <c r="JQD53" s="37"/>
      <c r="JQE53" s="37"/>
      <c r="JQF53" s="37"/>
      <c r="JQG53" s="37"/>
      <c r="JQH53" s="37"/>
      <c r="JQI53" s="37"/>
      <c r="JQJ53" s="37"/>
      <c r="JQK53" s="37"/>
      <c r="JQL53" s="37"/>
      <c r="JQM53" s="37"/>
      <c r="JQN53" s="37"/>
      <c r="JQO53" s="37"/>
      <c r="JQP53" s="37"/>
      <c r="JQQ53" s="37"/>
      <c r="JQR53" s="37"/>
      <c r="JQS53" s="37"/>
      <c r="JQT53" s="37"/>
      <c r="JQU53" s="37"/>
      <c r="JQV53" s="37"/>
      <c r="JQW53" s="37"/>
      <c r="JQX53" s="37"/>
      <c r="JQY53" s="37"/>
      <c r="JQZ53" s="37"/>
      <c r="JRA53" s="37"/>
      <c r="JRB53" s="37"/>
      <c r="JRC53" s="37"/>
      <c r="JRD53" s="37"/>
      <c r="JRE53" s="37"/>
      <c r="JRF53" s="37"/>
      <c r="JRG53" s="37"/>
      <c r="JRH53" s="37"/>
      <c r="JRI53" s="37"/>
      <c r="JRJ53" s="37"/>
      <c r="JRK53" s="37"/>
      <c r="JRL53" s="37"/>
      <c r="JRM53" s="37"/>
      <c r="JRN53" s="37"/>
      <c r="JRO53" s="37"/>
      <c r="JRP53" s="37"/>
      <c r="JRQ53" s="37"/>
      <c r="JRR53" s="37"/>
      <c r="JRS53" s="37"/>
      <c r="JRT53" s="37"/>
      <c r="JRU53" s="37"/>
      <c r="JRV53" s="37"/>
      <c r="JRW53" s="37"/>
      <c r="JRX53" s="37"/>
      <c r="JRY53" s="37"/>
      <c r="JRZ53" s="37"/>
      <c r="JSA53" s="37"/>
      <c r="JSB53" s="37"/>
      <c r="JSC53" s="37"/>
      <c r="JSD53" s="37"/>
      <c r="JSE53" s="37"/>
      <c r="JSF53" s="37"/>
      <c r="JSG53" s="37"/>
      <c r="JSH53" s="37"/>
      <c r="JSI53" s="37"/>
      <c r="JSJ53" s="37"/>
      <c r="JSK53" s="37"/>
      <c r="JSL53" s="37"/>
      <c r="JSM53" s="37"/>
      <c r="JSN53" s="37"/>
      <c r="JSO53" s="37"/>
      <c r="JSP53" s="37"/>
      <c r="JSQ53" s="37"/>
      <c r="JSR53" s="37"/>
      <c r="JSS53" s="37"/>
      <c r="JST53" s="37"/>
      <c r="JSU53" s="37"/>
      <c r="JSV53" s="37"/>
      <c r="JSW53" s="37"/>
      <c r="JSX53" s="37"/>
      <c r="JSY53" s="37"/>
      <c r="JSZ53" s="37"/>
      <c r="JTA53" s="37"/>
      <c r="JTB53" s="37"/>
      <c r="JTC53" s="37"/>
      <c r="JTD53" s="37"/>
      <c r="JTE53" s="37"/>
      <c r="JTF53" s="37"/>
      <c r="JTG53" s="37"/>
      <c r="JTH53" s="37"/>
      <c r="JTI53" s="37"/>
      <c r="JTJ53" s="37"/>
      <c r="JTK53" s="37"/>
      <c r="JTL53" s="37"/>
      <c r="JTM53" s="37"/>
      <c r="JTN53" s="37"/>
      <c r="JTO53" s="37"/>
      <c r="JTP53" s="37"/>
      <c r="JTQ53" s="37"/>
      <c r="JTR53" s="37"/>
      <c r="JTS53" s="37"/>
      <c r="JTT53" s="37"/>
      <c r="JTU53" s="37"/>
      <c r="JTV53" s="37"/>
      <c r="JTW53" s="37"/>
      <c r="JTX53" s="37"/>
      <c r="JTY53" s="37"/>
      <c r="JTZ53" s="37"/>
      <c r="JUA53" s="37"/>
      <c r="JUB53" s="37"/>
      <c r="JUC53" s="37"/>
      <c r="JUD53" s="37"/>
      <c r="JUE53" s="37"/>
      <c r="JUF53" s="37"/>
      <c r="JUG53" s="37"/>
      <c r="JUH53" s="37"/>
      <c r="JUI53" s="37"/>
      <c r="JUJ53" s="37"/>
      <c r="JUK53" s="37"/>
      <c r="JUL53" s="37"/>
      <c r="JUM53" s="37"/>
      <c r="JUN53" s="37"/>
      <c r="JUO53" s="37"/>
      <c r="JUP53" s="37"/>
      <c r="JUQ53" s="37"/>
      <c r="JUR53" s="37"/>
      <c r="JUS53" s="37"/>
      <c r="JUT53" s="37"/>
      <c r="JUU53" s="37"/>
      <c r="JUV53" s="37"/>
      <c r="JUW53" s="37"/>
      <c r="JUX53" s="37"/>
      <c r="JUY53" s="37"/>
      <c r="JUZ53" s="37"/>
      <c r="JVA53" s="37"/>
      <c r="JVB53" s="37"/>
      <c r="JVC53" s="37"/>
      <c r="JVD53" s="37"/>
      <c r="JVE53" s="37"/>
      <c r="JVF53" s="37"/>
      <c r="JVG53" s="37"/>
      <c r="JVH53" s="37"/>
      <c r="JVI53" s="37"/>
      <c r="JVJ53" s="37"/>
      <c r="JVK53" s="37"/>
      <c r="JVL53" s="37"/>
      <c r="JVM53" s="37"/>
      <c r="JVN53" s="37"/>
      <c r="JVO53" s="37"/>
      <c r="JVP53" s="37"/>
      <c r="JVQ53" s="37"/>
      <c r="JVR53" s="37"/>
      <c r="JVS53" s="37"/>
      <c r="JVT53" s="37"/>
      <c r="JVU53" s="37"/>
      <c r="JVV53" s="37"/>
      <c r="JVW53" s="37"/>
      <c r="JVX53" s="37"/>
      <c r="JVY53" s="37"/>
      <c r="JVZ53" s="37"/>
      <c r="JWA53" s="37"/>
      <c r="JWB53" s="37"/>
      <c r="JWC53" s="37"/>
      <c r="JWD53" s="37"/>
      <c r="JWE53" s="37"/>
      <c r="JWF53" s="37"/>
      <c r="JWG53" s="37"/>
      <c r="JWH53" s="37"/>
      <c r="JWI53" s="37"/>
      <c r="JWJ53" s="37"/>
      <c r="JWK53" s="37"/>
      <c r="JWL53" s="37"/>
      <c r="JWM53" s="37"/>
      <c r="JWN53" s="37"/>
      <c r="JWO53" s="37"/>
      <c r="JWP53" s="37"/>
      <c r="JWQ53" s="37"/>
      <c r="JWR53" s="37"/>
      <c r="JWS53" s="37"/>
      <c r="JWT53" s="37"/>
      <c r="JWU53" s="37"/>
      <c r="JWV53" s="37"/>
      <c r="JWW53" s="37"/>
      <c r="JWX53" s="37"/>
      <c r="JWY53" s="37"/>
      <c r="JWZ53" s="37"/>
      <c r="JXA53" s="37"/>
      <c r="JXB53" s="37"/>
      <c r="JXC53" s="37"/>
      <c r="JXD53" s="37"/>
      <c r="JXE53" s="37"/>
      <c r="JXF53" s="37"/>
      <c r="JXG53" s="37"/>
      <c r="JXH53" s="37"/>
      <c r="JXI53" s="37"/>
      <c r="JXJ53" s="37"/>
      <c r="JXK53" s="37"/>
      <c r="JXL53" s="37"/>
      <c r="JXM53" s="37"/>
      <c r="JXN53" s="37"/>
      <c r="JXO53" s="37"/>
      <c r="JXP53" s="37"/>
      <c r="JXQ53" s="37"/>
      <c r="JXR53" s="37"/>
      <c r="JXS53" s="37"/>
      <c r="JXT53" s="37"/>
      <c r="JXU53" s="37"/>
      <c r="JXV53" s="37"/>
      <c r="JXW53" s="37"/>
      <c r="JXX53" s="37"/>
      <c r="JXY53" s="37"/>
      <c r="JXZ53" s="37"/>
      <c r="JYA53" s="37"/>
      <c r="JYB53" s="37"/>
      <c r="JYC53" s="37"/>
      <c r="JYD53" s="37"/>
      <c r="JYE53" s="37"/>
      <c r="JYF53" s="37"/>
      <c r="JYG53" s="37"/>
      <c r="JYH53" s="37"/>
      <c r="JYI53" s="37"/>
      <c r="JYJ53" s="37"/>
      <c r="JYK53" s="37"/>
      <c r="JYL53" s="37"/>
      <c r="JYM53" s="37"/>
      <c r="JYN53" s="37"/>
      <c r="JYO53" s="37"/>
      <c r="JYP53" s="37"/>
      <c r="JYQ53" s="37"/>
      <c r="JYR53" s="37"/>
      <c r="JYS53" s="37"/>
      <c r="JYT53" s="37"/>
      <c r="JYU53" s="37"/>
      <c r="JYV53" s="37"/>
      <c r="JYW53" s="37"/>
      <c r="JYX53" s="37"/>
      <c r="JYY53" s="37"/>
      <c r="JYZ53" s="37"/>
      <c r="JZA53" s="37"/>
      <c r="JZB53" s="37"/>
      <c r="JZC53" s="37"/>
      <c r="JZD53" s="37"/>
      <c r="JZE53" s="37"/>
      <c r="JZF53" s="37"/>
      <c r="JZG53" s="37"/>
      <c r="JZH53" s="37"/>
      <c r="JZI53" s="37"/>
      <c r="JZJ53" s="37"/>
      <c r="JZK53" s="37"/>
      <c r="JZL53" s="37"/>
      <c r="JZM53" s="37"/>
      <c r="JZN53" s="37"/>
      <c r="JZO53" s="37"/>
      <c r="JZP53" s="37"/>
      <c r="JZQ53" s="37"/>
      <c r="JZR53" s="37"/>
      <c r="JZS53" s="37"/>
      <c r="JZT53" s="37"/>
      <c r="JZU53" s="37"/>
      <c r="JZV53" s="37"/>
      <c r="JZW53" s="37"/>
      <c r="JZX53" s="37"/>
      <c r="JZY53" s="37"/>
      <c r="JZZ53" s="37"/>
      <c r="KAA53" s="37"/>
      <c r="KAB53" s="37"/>
      <c r="KAC53" s="37"/>
      <c r="KAD53" s="37"/>
      <c r="KAE53" s="37"/>
      <c r="KAF53" s="37"/>
      <c r="KAG53" s="37"/>
      <c r="KAH53" s="37"/>
      <c r="KAI53" s="37"/>
      <c r="KAJ53" s="37"/>
      <c r="KAK53" s="37"/>
      <c r="KAL53" s="37"/>
      <c r="KAM53" s="37"/>
      <c r="KAN53" s="37"/>
      <c r="KAO53" s="37"/>
      <c r="KAP53" s="37"/>
      <c r="KAQ53" s="37"/>
      <c r="KAR53" s="37"/>
      <c r="KAS53" s="37"/>
      <c r="KAT53" s="37"/>
      <c r="KAU53" s="37"/>
      <c r="KAV53" s="37"/>
      <c r="KAW53" s="37"/>
      <c r="KAX53" s="37"/>
      <c r="KAY53" s="37"/>
      <c r="KAZ53" s="37"/>
      <c r="KBA53" s="37"/>
      <c r="KBB53" s="37"/>
      <c r="KBC53" s="37"/>
      <c r="KBD53" s="37"/>
      <c r="KBE53" s="37"/>
      <c r="KBF53" s="37"/>
      <c r="KBG53" s="37"/>
      <c r="KBH53" s="37"/>
      <c r="KBI53" s="37"/>
      <c r="KBJ53" s="37"/>
      <c r="KBK53" s="37"/>
      <c r="KBL53" s="37"/>
      <c r="KBM53" s="37"/>
      <c r="KBN53" s="37"/>
      <c r="KBO53" s="37"/>
      <c r="KBP53" s="37"/>
      <c r="KBQ53" s="37"/>
      <c r="KBR53" s="37"/>
      <c r="KBS53" s="37"/>
      <c r="KBT53" s="37"/>
      <c r="KBU53" s="37"/>
      <c r="KBV53" s="37"/>
      <c r="KBW53" s="37"/>
      <c r="KBX53" s="37"/>
      <c r="KBY53" s="37"/>
      <c r="KBZ53" s="37"/>
      <c r="KCA53" s="37"/>
      <c r="KCB53" s="37"/>
      <c r="KCC53" s="37"/>
      <c r="KCD53" s="37"/>
      <c r="KCE53" s="37"/>
      <c r="KCF53" s="37"/>
      <c r="KCG53" s="37"/>
      <c r="KCH53" s="37"/>
      <c r="KCI53" s="37"/>
      <c r="KCJ53" s="37"/>
      <c r="KCK53" s="37"/>
      <c r="KCL53" s="37"/>
      <c r="KCM53" s="37"/>
      <c r="KCN53" s="37"/>
      <c r="KCO53" s="37"/>
      <c r="KCP53" s="37"/>
      <c r="KCQ53" s="37"/>
      <c r="KCR53" s="37"/>
      <c r="KCS53" s="37"/>
      <c r="KCT53" s="37"/>
      <c r="KCU53" s="37"/>
      <c r="KCV53" s="37"/>
      <c r="KCW53" s="37"/>
      <c r="KCX53" s="37"/>
      <c r="KCY53" s="37"/>
      <c r="KCZ53" s="37"/>
      <c r="KDA53" s="37"/>
      <c r="KDB53" s="37"/>
      <c r="KDC53" s="37"/>
      <c r="KDD53" s="37"/>
      <c r="KDE53" s="37"/>
      <c r="KDF53" s="37"/>
      <c r="KDG53" s="37"/>
      <c r="KDH53" s="37"/>
      <c r="KDI53" s="37"/>
      <c r="KDJ53" s="37"/>
      <c r="KDK53" s="37"/>
      <c r="KDL53" s="37"/>
      <c r="KDM53" s="37"/>
      <c r="KDN53" s="37"/>
      <c r="KDO53" s="37"/>
      <c r="KDP53" s="37"/>
      <c r="KDQ53" s="37"/>
      <c r="KDR53" s="37"/>
      <c r="KDS53" s="37"/>
      <c r="KDT53" s="37"/>
      <c r="KDU53" s="37"/>
      <c r="KDV53" s="37"/>
      <c r="KDW53" s="37"/>
      <c r="KDX53" s="37"/>
      <c r="KDY53" s="37"/>
      <c r="KDZ53" s="37"/>
      <c r="KEA53" s="37"/>
      <c r="KEB53" s="37"/>
      <c r="KEC53" s="37"/>
      <c r="KED53" s="37"/>
      <c r="KEE53" s="37"/>
      <c r="KEF53" s="37"/>
      <c r="KEG53" s="37"/>
      <c r="KEH53" s="37"/>
      <c r="KEI53" s="37"/>
      <c r="KEJ53" s="37"/>
      <c r="KEK53" s="37"/>
      <c r="KEL53" s="37"/>
      <c r="KEM53" s="37"/>
      <c r="KEN53" s="37"/>
      <c r="KEO53" s="37"/>
      <c r="KEP53" s="37"/>
      <c r="KEQ53" s="37"/>
      <c r="KER53" s="37"/>
      <c r="KES53" s="37"/>
      <c r="KET53" s="37"/>
      <c r="KEU53" s="37"/>
      <c r="KEV53" s="37"/>
      <c r="KEW53" s="37"/>
      <c r="KEX53" s="37"/>
      <c r="KEY53" s="37"/>
      <c r="KEZ53" s="37"/>
      <c r="KFA53" s="37"/>
      <c r="KFB53" s="37"/>
      <c r="KFC53" s="37"/>
      <c r="KFD53" s="37"/>
      <c r="KFE53" s="37"/>
      <c r="KFF53" s="37"/>
      <c r="KFG53" s="37"/>
      <c r="KFH53" s="37"/>
      <c r="KFI53" s="37"/>
      <c r="KFJ53" s="37"/>
      <c r="KFK53" s="37"/>
      <c r="KFL53" s="37"/>
      <c r="KFM53" s="37"/>
      <c r="KFN53" s="37"/>
      <c r="KFO53" s="37"/>
      <c r="KFP53" s="37"/>
      <c r="KFQ53" s="37"/>
      <c r="KFR53" s="37"/>
      <c r="KFS53" s="37"/>
      <c r="KFT53" s="37"/>
      <c r="KFU53" s="37"/>
      <c r="KFV53" s="37"/>
      <c r="KFW53" s="37"/>
      <c r="KFX53" s="37"/>
      <c r="KFY53" s="37"/>
      <c r="KFZ53" s="37"/>
      <c r="KGA53" s="37"/>
      <c r="KGB53" s="37"/>
      <c r="KGC53" s="37"/>
      <c r="KGD53" s="37"/>
      <c r="KGE53" s="37"/>
      <c r="KGF53" s="37"/>
      <c r="KGG53" s="37"/>
      <c r="KGH53" s="37"/>
      <c r="KGI53" s="37"/>
      <c r="KGJ53" s="37"/>
      <c r="KGK53" s="37"/>
      <c r="KGL53" s="37"/>
      <c r="KGM53" s="37"/>
      <c r="KGN53" s="37"/>
      <c r="KGO53" s="37"/>
      <c r="KGP53" s="37"/>
      <c r="KGQ53" s="37"/>
      <c r="KGR53" s="37"/>
      <c r="KGS53" s="37"/>
      <c r="KGT53" s="37"/>
      <c r="KGU53" s="37"/>
      <c r="KGV53" s="37"/>
      <c r="KGW53" s="37"/>
      <c r="KGX53" s="37"/>
      <c r="KGY53" s="37"/>
      <c r="KGZ53" s="37"/>
      <c r="KHA53" s="37"/>
      <c r="KHB53" s="37"/>
      <c r="KHC53" s="37"/>
      <c r="KHD53" s="37"/>
      <c r="KHE53" s="37"/>
      <c r="KHF53" s="37"/>
      <c r="KHG53" s="37"/>
      <c r="KHH53" s="37"/>
      <c r="KHI53" s="37"/>
      <c r="KHJ53" s="37"/>
      <c r="KHK53" s="37"/>
      <c r="KHL53" s="37"/>
      <c r="KHM53" s="37"/>
      <c r="KHN53" s="37"/>
      <c r="KHO53" s="37"/>
      <c r="KHP53" s="37"/>
      <c r="KHQ53" s="37"/>
      <c r="KHR53" s="37"/>
      <c r="KHS53" s="37"/>
      <c r="KHT53" s="37"/>
      <c r="KHU53" s="37"/>
      <c r="KHV53" s="37"/>
      <c r="KHW53" s="37"/>
      <c r="KHX53" s="37"/>
      <c r="KHY53" s="37"/>
      <c r="KHZ53" s="37"/>
      <c r="KIA53" s="37"/>
      <c r="KIB53" s="37"/>
      <c r="KIC53" s="37"/>
      <c r="KID53" s="37"/>
      <c r="KIE53" s="37"/>
      <c r="KIF53" s="37"/>
      <c r="KIG53" s="37"/>
      <c r="KIH53" s="37"/>
      <c r="KII53" s="37"/>
      <c r="KIJ53" s="37"/>
      <c r="KIK53" s="37"/>
      <c r="KIL53" s="37"/>
      <c r="KIM53" s="37"/>
      <c r="KIN53" s="37"/>
      <c r="KIO53" s="37"/>
      <c r="KIP53" s="37"/>
      <c r="KIQ53" s="37"/>
      <c r="KIR53" s="37"/>
      <c r="KIS53" s="37"/>
      <c r="KIT53" s="37"/>
      <c r="KIU53" s="37"/>
      <c r="KIV53" s="37"/>
      <c r="KIW53" s="37"/>
      <c r="KIX53" s="37"/>
      <c r="KIY53" s="37"/>
      <c r="KIZ53" s="37"/>
      <c r="KJA53" s="37"/>
      <c r="KJB53" s="37"/>
      <c r="KJC53" s="37"/>
      <c r="KJD53" s="37"/>
      <c r="KJE53" s="37"/>
      <c r="KJF53" s="37"/>
      <c r="KJG53" s="37"/>
      <c r="KJH53" s="37"/>
      <c r="KJI53" s="37"/>
      <c r="KJJ53" s="37"/>
      <c r="KJK53" s="37"/>
      <c r="KJL53" s="37"/>
      <c r="KJM53" s="37"/>
      <c r="KJN53" s="37"/>
      <c r="KJO53" s="37"/>
      <c r="KJP53" s="37"/>
      <c r="KJQ53" s="37"/>
      <c r="KJR53" s="37"/>
      <c r="KJS53" s="37"/>
      <c r="KJT53" s="37"/>
      <c r="KJU53" s="37"/>
      <c r="KJV53" s="37"/>
      <c r="KJW53" s="37"/>
      <c r="KJX53" s="37"/>
      <c r="KJY53" s="37"/>
      <c r="KJZ53" s="37"/>
      <c r="KKA53" s="37"/>
      <c r="KKB53" s="37"/>
      <c r="KKC53" s="37"/>
      <c r="KKD53" s="37"/>
      <c r="KKE53" s="37"/>
      <c r="KKF53" s="37"/>
      <c r="KKG53" s="37"/>
      <c r="KKH53" s="37"/>
      <c r="KKI53" s="37"/>
      <c r="KKJ53" s="37"/>
      <c r="KKK53" s="37"/>
      <c r="KKL53" s="37"/>
      <c r="KKM53" s="37"/>
      <c r="KKN53" s="37"/>
      <c r="KKO53" s="37"/>
      <c r="KKP53" s="37"/>
      <c r="KKQ53" s="37"/>
      <c r="KKR53" s="37"/>
      <c r="KKS53" s="37"/>
      <c r="KKT53" s="37"/>
      <c r="KKU53" s="37"/>
      <c r="KKV53" s="37"/>
      <c r="KKW53" s="37"/>
      <c r="KKX53" s="37"/>
      <c r="KKY53" s="37"/>
      <c r="KKZ53" s="37"/>
      <c r="KLA53" s="37"/>
      <c r="KLB53" s="37"/>
      <c r="KLC53" s="37"/>
      <c r="KLD53" s="37"/>
      <c r="KLE53" s="37"/>
      <c r="KLF53" s="37"/>
      <c r="KLG53" s="37"/>
      <c r="KLH53" s="37"/>
      <c r="KLI53" s="37"/>
      <c r="KLJ53" s="37"/>
      <c r="KLK53" s="37"/>
      <c r="KLL53" s="37"/>
      <c r="KLM53" s="37"/>
      <c r="KLN53" s="37"/>
      <c r="KLO53" s="37"/>
      <c r="KLP53" s="37"/>
      <c r="KLQ53" s="37"/>
      <c r="KLR53" s="37"/>
      <c r="KLS53" s="37"/>
      <c r="KLT53" s="37"/>
      <c r="KLU53" s="37"/>
      <c r="KLV53" s="37"/>
      <c r="KLW53" s="37"/>
      <c r="KLX53" s="37"/>
      <c r="KLY53" s="37"/>
      <c r="KLZ53" s="37"/>
      <c r="KMA53" s="37"/>
      <c r="KMB53" s="37"/>
      <c r="KMC53" s="37"/>
      <c r="KMD53" s="37"/>
      <c r="KME53" s="37"/>
      <c r="KMF53" s="37"/>
      <c r="KMG53" s="37"/>
      <c r="KMH53" s="37"/>
      <c r="KMI53" s="37"/>
      <c r="KMJ53" s="37"/>
      <c r="KMK53" s="37"/>
      <c r="KML53" s="37"/>
      <c r="KMM53" s="37"/>
      <c r="KMN53" s="37"/>
      <c r="KMO53" s="37"/>
      <c r="KMP53" s="37"/>
      <c r="KMQ53" s="37"/>
      <c r="KMR53" s="37"/>
      <c r="KMS53" s="37"/>
      <c r="KMT53" s="37"/>
      <c r="KMU53" s="37"/>
      <c r="KMV53" s="37"/>
      <c r="KMW53" s="37"/>
      <c r="KMX53" s="37"/>
      <c r="KMY53" s="37"/>
      <c r="KMZ53" s="37"/>
      <c r="KNA53" s="37"/>
      <c r="KNB53" s="37"/>
      <c r="KNC53" s="37"/>
      <c r="KND53" s="37"/>
      <c r="KNE53" s="37"/>
      <c r="KNF53" s="37"/>
      <c r="KNG53" s="37"/>
      <c r="KNH53" s="37"/>
      <c r="KNI53" s="37"/>
      <c r="KNJ53" s="37"/>
      <c r="KNK53" s="37"/>
      <c r="KNL53" s="37"/>
      <c r="KNM53" s="37"/>
      <c r="KNN53" s="37"/>
      <c r="KNO53" s="37"/>
      <c r="KNP53" s="37"/>
      <c r="KNQ53" s="37"/>
      <c r="KNR53" s="37"/>
      <c r="KNS53" s="37"/>
      <c r="KNT53" s="37"/>
      <c r="KNU53" s="37"/>
      <c r="KNV53" s="37"/>
      <c r="KNW53" s="37"/>
      <c r="KNX53" s="37"/>
      <c r="KNY53" s="37"/>
      <c r="KNZ53" s="37"/>
      <c r="KOA53" s="37"/>
      <c r="KOB53" s="37"/>
      <c r="KOC53" s="37"/>
      <c r="KOD53" s="37"/>
      <c r="KOE53" s="37"/>
      <c r="KOF53" s="37"/>
      <c r="KOG53" s="37"/>
      <c r="KOH53" s="37"/>
      <c r="KOI53" s="37"/>
      <c r="KOJ53" s="37"/>
      <c r="KOK53" s="37"/>
      <c r="KOL53" s="37"/>
      <c r="KOM53" s="37"/>
      <c r="KON53" s="37"/>
      <c r="KOO53" s="37"/>
      <c r="KOP53" s="37"/>
      <c r="KOQ53" s="37"/>
      <c r="KOR53" s="37"/>
      <c r="KOS53" s="37"/>
      <c r="KOT53" s="37"/>
      <c r="KOU53" s="37"/>
      <c r="KOV53" s="37"/>
      <c r="KOW53" s="37"/>
      <c r="KOX53" s="37"/>
      <c r="KOY53" s="37"/>
      <c r="KOZ53" s="37"/>
      <c r="KPA53" s="37"/>
      <c r="KPB53" s="37"/>
      <c r="KPC53" s="37"/>
      <c r="KPD53" s="37"/>
      <c r="KPE53" s="37"/>
      <c r="KPF53" s="37"/>
      <c r="KPG53" s="37"/>
      <c r="KPH53" s="37"/>
      <c r="KPI53" s="37"/>
      <c r="KPJ53" s="37"/>
      <c r="KPK53" s="37"/>
      <c r="KPL53" s="37"/>
      <c r="KPM53" s="37"/>
      <c r="KPN53" s="37"/>
      <c r="KPO53" s="37"/>
      <c r="KPP53" s="37"/>
      <c r="KPQ53" s="37"/>
      <c r="KPR53" s="37"/>
      <c r="KPS53" s="37"/>
      <c r="KPT53" s="37"/>
      <c r="KPU53" s="37"/>
      <c r="KPV53" s="37"/>
      <c r="KPW53" s="37"/>
      <c r="KPX53" s="37"/>
      <c r="KPY53" s="37"/>
      <c r="KPZ53" s="37"/>
      <c r="KQA53" s="37"/>
      <c r="KQB53" s="37"/>
      <c r="KQC53" s="37"/>
      <c r="KQD53" s="37"/>
      <c r="KQE53" s="37"/>
      <c r="KQF53" s="37"/>
      <c r="KQG53" s="37"/>
      <c r="KQH53" s="37"/>
      <c r="KQI53" s="37"/>
      <c r="KQJ53" s="37"/>
      <c r="KQK53" s="37"/>
      <c r="KQL53" s="37"/>
      <c r="KQM53" s="37"/>
      <c r="KQN53" s="37"/>
      <c r="KQO53" s="37"/>
      <c r="KQP53" s="37"/>
      <c r="KQQ53" s="37"/>
      <c r="KQR53" s="37"/>
      <c r="KQS53" s="37"/>
      <c r="KQT53" s="37"/>
      <c r="KQU53" s="37"/>
      <c r="KQV53" s="37"/>
      <c r="KQW53" s="37"/>
      <c r="KQX53" s="37"/>
      <c r="KQY53" s="37"/>
      <c r="KQZ53" s="37"/>
      <c r="KRA53" s="37"/>
      <c r="KRB53" s="37"/>
      <c r="KRC53" s="37"/>
      <c r="KRD53" s="37"/>
      <c r="KRE53" s="37"/>
      <c r="KRF53" s="37"/>
      <c r="KRG53" s="37"/>
      <c r="KRH53" s="37"/>
      <c r="KRI53" s="37"/>
      <c r="KRJ53" s="37"/>
      <c r="KRK53" s="37"/>
      <c r="KRL53" s="37"/>
      <c r="KRM53" s="37"/>
      <c r="KRN53" s="37"/>
      <c r="KRO53" s="37"/>
      <c r="KRP53" s="37"/>
      <c r="KRQ53" s="37"/>
      <c r="KRR53" s="37"/>
      <c r="KRS53" s="37"/>
      <c r="KRT53" s="37"/>
      <c r="KRU53" s="37"/>
      <c r="KRV53" s="37"/>
      <c r="KRW53" s="37"/>
      <c r="KRX53" s="37"/>
      <c r="KRY53" s="37"/>
      <c r="KRZ53" s="37"/>
      <c r="KSA53" s="37"/>
      <c r="KSB53" s="37"/>
      <c r="KSC53" s="37"/>
      <c r="KSD53" s="37"/>
      <c r="KSE53" s="37"/>
      <c r="KSF53" s="37"/>
      <c r="KSG53" s="37"/>
      <c r="KSH53" s="37"/>
      <c r="KSI53" s="37"/>
      <c r="KSJ53" s="37"/>
      <c r="KSK53" s="37"/>
      <c r="KSL53" s="37"/>
      <c r="KSM53" s="37"/>
      <c r="KSN53" s="37"/>
      <c r="KSO53" s="37"/>
      <c r="KSP53" s="37"/>
      <c r="KSQ53" s="37"/>
      <c r="KSR53" s="37"/>
      <c r="KSS53" s="37"/>
      <c r="KST53" s="37"/>
      <c r="KSU53" s="37"/>
      <c r="KSV53" s="37"/>
      <c r="KSW53" s="37"/>
      <c r="KSX53" s="37"/>
      <c r="KSY53" s="37"/>
      <c r="KSZ53" s="37"/>
      <c r="KTA53" s="37"/>
      <c r="KTB53" s="37"/>
      <c r="KTC53" s="37"/>
      <c r="KTD53" s="37"/>
      <c r="KTE53" s="37"/>
      <c r="KTF53" s="37"/>
      <c r="KTG53" s="37"/>
      <c r="KTH53" s="37"/>
      <c r="KTI53" s="37"/>
      <c r="KTJ53" s="37"/>
      <c r="KTK53" s="37"/>
      <c r="KTL53" s="37"/>
      <c r="KTM53" s="37"/>
      <c r="KTN53" s="37"/>
      <c r="KTO53" s="37"/>
      <c r="KTP53" s="37"/>
      <c r="KTQ53" s="37"/>
      <c r="KTR53" s="37"/>
      <c r="KTS53" s="37"/>
      <c r="KTT53" s="37"/>
      <c r="KTU53" s="37"/>
      <c r="KTV53" s="37"/>
      <c r="KTW53" s="37"/>
      <c r="KTX53" s="37"/>
      <c r="KTY53" s="37"/>
      <c r="KTZ53" s="37"/>
      <c r="KUA53" s="37"/>
      <c r="KUB53" s="37"/>
      <c r="KUC53" s="37"/>
      <c r="KUD53" s="37"/>
      <c r="KUE53" s="37"/>
      <c r="KUF53" s="37"/>
      <c r="KUG53" s="37"/>
      <c r="KUH53" s="37"/>
      <c r="KUI53" s="37"/>
      <c r="KUJ53" s="37"/>
      <c r="KUK53" s="37"/>
      <c r="KUL53" s="37"/>
      <c r="KUM53" s="37"/>
      <c r="KUN53" s="37"/>
      <c r="KUO53" s="37"/>
      <c r="KUP53" s="37"/>
      <c r="KUQ53" s="37"/>
      <c r="KUR53" s="37"/>
      <c r="KUS53" s="37"/>
      <c r="KUT53" s="37"/>
      <c r="KUU53" s="37"/>
      <c r="KUV53" s="37"/>
      <c r="KUW53" s="37"/>
      <c r="KUX53" s="37"/>
      <c r="KUY53" s="37"/>
      <c r="KUZ53" s="37"/>
      <c r="KVA53" s="37"/>
      <c r="KVB53" s="37"/>
      <c r="KVC53" s="37"/>
      <c r="KVD53" s="37"/>
      <c r="KVE53" s="37"/>
      <c r="KVF53" s="37"/>
      <c r="KVG53" s="37"/>
      <c r="KVH53" s="37"/>
      <c r="KVI53" s="37"/>
      <c r="KVJ53" s="37"/>
      <c r="KVK53" s="37"/>
      <c r="KVL53" s="37"/>
      <c r="KVM53" s="37"/>
      <c r="KVN53" s="37"/>
      <c r="KVO53" s="37"/>
      <c r="KVP53" s="37"/>
      <c r="KVQ53" s="37"/>
      <c r="KVR53" s="37"/>
      <c r="KVS53" s="37"/>
      <c r="KVT53" s="37"/>
      <c r="KVU53" s="37"/>
      <c r="KVV53" s="37"/>
      <c r="KVW53" s="37"/>
      <c r="KVX53" s="37"/>
      <c r="KVY53" s="37"/>
      <c r="KVZ53" s="37"/>
      <c r="KWA53" s="37"/>
      <c r="KWB53" s="37"/>
      <c r="KWC53" s="37"/>
      <c r="KWD53" s="37"/>
      <c r="KWE53" s="37"/>
      <c r="KWF53" s="37"/>
      <c r="KWG53" s="37"/>
      <c r="KWH53" s="37"/>
      <c r="KWI53" s="37"/>
      <c r="KWJ53" s="37"/>
      <c r="KWK53" s="37"/>
      <c r="KWL53" s="37"/>
      <c r="KWM53" s="37"/>
      <c r="KWN53" s="37"/>
      <c r="KWO53" s="37"/>
      <c r="KWP53" s="37"/>
      <c r="KWQ53" s="37"/>
      <c r="KWR53" s="37"/>
      <c r="KWS53" s="37"/>
      <c r="KWT53" s="37"/>
      <c r="KWU53" s="37"/>
      <c r="KWV53" s="37"/>
      <c r="KWW53" s="37"/>
      <c r="KWX53" s="37"/>
      <c r="KWY53" s="37"/>
      <c r="KWZ53" s="37"/>
      <c r="KXA53" s="37"/>
      <c r="KXB53" s="37"/>
      <c r="KXC53" s="37"/>
      <c r="KXD53" s="37"/>
      <c r="KXE53" s="37"/>
      <c r="KXF53" s="37"/>
      <c r="KXG53" s="37"/>
      <c r="KXH53" s="37"/>
      <c r="KXI53" s="37"/>
      <c r="KXJ53" s="37"/>
      <c r="KXK53" s="37"/>
      <c r="KXL53" s="37"/>
      <c r="KXM53" s="37"/>
      <c r="KXN53" s="37"/>
      <c r="KXO53" s="37"/>
      <c r="KXP53" s="37"/>
      <c r="KXQ53" s="37"/>
      <c r="KXR53" s="37"/>
      <c r="KXS53" s="37"/>
      <c r="KXT53" s="37"/>
      <c r="KXU53" s="37"/>
      <c r="KXV53" s="37"/>
      <c r="KXW53" s="37"/>
      <c r="KXX53" s="37"/>
      <c r="KXY53" s="37"/>
      <c r="KXZ53" s="37"/>
      <c r="KYA53" s="37"/>
      <c r="KYB53" s="37"/>
      <c r="KYC53" s="37"/>
      <c r="KYD53" s="37"/>
      <c r="KYE53" s="37"/>
      <c r="KYF53" s="37"/>
      <c r="KYG53" s="37"/>
      <c r="KYH53" s="37"/>
      <c r="KYI53" s="37"/>
      <c r="KYJ53" s="37"/>
      <c r="KYK53" s="37"/>
      <c r="KYL53" s="37"/>
      <c r="KYM53" s="37"/>
      <c r="KYN53" s="37"/>
      <c r="KYO53" s="37"/>
      <c r="KYP53" s="37"/>
      <c r="KYQ53" s="37"/>
      <c r="KYR53" s="37"/>
      <c r="KYS53" s="37"/>
      <c r="KYT53" s="37"/>
      <c r="KYU53" s="37"/>
      <c r="KYV53" s="37"/>
      <c r="KYW53" s="37"/>
      <c r="KYX53" s="37"/>
      <c r="KYY53" s="37"/>
      <c r="KYZ53" s="37"/>
      <c r="KZA53" s="37"/>
      <c r="KZB53" s="37"/>
      <c r="KZC53" s="37"/>
      <c r="KZD53" s="37"/>
      <c r="KZE53" s="37"/>
      <c r="KZF53" s="37"/>
      <c r="KZG53" s="37"/>
      <c r="KZH53" s="37"/>
      <c r="KZI53" s="37"/>
      <c r="KZJ53" s="37"/>
      <c r="KZK53" s="37"/>
      <c r="KZL53" s="37"/>
      <c r="KZM53" s="37"/>
      <c r="KZN53" s="37"/>
      <c r="KZO53" s="37"/>
      <c r="KZP53" s="37"/>
      <c r="KZQ53" s="37"/>
      <c r="KZR53" s="37"/>
      <c r="KZS53" s="37"/>
      <c r="KZT53" s="37"/>
      <c r="KZU53" s="37"/>
      <c r="KZV53" s="37"/>
      <c r="KZW53" s="37"/>
      <c r="KZX53" s="37"/>
      <c r="KZY53" s="37"/>
      <c r="KZZ53" s="37"/>
      <c r="LAA53" s="37"/>
      <c r="LAB53" s="37"/>
      <c r="LAC53" s="37"/>
      <c r="LAD53" s="37"/>
      <c r="LAE53" s="37"/>
      <c r="LAF53" s="37"/>
      <c r="LAG53" s="37"/>
      <c r="LAH53" s="37"/>
      <c r="LAI53" s="37"/>
      <c r="LAJ53" s="37"/>
      <c r="LAK53" s="37"/>
      <c r="LAL53" s="37"/>
      <c r="LAM53" s="37"/>
      <c r="LAN53" s="37"/>
      <c r="LAO53" s="37"/>
      <c r="LAP53" s="37"/>
      <c r="LAQ53" s="37"/>
      <c r="LAR53" s="37"/>
      <c r="LAS53" s="37"/>
      <c r="LAT53" s="37"/>
      <c r="LAU53" s="37"/>
      <c r="LAV53" s="37"/>
      <c r="LAW53" s="37"/>
      <c r="LAX53" s="37"/>
      <c r="LAY53" s="37"/>
      <c r="LAZ53" s="37"/>
      <c r="LBA53" s="37"/>
      <c r="LBB53" s="37"/>
      <c r="LBC53" s="37"/>
      <c r="LBD53" s="37"/>
      <c r="LBE53" s="37"/>
      <c r="LBF53" s="37"/>
      <c r="LBG53" s="37"/>
      <c r="LBH53" s="37"/>
      <c r="LBI53" s="37"/>
      <c r="LBJ53" s="37"/>
      <c r="LBK53" s="37"/>
      <c r="LBL53" s="37"/>
      <c r="LBM53" s="37"/>
      <c r="LBN53" s="37"/>
      <c r="LBO53" s="37"/>
      <c r="LBP53" s="37"/>
      <c r="LBQ53" s="37"/>
      <c r="LBR53" s="37"/>
      <c r="LBS53" s="37"/>
      <c r="LBT53" s="37"/>
      <c r="LBU53" s="37"/>
      <c r="LBV53" s="37"/>
      <c r="LBW53" s="37"/>
      <c r="LBX53" s="37"/>
      <c r="LBY53" s="37"/>
      <c r="LBZ53" s="37"/>
      <c r="LCA53" s="37"/>
      <c r="LCB53" s="37"/>
      <c r="LCC53" s="37"/>
      <c r="LCD53" s="37"/>
      <c r="LCE53" s="37"/>
      <c r="LCF53" s="37"/>
      <c r="LCG53" s="37"/>
      <c r="LCH53" s="37"/>
      <c r="LCI53" s="37"/>
      <c r="LCJ53" s="37"/>
      <c r="LCK53" s="37"/>
      <c r="LCL53" s="37"/>
      <c r="LCM53" s="37"/>
      <c r="LCN53" s="37"/>
      <c r="LCO53" s="37"/>
      <c r="LCP53" s="37"/>
      <c r="LCQ53" s="37"/>
      <c r="LCR53" s="37"/>
      <c r="LCS53" s="37"/>
      <c r="LCT53" s="37"/>
      <c r="LCU53" s="37"/>
      <c r="LCV53" s="37"/>
      <c r="LCW53" s="37"/>
      <c r="LCX53" s="37"/>
      <c r="LCY53" s="37"/>
      <c r="LCZ53" s="37"/>
      <c r="LDA53" s="37"/>
      <c r="LDB53" s="37"/>
      <c r="LDC53" s="37"/>
      <c r="LDD53" s="37"/>
      <c r="LDE53" s="37"/>
      <c r="LDF53" s="37"/>
      <c r="LDG53" s="37"/>
      <c r="LDH53" s="37"/>
      <c r="LDI53" s="37"/>
      <c r="LDJ53" s="37"/>
      <c r="LDK53" s="37"/>
      <c r="LDL53" s="37"/>
      <c r="LDM53" s="37"/>
      <c r="LDN53" s="37"/>
      <c r="LDO53" s="37"/>
      <c r="LDP53" s="37"/>
      <c r="LDQ53" s="37"/>
      <c r="LDR53" s="37"/>
      <c r="LDS53" s="37"/>
      <c r="LDT53" s="37"/>
      <c r="LDU53" s="37"/>
      <c r="LDV53" s="37"/>
      <c r="LDW53" s="37"/>
      <c r="LDX53" s="37"/>
      <c r="LDY53" s="37"/>
      <c r="LDZ53" s="37"/>
      <c r="LEA53" s="37"/>
      <c r="LEB53" s="37"/>
      <c r="LEC53" s="37"/>
      <c r="LED53" s="37"/>
      <c r="LEE53" s="37"/>
      <c r="LEF53" s="37"/>
      <c r="LEG53" s="37"/>
      <c r="LEH53" s="37"/>
      <c r="LEI53" s="37"/>
      <c r="LEJ53" s="37"/>
      <c r="LEK53" s="37"/>
      <c r="LEL53" s="37"/>
      <c r="LEM53" s="37"/>
      <c r="LEN53" s="37"/>
      <c r="LEO53" s="37"/>
      <c r="LEP53" s="37"/>
      <c r="LEQ53" s="37"/>
      <c r="LER53" s="37"/>
      <c r="LES53" s="37"/>
      <c r="LET53" s="37"/>
      <c r="LEU53" s="37"/>
      <c r="LEV53" s="37"/>
      <c r="LEW53" s="37"/>
      <c r="LEX53" s="37"/>
      <c r="LEY53" s="37"/>
      <c r="LEZ53" s="37"/>
      <c r="LFA53" s="37"/>
      <c r="LFB53" s="37"/>
      <c r="LFC53" s="37"/>
      <c r="LFD53" s="37"/>
      <c r="LFE53" s="37"/>
      <c r="LFF53" s="37"/>
      <c r="LFG53" s="37"/>
      <c r="LFH53" s="37"/>
      <c r="LFI53" s="37"/>
      <c r="LFJ53" s="37"/>
      <c r="LFK53" s="37"/>
      <c r="LFL53" s="37"/>
      <c r="LFM53" s="37"/>
      <c r="LFN53" s="37"/>
      <c r="LFO53" s="37"/>
      <c r="LFP53" s="37"/>
      <c r="LFQ53" s="37"/>
      <c r="LFR53" s="37"/>
      <c r="LFS53" s="37"/>
      <c r="LFT53" s="37"/>
      <c r="LFU53" s="37"/>
      <c r="LFV53" s="37"/>
      <c r="LFW53" s="37"/>
      <c r="LFX53" s="37"/>
      <c r="LFY53" s="37"/>
      <c r="LFZ53" s="37"/>
      <c r="LGA53" s="37"/>
      <c r="LGB53" s="37"/>
      <c r="LGC53" s="37"/>
      <c r="LGD53" s="37"/>
      <c r="LGE53" s="37"/>
      <c r="LGF53" s="37"/>
      <c r="LGG53" s="37"/>
      <c r="LGH53" s="37"/>
      <c r="LGI53" s="37"/>
      <c r="LGJ53" s="37"/>
      <c r="LGK53" s="37"/>
      <c r="LGL53" s="37"/>
      <c r="LGM53" s="37"/>
      <c r="LGN53" s="37"/>
      <c r="LGO53" s="37"/>
      <c r="LGP53" s="37"/>
      <c r="LGQ53" s="37"/>
      <c r="LGR53" s="37"/>
      <c r="LGS53" s="37"/>
      <c r="LGT53" s="37"/>
      <c r="LGU53" s="37"/>
      <c r="LGV53" s="37"/>
      <c r="LGW53" s="37"/>
      <c r="LGX53" s="37"/>
      <c r="LGY53" s="37"/>
      <c r="LGZ53" s="37"/>
      <c r="LHA53" s="37"/>
      <c r="LHB53" s="37"/>
      <c r="LHC53" s="37"/>
      <c r="LHD53" s="37"/>
      <c r="LHE53" s="37"/>
      <c r="LHF53" s="37"/>
      <c r="LHG53" s="37"/>
      <c r="LHH53" s="37"/>
      <c r="LHI53" s="37"/>
      <c r="LHJ53" s="37"/>
      <c r="LHK53" s="37"/>
      <c r="LHL53" s="37"/>
      <c r="LHM53" s="37"/>
      <c r="LHN53" s="37"/>
      <c r="LHO53" s="37"/>
      <c r="LHP53" s="37"/>
      <c r="LHQ53" s="37"/>
      <c r="LHR53" s="37"/>
      <c r="LHS53" s="37"/>
      <c r="LHT53" s="37"/>
      <c r="LHU53" s="37"/>
      <c r="LHV53" s="37"/>
      <c r="LHW53" s="37"/>
      <c r="LHX53" s="37"/>
      <c r="LHY53" s="37"/>
      <c r="LHZ53" s="37"/>
      <c r="LIA53" s="37"/>
      <c r="LIB53" s="37"/>
      <c r="LIC53" s="37"/>
      <c r="LID53" s="37"/>
      <c r="LIE53" s="37"/>
      <c r="LIF53" s="37"/>
      <c r="LIG53" s="37"/>
      <c r="LIH53" s="37"/>
      <c r="LII53" s="37"/>
      <c r="LIJ53" s="37"/>
      <c r="LIK53" s="37"/>
      <c r="LIL53" s="37"/>
      <c r="LIM53" s="37"/>
      <c r="LIN53" s="37"/>
      <c r="LIO53" s="37"/>
      <c r="LIP53" s="37"/>
      <c r="LIQ53" s="37"/>
      <c r="LIR53" s="37"/>
      <c r="LIS53" s="37"/>
      <c r="LIT53" s="37"/>
      <c r="LIU53" s="37"/>
      <c r="LIV53" s="37"/>
      <c r="LIW53" s="37"/>
      <c r="LIX53" s="37"/>
      <c r="LIY53" s="37"/>
      <c r="LIZ53" s="37"/>
      <c r="LJA53" s="37"/>
      <c r="LJB53" s="37"/>
      <c r="LJC53" s="37"/>
      <c r="LJD53" s="37"/>
      <c r="LJE53" s="37"/>
      <c r="LJF53" s="37"/>
      <c r="LJG53" s="37"/>
      <c r="LJH53" s="37"/>
      <c r="LJI53" s="37"/>
      <c r="LJJ53" s="37"/>
      <c r="LJK53" s="37"/>
      <c r="LJL53" s="37"/>
      <c r="LJM53" s="37"/>
      <c r="LJN53" s="37"/>
      <c r="LJO53" s="37"/>
      <c r="LJP53" s="37"/>
      <c r="LJQ53" s="37"/>
      <c r="LJR53" s="37"/>
      <c r="LJS53" s="37"/>
      <c r="LJT53" s="37"/>
      <c r="LJU53" s="37"/>
      <c r="LJV53" s="37"/>
      <c r="LJW53" s="37"/>
      <c r="LJX53" s="37"/>
      <c r="LJY53" s="37"/>
      <c r="LJZ53" s="37"/>
      <c r="LKA53" s="37"/>
      <c r="LKB53" s="37"/>
      <c r="LKC53" s="37"/>
      <c r="LKD53" s="37"/>
      <c r="LKE53" s="37"/>
      <c r="LKF53" s="37"/>
      <c r="LKG53" s="37"/>
      <c r="LKH53" s="37"/>
      <c r="LKI53" s="37"/>
      <c r="LKJ53" s="37"/>
      <c r="LKK53" s="37"/>
      <c r="LKL53" s="37"/>
      <c r="LKM53" s="37"/>
      <c r="LKN53" s="37"/>
      <c r="LKO53" s="37"/>
      <c r="LKP53" s="37"/>
      <c r="LKQ53" s="37"/>
      <c r="LKR53" s="37"/>
      <c r="LKS53" s="37"/>
      <c r="LKT53" s="37"/>
      <c r="LKU53" s="37"/>
      <c r="LKV53" s="37"/>
      <c r="LKW53" s="37"/>
      <c r="LKX53" s="37"/>
      <c r="LKY53" s="37"/>
      <c r="LKZ53" s="37"/>
      <c r="LLA53" s="37"/>
      <c r="LLB53" s="37"/>
      <c r="LLC53" s="37"/>
      <c r="LLD53" s="37"/>
      <c r="LLE53" s="37"/>
      <c r="LLF53" s="37"/>
      <c r="LLG53" s="37"/>
      <c r="LLH53" s="37"/>
      <c r="LLI53" s="37"/>
      <c r="LLJ53" s="37"/>
      <c r="LLK53" s="37"/>
      <c r="LLL53" s="37"/>
      <c r="LLM53" s="37"/>
      <c r="LLN53" s="37"/>
      <c r="LLO53" s="37"/>
      <c r="LLP53" s="37"/>
      <c r="LLQ53" s="37"/>
      <c r="LLR53" s="37"/>
      <c r="LLS53" s="37"/>
      <c r="LLT53" s="37"/>
      <c r="LLU53" s="37"/>
      <c r="LLV53" s="37"/>
      <c r="LLW53" s="37"/>
      <c r="LLX53" s="37"/>
      <c r="LLY53" s="37"/>
      <c r="LLZ53" s="37"/>
      <c r="LMA53" s="37"/>
      <c r="LMB53" s="37"/>
      <c r="LMC53" s="37"/>
      <c r="LMD53" s="37"/>
      <c r="LME53" s="37"/>
      <c r="LMF53" s="37"/>
      <c r="LMG53" s="37"/>
      <c r="LMH53" s="37"/>
      <c r="LMI53" s="37"/>
      <c r="LMJ53" s="37"/>
      <c r="LMK53" s="37"/>
      <c r="LML53" s="37"/>
      <c r="LMM53" s="37"/>
      <c r="LMN53" s="37"/>
      <c r="LMO53" s="37"/>
      <c r="LMP53" s="37"/>
      <c r="LMQ53" s="37"/>
      <c r="LMR53" s="37"/>
      <c r="LMS53" s="37"/>
      <c r="LMT53" s="37"/>
      <c r="LMU53" s="37"/>
      <c r="LMV53" s="37"/>
      <c r="LMW53" s="37"/>
      <c r="LMX53" s="37"/>
      <c r="LMY53" s="37"/>
      <c r="LMZ53" s="37"/>
      <c r="LNA53" s="37"/>
      <c r="LNB53" s="37"/>
      <c r="LNC53" s="37"/>
      <c r="LND53" s="37"/>
      <c r="LNE53" s="37"/>
      <c r="LNF53" s="37"/>
      <c r="LNG53" s="37"/>
      <c r="LNH53" s="37"/>
      <c r="LNI53" s="37"/>
      <c r="LNJ53" s="37"/>
      <c r="LNK53" s="37"/>
      <c r="LNL53" s="37"/>
      <c r="LNM53" s="37"/>
      <c r="LNN53" s="37"/>
      <c r="LNO53" s="37"/>
      <c r="LNP53" s="37"/>
      <c r="LNQ53" s="37"/>
      <c r="LNR53" s="37"/>
      <c r="LNS53" s="37"/>
      <c r="LNT53" s="37"/>
      <c r="LNU53" s="37"/>
      <c r="LNV53" s="37"/>
      <c r="LNW53" s="37"/>
      <c r="LNX53" s="37"/>
      <c r="LNY53" s="37"/>
      <c r="LNZ53" s="37"/>
      <c r="LOA53" s="37"/>
      <c r="LOB53" s="37"/>
      <c r="LOC53" s="37"/>
      <c r="LOD53" s="37"/>
      <c r="LOE53" s="37"/>
      <c r="LOF53" s="37"/>
      <c r="LOG53" s="37"/>
      <c r="LOH53" s="37"/>
      <c r="LOI53" s="37"/>
      <c r="LOJ53" s="37"/>
      <c r="LOK53" s="37"/>
      <c r="LOL53" s="37"/>
      <c r="LOM53" s="37"/>
      <c r="LON53" s="37"/>
      <c r="LOO53" s="37"/>
      <c r="LOP53" s="37"/>
      <c r="LOQ53" s="37"/>
      <c r="LOR53" s="37"/>
      <c r="LOS53" s="37"/>
      <c r="LOT53" s="37"/>
      <c r="LOU53" s="37"/>
      <c r="LOV53" s="37"/>
      <c r="LOW53" s="37"/>
      <c r="LOX53" s="37"/>
      <c r="LOY53" s="37"/>
      <c r="LOZ53" s="37"/>
      <c r="LPA53" s="37"/>
      <c r="LPB53" s="37"/>
      <c r="LPC53" s="37"/>
      <c r="LPD53" s="37"/>
      <c r="LPE53" s="37"/>
      <c r="LPF53" s="37"/>
      <c r="LPG53" s="37"/>
      <c r="LPH53" s="37"/>
      <c r="LPI53" s="37"/>
      <c r="LPJ53" s="37"/>
      <c r="LPK53" s="37"/>
      <c r="LPL53" s="37"/>
      <c r="LPM53" s="37"/>
      <c r="LPN53" s="37"/>
      <c r="LPO53" s="37"/>
      <c r="LPP53" s="37"/>
      <c r="LPQ53" s="37"/>
      <c r="LPR53" s="37"/>
      <c r="LPS53" s="37"/>
      <c r="LPT53" s="37"/>
      <c r="LPU53" s="37"/>
      <c r="LPV53" s="37"/>
      <c r="LPW53" s="37"/>
      <c r="LPX53" s="37"/>
      <c r="LPY53" s="37"/>
      <c r="LPZ53" s="37"/>
      <c r="LQA53" s="37"/>
      <c r="LQB53" s="37"/>
      <c r="LQC53" s="37"/>
      <c r="LQD53" s="37"/>
      <c r="LQE53" s="37"/>
      <c r="LQF53" s="37"/>
      <c r="LQG53" s="37"/>
      <c r="LQH53" s="37"/>
      <c r="LQI53" s="37"/>
      <c r="LQJ53" s="37"/>
      <c r="LQK53" s="37"/>
      <c r="LQL53" s="37"/>
      <c r="LQM53" s="37"/>
      <c r="LQN53" s="37"/>
      <c r="LQO53" s="37"/>
      <c r="LQP53" s="37"/>
      <c r="LQQ53" s="37"/>
      <c r="LQR53" s="37"/>
      <c r="LQS53" s="37"/>
      <c r="LQT53" s="37"/>
      <c r="LQU53" s="37"/>
      <c r="LQV53" s="37"/>
      <c r="LQW53" s="37"/>
      <c r="LQX53" s="37"/>
      <c r="LQY53" s="37"/>
      <c r="LQZ53" s="37"/>
      <c r="LRA53" s="37"/>
      <c r="LRB53" s="37"/>
      <c r="LRC53" s="37"/>
      <c r="LRD53" s="37"/>
      <c r="LRE53" s="37"/>
      <c r="LRF53" s="37"/>
      <c r="LRG53" s="37"/>
      <c r="LRH53" s="37"/>
      <c r="LRI53" s="37"/>
      <c r="LRJ53" s="37"/>
      <c r="LRK53" s="37"/>
      <c r="LRL53" s="37"/>
      <c r="LRM53" s="37"/>
      <c r="LRN53" s="37"/>
      <c r="LRO53" s="37"/>
      <c r="LRP53" s="37"/>
      <c r="LRQ53" s="37"/>
      <c r="LRR53" s="37"/>
      <c r="LRS53" s="37"/>
      <c r="LRT53" s="37"/>
      <c r="LRU53" s="37"/>
      <c r="LRV53" s="37"/>
      <c r="LRW53" s="37"/>
      <c r="LRX53" s="37"/>
      <c r="LRY53" s="37"/>
      <c r="LRZ53" s="37"/>
      <c r="LSA53" s="37"/>
      <c r="LSB53" s="37"/>
      <c r="LSC53" s="37"/>
      <c r="LSD53" s="37"/>
      <c r="LSE53" s="37"/>
      <c r="LSF53" s="37"/>
      <c r="LSG53" s="37"/>
      <c r="LSH53" s="37"/>
      <c r="LSI53" s="37"/>
      <c r="LSJ53" s="37"/>
      <c r="LSK53" s="37"/>
      <c r="LSL53" s="37"/>
      <c r="LSM53" s="37"/>
      <c r="LSN53" s="37"/>
      <c r="LSO53" s="37"/>
      <c r="LSP53" s="37"/>
      <c r="LSQ53" s="37"/>
      <c r="LSR53" s="37"/>
      <c r="LSS53" s="37"/>
      <c r="LST53" s="37"/>
      <c r="LSU53" s="37"/>
      <c r="LSV53" s="37"/>
      <c r="LSW53" s="37"/>
      <c r="LSX53" s="37"/>
      <c r="LSY53" s="37"/>
      <c r="LSZ53" s="37"/>
      <c r="LTA53" s="37"/>
      <c r="LTB53" s="37"/>
      <c r="LTC53" s="37"/>
      <c r="LTD53" s="37"/>
      <c r="LTE53" s="37"/>
      <c r="LTF53" s="37"/>
      <c r="LTG53" s="37"/>
      <c r="LTH53" s="37"/>
      <c r="LTI53" s="37"/>
      <c r="LTJ53" s="37"/>
      <c r="LTK53" s="37"/>
      <c r="LTL53" s="37"/>
      <c r="LTM53" s="37"/>
      <c r="LTN53" s="37"/>
      <c r="LTO53" s="37"/>
      <c r="LTP53" s="37"/>
      <c r="LTQ53" s="37"/>
      <c r="LTR53" s="37"/>
      <c r="LTS53" s="37"/>
      <c r="LTT53" s="37"/>
      <c r="LTU53" s="37"/>
      <c r="LTV53" s="37"/>
      <c r="LTW53" s="37"/>
      <c r="LTX53" s="37"/>
      <c r="LTY53" s="37"/>
      <c r="LTZ53" s="37"/>
      <c r="LUA53" s="37"/>
      <c r="LUB53" s="37"/>
      <c r="LUC53" s="37"/>
      <c r="LUD53" s="37"/>
      <c r="LUE53" s="37"/>
      <c r="LUF53" s="37"/>
      <c r="LUG53" s="37"/>
      <c r="LUH53" s="37"/>
      <c r="LUI53" s="37"/>
      <c r="LUJ53" s="37"/>
      <c r="LUK53" s="37"/>
      <c r="LUL53" s="37"/>
      <c r="LUM53" s="37"/>
      <c r="LUN53" s="37"/>
      <c r="LUO53" s="37"/>
      <c r="LUP53" s="37"/>
      <c r="LUQ53" s="37"/>
      <c r="LUR53" s="37"/>
      <c r="LUS53" s="37"/>
      <c r="LUT53" s="37"/>
      <c r="LUU53" s="37"/>
      <c r="LUV53" s="37"/>
      <c r="LUW53" s="37"/>
      <c r="LUX53" s="37"/>
      <c r="LUY53" s="37"/>
      <c r="LUZ53" s="37"/>
      <c r="LVA53" s="37"/>
      <c r="LVB53" s="37"/>
      <c r="LVC53" s="37"/>
      <c r="LVD53" s="37"/>
      <c r="LVE53" s="37"/>
      <c r="LVF53" s="37"/>
      <c r="LVG53" s="37"/>
      <c r="LVH53" s="37"/>
      <c r="LVI53" s="37"/>
      <c r="LVJ53" s="37"/>
      <c r="LVK53" s="37"/>
      <c r="LVL53" s="37"/>
      <c r="LVM53" s="37"/>
      <c r="LVN53" s="37"/>
      <c r="LVO53" s="37"/>
      <c r="LVP53" s="37"/>
      <c r="LVQ53" s="37"/>
      <c r="LVR53" s="37"/>
      <c r="LVS53" s="37"/>
      <c r="LVT53" s="37"/>
      <c r="LVU53" s="37"/>
      <c r="LVV53" s="37"/>
      <c r="LVW53" s="37"/>
      <c r="LVX53" s="37"/>
      <c r="LVY53" s="37"/>
      <c r="LVZ53" s="37"/>
      <c r="LWA53" s="37"/>
      <c r="LWB53" s="37"/>
      <c r="LWC53" s="37"/>
      <c r="LWD53" s="37"/>
      <c r="LWE53" s="37"/>
      <c r="LWF53" s="37"/>
      <c r="LWG53" s="37"/>
      <c r="LWH53" s="37"/>
      <c r="LWI53" s="37"/>
      <c r="LWJ53" s="37"/>
      <c r="LWK53" s="37"/>
      <c r="LWL53" s="37"/>
      <c r="LWM53" s="37"/>
      <c r="LWN53" s="37"/>
      <c r="LWO53" s="37"/>
      <c r="LWP53" s="37"/>
      <c r="LWQ53" s="37"/>
      <c r="LWR53" s="37"/>
      <c r="LWS53" s="37"/>
      <c r="LWT53" s="37"/>
      <c r="LWU53" s="37"/>
      <c r="LWV53" s="37"/>
      <c r="LWW53" s="37"/>
      <c r="LWX53" s="37"/>
      <c r="LWY53" s="37"/>
      <c r="LWZ53" s="37"/>
      <c r="LXA53" s="37"/>
      <c r="LXB53" s="37"/>
      <c r="LXC53" s="37"/>
      <c r="LXD53" s="37"/>
      <c r="LXE53" s="37"/>
      <c r="LXF53" s="37"/>
      <c r="LXG53" s="37"/>
      <c r="LXH53" s="37"/>
      <c r="LXI53" s="37"/>
      <c r="LXJ53" s="37"/>
      <c r="LXK53" s="37"/>
      <c r="LXL53" s="37"/>
      <c r="LXM53" s="37"/>
      <c r="LXN53" s="37"/>
      <c r="LXO53" s="37"/>
      <c r="LXP53" s="37"/>
      <c r="LXQ53" s="37"/>
      <c r="LXR53" s="37"/>
      <c r="LXS53" s="37"/>
      <c r="LXT53" s="37"/>
      <c r="LXU53" s="37"/>
      <c r="LXV53" s="37"/>
      <c r="LXW53" s="37"/>
      <c r="LXX53" s="37"/>
      <c r="LXY53" s="37"/>
      <c r="LXZ53" s="37"/>
      <c r="LYA53" s="37"/>
      <c r="LYB53" s="37"/>
      <c r="LYC53" s="37"/>
      <c r="LYD53" s="37"/>
      <c r="LYE53" s="37"/>
      <c r="LYF53" s="37"/>
      <c r="LYG53" s="37"/>
      <c r="LYH53" s="37"/>
      <c r="LYI53" s="37"/>
      <c r="LYJ53" s="37"/>
      <c r="LYK53" s="37"/>
      <c r="LYL53" s="37"/>
      <c r="LYM53" s="37"/>
      <c r="LYN53" s="37"/>
      <c r="LYO53" s="37"/>
      <c r="LYP53" s="37"/>
      <c r="LYQ53" s="37"/>
      <c r="LYR53" s="37"/>
      <c r="LYS53" s="37"/>
      <c r="LYT53" s="37"/>
      <c r="LYU53" s="37"/>
      <c r="LYV53" s="37"/>
      <c r="LYW53" s="37"/>
      <c r="LYX53" s="37"/>
      <c r="LYY53" s="37"/>
      <c r="LYZ53" s="37"/>
      <c r="LZA53" s="37"/>
      <c r="LZB53" s="37"/>
      <c r="LZC53" s="37"/>
      <c r="LZD53" s="37"/>
      <c r="LZE53" s="37"/>
      <c r="LZF53" s="37"/>
      <c r="LZG53" s="37"/>
      <c r="LZH53" s="37"/>
      <c r="LZI53" s="37"/>
      <c r="LZJ53" s="37"/>
      <c r="LZK53" s="37"/>
      <c r="LZL53" s="37"/>
      <c r="LZM53" s="37"/>
      <c r="LZN53" s="37"/>
      <c r="LZO53" s="37"/>
      <c r="LZP53" s="37"/>
      <c r="LZQ53" s="37"/>
      <c r="LZR53" s="37"/>
      <c r="LZS53" s="37"/>
      <c r="LZT53" s="37"/>
      <c r="LZU53" s="37"/>
      <c r="LZV53" s="37"/>
      <c r="LZW53" s="37"/>
      <c r="LZX53" s="37"/>
      <c r="LZY53" s="37"/>
      <c r="LZZ53" s="37"/>
      <c r="MAA53" s="37"/>
      <c r="MAB53" s="37"/>
      <c r="MAC53" s="37"/>
      <c r="MAD53" s="37"/>
      <c r="MAE53" s="37"/>
      <c r="MAF53" s="37"/>
      <c r="MAG53" s="37"/>
      <c r="MAH53" s="37"/>
      <c r="MAI53" s="37"/>
      <c r="MAJ53" s="37"/>
      <c r="MAK53" s="37"/>
      <c r="MAL53" s="37"/>
      <c r="MAM53" s="37"/>
      <c r="MAN53" s="37"/>
      <c r="MAO53" s="37"/>
      <c r="MAP53" s="37"/>
      <c r="MAQ53" s="37"/>
      <c r="MAR53" s="37"/>
      <c r="MAS53" s="37"/>
      <c r="MAT53" s="37"/>
      <c r="MAU53" s="37"/>
      <c r="MAV53" s="37"/>
      <c r="MAW53" s="37"/>
      <c r="MAX53" s="37"/>
      <c r="MAY53" s="37"/>
      <c r="MAZ53" s="37"/>
      <c r="MBA53" s="37"/>
      <c r="MBB53" s="37"/>
      <c r="MBC53" s="37"/>
      <c r="MBD53" s="37"/>
      <c r="MBE53" s="37"/>
      <c r="MBF53" s="37"/>
      <c r="MBG53" s="37"/>
      <c r="MBH53" s="37"/>
      <c r="MBI53" s="37"/>
      <c r="MBJ53" s="37"/>
      <c r="MBK53" s="37"/>
      <c r="MBL53" s="37"/>
      <c r="MBM53" s="37"/>
      <c r="MBN53" s="37"/>
      <c r="MBO53" s="37"/>
      <c r="MBP53" s="37"/>
      <c r="MBQ53" s="37"/>
      <c r="MBR53" s="37"/>
      <c r="MBS53" s="37"/>
      <c r="MBT53" s="37"/>
      <c r="MBU53" s="37"/>
      <c r="MBV53" s="37"/>
      <c r="MBW53" s="37"/>
      <c r="MBX53" s="37"/>
      <c r="MBY53" s="37"/>
      <c r="MBZ53" s="37"/>
      <c r="MCA53" s="37"/>
      <c r="MCB53" s="37"/>
      <c r="MCC53" s="37"/>
      <c r="MCD53" s="37"/>
      <c r="MCE53" s="37"/>
      <c r="MCF53" s="37"/>
      <c r="MCG53" s="37"/>
      <c r="MCH53" s="37"/>
      <c r="MCI53" s="37"/>
      <c r="MCJ53" s="37"/>
      <c r="MCK53" s="37"/>
      <c r="MCL53" s="37"/>
      <c r="MCM53" s="37"/>
      <c r="MCN53" s="37"/>
      <c r="MCO53" s="37"/>
      <c r="MCP53" s="37"/>
      <c r="MCQ53" s="37"/>
      <c r="MCR53" s="37"/>
      <c r="MCS53" s="37"/>
      <c r="MCT53" s="37"/>
      <c r="MCU53" s="37"/>
      <c r="MCV53" s="37"/>
      <c r="MCW53" s="37"/>
      <c r="MCX53" s="37"/>
      <c r="MCY53" s="37"/>
      <c r="MCZ53" s="37"/>
      <c r="MDA53" s="37"/>
      <c r="MDB53" s="37"/>
      <c r="MDC53" s="37"/>
      <c r="MDD53" s="37"/>
      <c r="MDE53" s="37"/>
      <c r="MDF53" s="37"/>
      <c r="MDG53" s="37"/>
      <c r="MDH53" s="37"/>
      <c r="MDI53" s="37"/>
      <c r="MDJ53" s="37"/>
      <c r="MDK53" s="37"/>
      <c r="MDL53" s="37"/>
      <c r="MDM53" s="37"/>
      <c r="MDN53" s="37"/>
      <c r="MDO53" s="37"/>
      <c r="MDP53" s="37"/>
      <c r="MDQ53" s="37"/>
      <c r="MDR53" s="37"/>
      <c r="MDS53" s="37"/>
      <c r="MDT53" s="37"/>
      <c r="MDU53" s="37"/>
      <c r="MDV53" s="37"/>
      <c r="MDW53" s="37"/>
      <c r="MDX53" s="37"/>
      <c r="MDY53" s="37"/>
      <c r="MDZ53" s="37"/>
      <c r="MEA53" s="37"/>
      <c r="MEB53" s="37"/>
      <c r="MEC53" s="37"/>
      <c r="MED53" s="37"/>
      <c r="MEE53" s="37"/>
      <c r="MEF53" s="37"/>
      <c r="MEG53" s="37"/>
      <c r="MEH53" s="37"/>
      <c r="MEI53" s="37"/>
      <c r="MEJ53" s="37"/>
      <c r="MEK53" s="37"/>
      <c r="MEL53" s="37"/>
      <c r="MEM53" s="37"/>
      <c r="MEN53" s="37"/>
      <c r="MEO53" s="37"/>
      <c r="MEP53" s="37"/>
      <c r="MEQ53" s="37"/>
      <c r="MER53" s="37"/>
      <c r="MES53" s="37"/>
      <c r="MET53" s="37"/>
      <c r="MEU53" s="37"/>
      <c r="MEV53" s="37"/>
      <c r="MEW53" s="37"/>
      <c r="MEX53" s="37"/>
      <c r="MEY53" s="37"/>
      <c r="MEZ53" s="37"/>
      <c r="MFA53" s="37"/>
      <c r="MFB53" s="37"/>
      <c r="MFC53" s="37"/>
      <c r="MFD53" s="37"/>
      <c r="MFE53" s="37"/>
      <c r="MFF53" s="37"/>
      <c r="MFG53" s="37"/>
      <c r="MFH53" s="37"/>
      <c r="MFI53" s="37"/>
      <c r="MFJ53" s="37"/>
      <c r="MFK53" s="37"/>
      <c r="MFL53" s="37"/>
      <c r="MFM53" s="37"/>
      <c r="MFN53" s="37"/>
      <c r="MFO53" s="37"/>
      <c r="MFP53" s="37"/>
      <c r="MFQ53" s="37"/>
      <c r="MFR53" s="37"/>
      <c r="MFS53" s="37"/>
      <c r="MFT53" s="37"/>
      <c r="MFU53" s="37"/>
      <c r="MFV53" s="37"/>
      <c r="MFW53" s="37"/>
      <c r="MFX53" s="37"/>
      <c r="MFY53" s="37"/>
      <c r="MFZ53" s="37"/>
      <c r="MGA53" s="37"/>
      <c r="MGB53" s="37"/>
      <c r="MGC53" s="37"/>
      <c r="MGD53" s="37"/>
      <c r="MGE53" s="37"/>
      <c r="MGF53" s="37"/>
      <c r="MGG53" s="37"/>
      <c r="MGH53" s="37"/>
      <c r="MGI53" s="37"/>
      <c r="MGJ53" s="37"/>
      <c r="MGK53" s="37"/>
      <c r="MGL53" s="37"/>
      <c r="MGM53" s="37"/>
      <c r="MGN53" s="37"/>
      <c r="MGO53" s="37"/>
      <c r="MGP53" s="37"/>
      <c r="MGQ53" s="37"/>
      <c r="MGR53" s="37"/>
      <c r="MGS53" s="37"/>
      <c r="MGT53" s="37"/>
      <c r="MGU53" s="37"/>
      <c r="MGV53" s="37"/>
      <c r="MGW53" s="37"/>
      <c r="MGX53" s="37"/>
      <c r="MGY53" s="37"/>
      <c r="MGZ53" s="37"/>
      <c r="MHA53" s="37"/>
      <c r="MHB53" s="37"/>
      <c r="MHC53" s="37"/>
      <c r="MHD53" s="37"/>
      <c r="MHE53" s="37"/>
      <c r="MHF53" s="37"/>
      <c r="MHG53" s="37"/>
      <c r="MHH53" s="37"/>
      <c r="MHI53" s="37"/>
      <c r="MHJ53" s="37"/>
      <c r="MHK53" s="37"/>
      <c r="MHL53" s="37"/>
      <c r="MHM53" s="37"/>
      <c r="MHN53" s="37"/>
      <c r="MHO53" s="37"/>
      <c r="MHP53" s="37"/>
      <c r="MHQ53" s="37"/>
      <c r="MHR53" s="37"/>
      <c r="MHS53" s="37"/>
      <c r="MHT53" s="37"/>
      <c r="MHU53" s="37"/>
      <c r="MHV53" s="37"/>
      <c r="MHW53" s="37"/>
      <c r="MHX53" s="37"/>
      <c r="MHY53" s="37"/>
      <c r="MHZ53" s="37"/>
      <c r="MIA53" s="37"/>
      <c r="MIB53" s="37"/>
      <c r="MIC53" s="37"/>
      <c r="MID53" s="37"/>
      <c r="MIE53" s="37"/>
      <c r="MIF53" s="37"/>
      <c r="MIG53" s="37"/>
      <c r="MIH53" s="37"/>
      <c r="MII53" s="37"/>
      <c r="MIJ53" s="37"/>
      <c r="MIK53" s="37"/>
      <c r="MIL53" s="37"/>
      <c r="MIM53" s="37"/>
      <c r="MIN53" s="37"/>
      <c r="MIO53" s="37"/>
      <c r="MIP53" s="37"/>
      <c r="MIQ53" s="37"/>
      <c r="MIR53" s="37"/>
      <c r="MIS53" s="37"/>
      <c r="MIT53" s="37"/>
      <c r="MIU53" s="37"/>
      <c r="MIV53" s="37"/>
      <c r="MIW53" s="37"/>
      <c r="MIX53" s="37"/>
      <c r="MIY53" s="37"/>
      <c r="MIZ53" s="37"/>
      <c r="MJA53" s="37"/>
      <c r="MJB53" s="37"/>
      <c r="MJC53" s="37"/>
      <c r="MJD53" s="37"/>
      <c r="MJE53" s="37"/>
      <c r="MJF53" s="37"/>
      <c r="MJG53" s="37"/>
      <c r="MJH53" s="37"/>
      <c r="MJI53" s="37"/>
      <c r="MJJ53" s="37"/>
      <c r="MJK53" s="37"/>
      <c r="MJL53" s="37"/>
      <c r="MJM53" s="37"/>
      <c r="MJN53" s="37"/>
      <c r="MJO53" s="37"/>
      <c r="MJP53" s="37"/>
      <c r="MJQ53" s="37"/>
      <c r="MJR53" s="37"/>
      <c r="MJS53" s="37"/>
      <c r="MJT53" s="37"/>
      <c r="MJU53" s="37"/>
      <c r="MJV53" s="37"/>
      <c r="MJW53" s="37"/>
      <c r="MJX53" s="37"/>
      <c r="MJY53" s="37"/>
      <c r="MJZ53" s="37"/>
      <c r="MKA53" s="37"/>
      <c r="MKB53" s="37"/>
      <c r="MKC53" s="37"/>
      <c r="MKD53" s="37"/>
      <c r="MKE53" s="37"/>
      <c r="MKF53" s="37"/>
      <c r="MKG53" s="37"/>
      <c r="MKH53" s="37"/>
      <c r="MKI53" s="37"/>
      <c r="MKJ53" s="37"/>
      <c r="MKK53" s="37"/>
      <c r="MKL53" s="37"/>
      <c r="MKM53" s="37"/>
      <c r="MKN53" s="37"/>
      <c r="MKO53" s="37"/>
      <c r="MKP53" s="37"/>
      <c r="MKQ53" s="37"/>
      <c r="MKR53" s="37"/>
      <c r="MKS53" s="37"/>
      <c r="MKT53" s="37"/>
      <c r="MKU53" s="37"/>
      <c r="MKV53" s="37"/>
      <c r="MKW53" s="37"/>
      <c r="MKX53" s="37"/>
      <c r="MKY53" s="37"/>
      <c r="MKZ53" s="37"/>
      <c r="MLA53" s="37"/>
      <c r="MLB53" s="37"/>
      <c r="MLC53" s="37"/>
      <c r="MLD53" s="37"/>
      <c r="MLE53" s="37"/>
      <c r="MLF53" s="37"/>
      <c r="MLG53" s="37"/>
      <c r="MLH53" s="37"/>
      <c r="MLI53" s="37"/>
      <c r="MLJ53" s="37"/>
      <c r="MLK53" s="37"/>
      <c r="MLL53" s="37"/>
      <c r="MLM53" s="37"/>
      <c r="MLN53" s="37"/>
      <c r="MLO53" s="37"/>
      <c r="MLP53" s="37"/>
      <c r="MLQ53" s="37"/>
      <c r="MLR53" s="37"/>
      <c r="MLS53" s="37"/>
      <c r="MLT53" s="37"/>
      <c r="MLU53" s="37"/>
      <c r="MLV53" s="37"/>
      <c r="MLW53" s="37"/>
      <c r="MLX53" s="37"/>
      <c r="MLY53" s="37"/>
      <c r="MLZ53" s="37"/>
      <c r="MMA53" s="37"/>
      <c r="MMB53" s="37"/>
      <c r="MMC53" s="37"/>
      <c r="MMD53" s="37"/>
      <c r="MME53" s="37"/>
      <c r="MMF53" s="37"/>
      <c r="MMG53" s="37"/>
      <c r="MMH53" s="37"/>
      <c r="MMI53" s="37"/>
      <c r="MMJ53" s="37"/>
      <c r="MMK53" s="37"/>
      <c r="MML53" s="37"/>
      <c r="MMM53" s="37"/>
      <c r="MMN53" s="37"/>
      <c r="MMO53" s="37"/>
      <c r="MMP53" s="37"/>
      <c r="MMQ53" s="37"/>
      <c r="MMR53" s="37"/>
      <c r="MMS53" s="37"/>
      <c r="MMT53" s="37"/>
      <c r="MMU53" s="37"/>
      <c r="MMV53" s="37"/>
      <c r="MMW53" s="37"/>
      <c r="MMX53" s="37"/>
      <c r="MMY53" s="37"/>
      <c r="MMZ53" s="37"/>
      <c r="MNA53" s="37"/>
      <c r="MNB53" s="37"/>
      <c r="MNC53" s="37"/>
      <c r="MND53" s="37"/>
      <c r="MNE53" s="37"/>
      <c r="MNF53" s="37"/>
      <c r="MNG53" s="37"/>
      <c r="MNH53" s="37"/>
      <c r="MNI53" s="37"/>
      <c r="MNJ53" s="37"/>
      <c r="MNK53" s="37"/>
      <c r="MNL53" s="37"/>
      <c r="MNM53" s="37"/>
      <c r="MNN53" s="37"/>
      <c r="MNO53" s="37"/>
      <c r="MNP53" s="37"/>
      <c r="MNQ53" s="37"/>
      <c r="MNR53" s="37"/>
      <c r="MNS53" s="37"/>
      <c r="MNT53" s="37"/>
      <c r="MNU53" s="37"/>
      <c r="MNV53" s="37"/>
      <c r="MNW53" s="37"/>
      <c r="MNX53" s="37"/>
      <c r="MNY53" s="37"/>
      <c r="MNZ53" s="37"/>
      <c r="MOA53" s="37"/>
      <c r="MOB53" s="37"/>
      <c r="MOC53" s="37"/>
      <c r="MOD53" s="37"/>
      <c r="MOE53" s="37"/>
      <c r="MOF53" s="37"/>
      <c r="MOG53" s="37"/>
      <c r="MOH53" s="37"/>
      <c r="MOI53" s="37"/>
      <c r="MOJ53" s="37"/>
      <c r="MOK53" s="37"/>
      <c r="MOL53" s="37"/>
      <c r="MOM53" s="37"/>
      <c r="MON53" s="37"/>
      <c r="MOO53" s="37"/>
      <c r="MOP53" s="37"/>
      <c r="MOQ53" s="37"/>
      <c r="MOR53" s="37"/>
      <c r="MOS53" s="37"/>
      <c r="MOT53" s="37"/>
      <c r="MOU53" s="37"/>
      <c r="MOV53" s="37"/>
      <c r="MOW53" s="37"/>
      <c r="MOX53" s="37"/>
      <c r="MOY53" s="37"/>
      <c r="MOZ53" s="37"/>
      <c r="MPA53" s="37"/>
      <c r="MPB53" s="37"/>
      <c r="MPC53" s="37"/>
      <c r="MPD53" s="37"/>
      <c r="MPE53" s="37"/>
      <c r="MPF53" s="37"/>
      <c r="MPG53" s="37"/>
      <c r="MPH53" s="37"/>
      <c r="MPI53" s="37"/>
      <c r="MPJ53" s="37"/>
      <c r="MPK53" s="37"/>
      <c r="MPL53" s="37"/>
      <c r="MPM53" s="37"/>
      <c r="MPN53" s="37"/>
      <c r="MPO53" s="37"/>
      <c r="MPP53" s="37"/>
      <c r="MPQ53" s="37"/>
      <c r="MPR53" s="37"/>
      <c r="MPS53" s="37"/>
      <c r="MPT53" s="37"/>
      <c r="MPU53" s="37"/>
      <c r="MPV53" s="37"/>
      <c r="MPW53" s="37"/>
      <c r="MPX53" s="37"/>
      <c r="MPY53" s="37"/>
      <c r="MPZ53" s="37"/>
      <c r="MQA53" s="37"/>
      <c r="MQB53" s="37"/>
      <c r="MQC53" s="37"/>
      <c r="MQD53" s="37"/>
      <c r="MQE53" s="37"/>
      <c r="MQF53" s="37"/>
      <c r="MQG53" s="37"/>
      <c r="MQH53" s="37"/>
      <c r="MQI53" s="37"/>
      <c r="MQJ53" s="37"/>
      <c r="MQK53" s="37"/>
      <c r="MQL53" s="37"/>
      <c r="MQM53" s="37"/>
      <c r="MQN53" s="37"/>
      <c r="MQO53" s="37"/>
      <c r="MQP53" s="37"/>
      <c r="MQQ53" s="37"/>
      <c r="MQR53" s="37"/>
      <c r="MQS53" s="37"/>
      <c r="MQT53" s="37"/>
      <c r="MQU53" s="37"/>
      <c r="MQV53" s="37"/>
      <c r="MQW53" s="37"/>
      <c r="MQX53" s="37"/>
      <c r="MQY53" s="37"/>
      <c r="MQZ53" s="37"/>
      <c r="MRA53" s="37"/>
      <c r="MRB53" s="37"/>
      <c r="MRC53" s="37"/>
      <c r="MRD53" s="37"/>
      <c r="MRE53" s="37"/>
      <c r="MRF53" s="37"/>
      <c r="MRG53" s="37"/>
      <c r="MRH53" s="37"/>
      <c r="MRI53" s="37"/>
      <c r="MRJ53" s="37"/>
      <c r="MRK53" s="37"/>
      <c r="MRL53" s="37"/>
      <c r="MRM53" s="37"/>
      <c r="MRN53" s="37"/>
      <c r="MRO53" s="37"/>
      <c r="MRP53" s="37"/>
      <c r="MRQ53" s="37"/>
      <c r="MRR53" s="37"/>
      <c r="MRS53" s="37"/>
      <c r="MRT53" s="37"/>
      <c r="MRU53" s="37"/>
      <c r="MRV53" s="37"/>
      <c r="MRW53" s="37"/>
      <c r="MRX53" s="37"/>
      <c r="MRY53" s="37"/>
      <c r="MRZ53" s="37"/>
      <c r="MSA53" s="37"/>
      <c r="MSB53" s="37"/>
      <c r="MSC53" s="37"/>
      <c r="MSD53" s="37"/>
      <c r="MSE53" s="37"/>
      <c r="MSF53" s="37"/>
      <c r="MSG53" s="37"/>
      <c r="MSH53" s="37"/>
      <c r="MSI53" s="37"/>
      <c r="MSJ53" s="37"/>
      <c r="MSK53" s="37"/>
      <c r="MSL53" s="37"/>
      <c r="MSM53" s="37"/>
      <c r="MSN53" s="37"/>
      <c r="MSO53" s="37"/>
      <c r="MSP53" s="37"/>
      <c r="MSQ53" s="37"/>
      <c r="MSR53" s="37"/>
      <c r="MSS53" s="37"/>
      <c r="MST53" s="37"/>
      <c r="MSU53" s="37"/>
      <c r="MSV53" s="37"/>
      <c r="MSW53" s="37"/>
      <c r="MSX53" s="37"/>
      <c r="MSY53" s="37"/>
      <c r="MSZ53" s="37"/>
      <c r="MTA53" s="37"/>
      <c r="MTB53" s="37"/>
      <c r="MTC53" s="37"/>
      <c r="MTD53" s="37"/>
      <c r="MTE53" s="37"/>
      <c r="MTF53" s="37"/>
      <c r="MTG53" s="37"/>
      <c r="MTH53" s="37"/>
      <c r="MTI53" s="37"/>
      <c r="MTJ53" s="37"/>
      <c r="MTK53" s="37"/>
      <c r="MTL53" s="37"/>
      <c r="MTM53" s="37"/>
      <c r="MTN53" s="37"/>
      <c r="MTO53" s="37"/>
      <c r="MTP53" s="37"/>
      <c r="MTQ53" s="37"/>
      <c r="MTR53" s="37"/>
      <c r="MTS53" s="37"/>
      <c r="MTT53" s="37"/>
      <c r="MTU53" s="37"/>
      <c r="MTV53" s="37"/>
      <c r="MTW53" s="37"/>
      <c r="MTX53" s="37"/>
      <c r="MTY53" s="37"/>
      <c r="MTZ53" s="37"/>
      <c r="MUA53" s="37"/>
      <c r="MUB53" s="37"/>
      <c r="MUC53" s="37"/>
      <c r="MUD53" s="37"/>
      <c r="MUE53" s="37"/>
      <c r="MUF53" s="37"/>
      <c r="MUG53" s="37"/>
      <c r="MUH53" s="37"/>
      <c r="MUI53" s="37"/>
      <c r="MUJ53" s="37"/>
      <c r="MUK53" s="37"/>
      <c r="MUL53" s="37"/>
      <c r="MUM53" s="37"/>
      <c r="MUN53" s="37"/>
      <c r="MUO53" s="37"/>
      <c r="MUP53" s="37"/>
      <c r="MUQ53" s="37"/>
      <c r="MUR53" s="37"/>
      <c r="MUS53" s="37"/>
      <c r="MUT53" s="37"/>
      <c r="MUU53" s="37"/>
      <c r="MUV53" s="37"/>
      <c r="MUW53" s="37"/>
      <c r="MUX53" s="37"/>
      <c r="MUY53" s="37"/>
      <c r="MUZ53" s="37"/>
      <c r="MVA53" s="37"/>
      <c r="MVB53" s="37"/>
      <c r="MVC53" s="37"/>
      <c r="MVD53" s="37"/>
      <c r="MVE53" s="37"/>
      <c r="MVF53" s="37"/>
      <c r="MVG53" s="37"/>
      <c r="MVH53" s="37"/>
      <c r="MVI53" s="37"/>
      <c r="MVJ53" s="37"/>
      <c r="MVK53" s="37"/>
      <c r="MVL53" s="37"/>
      <c r="MVM53" s="37"/>
      <c r="MVN53" s="37"/>
      <c r="MVO53" s="37"/>
      <c r="MVP53" s="37"/>
      <c r="MVQ53" s="37"/>
      <c r="MVR53" s="37"/>
      <c r="MVS53" s="37"/>
      <c r="MVT53" s="37"/>
      <c r="MVU53" s="37"/>
      <c r="MVV53" s="37"/>
      <c r="MVW53" s="37"/>
      <c r="MVX53" s="37"/>
      <c r="MVY53" s="37"/>
      <c r="MVZ53" s="37"/>
      <c r="MWA53" s="37"/>
      <c r="MWB53" s="37"/>
      <c r="MWC53" s="37"/>
      <c r="MWD53" s="37"/>
      <c r="MWE53" s="37"/>
      <c r="MWF53" s="37"/>
      <c r="MWG53" s="37"/>
      <c r="MWH53" s="37"/>
      <c r="MWI53" s="37"/>
      <c r="MWJ53" s="37"/>
      <c r="MWK53" s="37"/>
      <c r="MWL53" s="37"/>
      <c r="MWM53" s="37"/>
      <c r="MWN53" s="37"/>
      <c r="MWO53" s="37"/>
      <c r="MWP53" s="37"/>
      <c r="MWQ53" s="37"/>
      <c r="MWR53" s="37"/>
      <c r="MWS53" s="37"/>
      <c r="MWT53" s="37"/>
      <c r="MWU53" s="37"/>
      <c r="MWV53" s="37"/>
      <c r="MWW53" s="37"/>
      <c r="MWX53" s="37"/>
      <c r="MWY53" s="37"/>
      <c r="MWZ53" s="37"/>
      <c r="MXA53" s="37"/>
      <c r="MXB53" s="37"/>
      <c r="MXC53" s="37"/>
      <c r="MXD53" s="37"/>
      <c r="MXE53" s="37"/>
      <c r="MXF53" s="37"/>
      <c r="MXG53" s="37"/>
      <c r="MXH53" s="37"/>
      <c r="MXI53" s="37"/>
      <c r="MXJ53" s="37"/>
      <c r="MXK53" s="37"/>
      <c r="MXL53" s="37"/>
      <c r="MXM53" s="37"/>
      <c r="MXN53" s="37"/>
      <c r="MXO53" s="37"/>
      <c r="MXP53" s="37"/>
      <c r="MXQ53" s="37"/>
      <c r="MXR53" s="37"/>
      <c r="MXS53" s="37"/>
      <c r="MXT53" s="37"/>
      <c r="MXU53" s="37"/>
      <c r="MXV53" s="37"/>
      <c r="MXW53" s="37"/>
      <c r="MXX53" s="37"/>
      <c r="MXY53" s="37"/>
      <c r="MXZ53" s="37"/>
      <c r="MYA53" s="37"/>
      <c r="MYB53" s="37"/>
      <c r="MYC53" s="37"/>
      <c r="MYD53" s="37"/>
      <c r="MYE53" s="37"/>
      <c r="MYF53" s="37"/>
      <c r="MYG53" s="37"/>
      <c r="MYH53" s="37"/>
      <c r="MYI53" s="37"/>
      <c r="MYJ53" s="37"/>
      <c r="MYK53" s="37"/>
      <c r="MYL53" s="37"/>
      <c r="MYM53" s="37"/>
      <c r="MYN53" s="37"/>
      <c r="MYO53" s="37"/>
      <c r="MYP53" s="37"/>
      <c r="MYQ53" s="37"/>
      <c r="MYR53" s="37"/>
      <c r="MYS53" s="37"/>
      <c r="MYT53" s="37"/>
      <c r="MYU53" s="37"/>
      <c r="MYV53" s="37"/>
      <c r="MYW53" s="37"/>
      <c r="MYX53" s="37"/>
      <c r="MYY53" s="37"/>
      <c r="MYZ53" s="37"/>
      <c r="MZA53" s="37"/>
      <c r="MZB53" s="37"/>
      <c r="MZC53" s="37"/>
      <c r="MZD53" s="37"/>
      <c r="MZE53" s="37"/>
      <c r="MZF53" s="37"/>
      <c r="MZG53" s="37"/>
      <c r="MZH53" s="37"/>
      <c r="MZI53" s="37"/>
      <c r="MZJ53" s="37"/>
      <c r="MZK53" s="37"/>
      <c r="MZL53" s="37"/>
      <c r="MZM53" s="37"/>
      <c r="MZN53" s="37"/>
      <c r="MZO53" s="37"/>
      <c r="MZP53" s="37"/>
      <c r="MZQ53" s="37"/>
      <c r="MZR53" s="37"/>
      <c r="MZS53" s="37"/>
      <c r="MZT53" s="37"/>
      <c r="MZU53" s="37"/>
      <c r="MZV53" s="37"/>
      <c r="MZW53" s="37"/>
      <c r="MZX53" s="37"/>
      <c r="MZY53" s="37"/>
      <c r="MZZ53" s="37"/>
      <c r="NAA53" s="37"/>
      <c r="NAB53" s="37"/>
      <c r="NAC53" s="37"/>
      <c r="NAD53" s="37"/>
      <c r="NAE53" s="37"/>
      <c r="NAF53" s="37"/>
      <c r="NAG53" s="37"/>
      <c r="NAH53" s="37"/>
      <c r="NAI53" s="37"/>
      <c r="NAJ53" s="37"/>
      <c r="NAK53" s="37"/>
      <c r="NAL53" s="37"/>
      <c r="NAM53" s="37"/>
      <c r="NAN53" s="37"/>
      <c r="NAO53" s="37"/>
      <c r="NAP53" s="37"/>
      <c r="NAQ53" s="37"/>
      <c r="NAR53" s="37"/>
      <c r="NAS53" s="37"/>
      <c r="NAT53" s="37"/>
      <c r="NAU53" s="37"/>
      <c r="NAV53" s="37"/>
      <c r="NAW53" s="37"/>
      <c r="NAX53" s="37"/>
      <c r="NAY53" s="37"/>
      <c r="NAZ53" s="37"/>
      <c r="NBA53" s="37"/>
      <c r="NBB53" s="37"/>
      <c r="NBC53" s="37"/>
      <c r="NBD53" s="37"/>
      <c r="NBE53" s="37"/>
      <c r="NBF53" s="37"/>
      <c r="NBG53" s="37"/>
      <c r="NBH53" s="37"/>
      <c r="NBI53" s="37"/>
      <c r="NBJ53" s="37"/>
      <c r="NBK53" s="37"/>
      <c r="NBL53" s="37"/>
      <c r="NBM53" s="37"/>
      <c r="NBN53" s="37"/>
      <c r="NBO53" s="37"/>
      <c r="NBP53" s="37"/>
      <c r="NBQ53" s="37"/>
      <c r="NBR53" s="37"/>
      <c r="NBS53" s="37"/>
      <c r="NBT53" s="37"/>
      <c r="NBU53" s="37"/>
      <c r="NBV53" s="37"/>
      <c r="NBW53" s="37"/>
      <c r="NBX53" s="37"/>
      <c r="NBY53" s="37"/>
      <c r="NBZ53" s="37"/>
      <c r="NCA53" s="37"/>
      <c r="NCB53" s="37"/>
      <c r="NCC53" s="37"/>
      <c r="NCD53" s="37"/>
      <c r="NCE53" s="37"/>
      <c r="NCF53" s="37"/>
      <c r="NCG53" s="37"/>
      <c r="NCH53" s="37"/>
      <c r="NCI53" s="37"/>
      <c r="NCJ53" s="37"/>
      <c r="NCK53" s="37"/>
      <c r="NCL53" s="37"/>
      <c r="NCM53" s="37"/>
      <c r="NCN53" s="37"/>
      <c r="NCO53" s="37"/>
      <c r="NCP53" s="37"/>
      <c r="NCQ53" s="37"/>
      <c r="NCR53" s="37"/>
      <c r="NCS53" s="37"/>
      <c r="NCT53" s="37"/>
      <c r="NCU53" s="37"/>
      <c r="NCV53" s="37"/>
      <c r="NCW53" s="37"/>
      <c r="NCX53" s="37"/>
      <c r="NCY53" s="37"/>
      <c r="NCZ53" s="37"/>
      <c r="NDA53" s="37"/>
      <c r="NDB53" s="37"/>
      <c r="NDC53" s="37"/>
      <c r="NDD53" s="37"/>
      <c r="NDE53" s="37"/>
      <c r="NDF53" s="37"/>
      <c r="NDG53" s="37"/>
      <c r="NDH53" s="37"/>
      <c r="NDI53" s="37"/>
      <c r="NDJ53" s="37"/>
      <c r="NDK53" s="37"/>
      <c r="NDL53" s="37"/>
      <c r="NDM53" s="37"/>
      <c r="NDN53" s="37"/>
      <c r="NDO53" s="37"/>
      <c r="NDP53" s="37"/>
      <c r="NDQ53" s="37"/>
      <c r="NDR53" s="37"/>
      <c r="NDS53" s="37"/>
      <c r="NDT53" s="37"/>
      <c r="NDU53" s="37"/>
      <c r="NDV53" s="37"/>
      <c r="NDW53" s="37"/>
      <c r="NDX53" s="37"/>
      <c r="NDY53" s="37"/>
      <c r="NDZ53" s="37"/>
      <c r="NEA53" s="37"/>
      <c r="NEB53" s="37"/>
      <c r="NEC53" s="37"/>
      <c r="NED53" s="37"/>
      <c r="NEE53" s="37"/>
      <c r="NEF53" s="37"/>
      <c r="NEG53" s="37"/>
      <c r="NEH53" s="37"/>
      <c r="NEI53" s="37"/>
      <c r="NEJ53" s="37"/>
      <c r="NEK53" s="37"/>
      <c r="NEL53" s="37"/>
      <c r="NEM53" s="37"/>
      <c r="NEN53" s="37"/>
      <c r="NEO53" s="37"/>
      <c r="NEP53" s="37"/>
      <c r="NEQ53" s="37"/>
      <c r="NER53" s="37"/>
      <c r="NES53" s="37"/>
      <c r="NET53" s="37"/>
      <c r="NEU53" s="37"/>
      <c r="NEV53" s="37"/>
      <c r="NEW53" s="37"/>
      <c r="NEX53" s="37"/>
      <c r="NEY53" s="37"/>
      <c r="NEZ53" s="37"/>
      <c r="NFA53" s="37"/>
      <c r="NFB53" s="37"/>
      <c r="NFC53" s="37"/>
      <c r="NFD53" s="37"/>
      <c r="NFE53" s="37"/>
      <c r="NFF53" s="37"/>
      <c r="NFG53" s="37"/>
      <c r="NFH53" s="37"/>
      <c r="NFI53" s="37"/>
      <c r="NFJ53" s="37"/>
      <c r="NFK53" s="37"/>
      <c r="NFL53" s="37"/>
      <c r="NFM53" s="37"/>
      <c r="NFN53" s="37"/>
      <c r="NFO53" s="37"/>
      <c r="NFP53" s="37"/>
      <c r="NFQ53" s="37"/>
      <c r="NFR53" s="37"/>
      <c r="NFS53" s="37"/>
      <c r="NFT53" s="37"/>
      <c r="NFU53" s="37"/>
      <c r="NFV53" s="37"/>
      <c r="NFW53" s="37"/>
      <c r="NFX53" s="37"/>
      <c r="NFY53" s="37"/>
      <c r="NFZ53" s="37"/>
      <c r="NGA53" s="37"/>
      <c r="NGB53" s="37"/>
      <c r="NGC53" s="37"/>
      <c r="NGD53" s="37"/>
      <c r="NGE53" s="37"/>
      <c r="NGF53" s="37"/>
      <c r="NGG53" s="37"/>
      <c r="NGH53" s="37"/>
      <c r="NGI53" s="37"/>
      <c r="NGJ53" s="37"/>
      <c r="NGK53" s="37"/>
      <c r="NGL53" s="37"/>
      <c r="NGM53" s="37"/>
      <c r="NGN53" s="37"/>
      <c r="NGO53" s="37"/>
      <c r="NGP53" s="37"/>
      <c r="NGQ53" s="37"/>
      <c r="NGR53" s="37"/>
      <c r="NGS53" s="37"/>
      <c r="NGT53" s="37"/>
      <c r="NGU53" s="37"/>
      <c r="NGV53" s="37"/>
      <c r="NGW53" s="37"/>
      <c r="NGX53" s="37"/>
      <c r="NGY53" s="37"/>
      <c r="NGZ53" s="37"/>
      <c r="NHA53" s="37"/>
      <c r="NHB53" s="37"/>
      <c r="NHC53" s="37"/>
      <c r="NHD53" s="37"/>
      <c r="NHE53" s="37"/>
      <c r="NHF53" s="37"/>
      <c r="NHG53" s="37"/>
      <c r="NHH53" s="37"/>
      <c r="NHI53" s="37"/>
      <c r="NHJ53" s="37"/>
      <c r="NHK53" s="37"/>
      <c r="NHL53" s="37"/>
      <c r="NHM53" s="37"/>
      <c r="NHN53" s="37"/>
      <c r="NHO53" s="37"/>
      <c r="NHP53" s="37"/>
      <c r="NHQ53" s="37"/>
      <c r="NHR53" s="37"/>
      <c r="NHS53" s="37"/>
      <c r="NHT53" s="37"/>
      <c r="NHU53" s="37"/>
      <c r="NHV53" s="37"/>
      <c r="NHW53" s="37"/>
      <c r="NHX53" s="37"/>
      <c r="NHY53" s="37"/>
      <c r="NHZ53" s="37"/>
      <c r="NIA53" s="37"/>
      <c r="NIB53" s="37"/>
      <c r="NIC53" s="37"/>
      <c r="NID53" s="37"/>
      <c r="NIE53" s="37"/>
      <c r="NIF53" s="37"/>
      <c r="NIG53" s="37"/>
      <c r="NIH53" s="37"/>
      <c r="NII53" s="37"/>
      <c r="NIJ53" s="37"/>
      <c r="NIK53" s="37"/>
      <c r="NIL53" s="37"/>
      <c r="NIM53" s="37"/>
      <c r="NIN53" s="37"/>
      <c r="NIO53" s="37"/>
      <c r="NIP53" s="37"/>
      <c r="NIQ53" s="37"/>
      <c r="NIR53" s="37"/>
      <c r="NIS53" s="37"/>
      <c r="NIT53" s="37"/>
      <c r="NIU53" s="37"/>
      <c r="NIV53" s="37"/>
      <c r="NIW53" s="37"/>
      <c r="NIX53" s="37"/>
      <c r="NIY53" s="37"/>
      <c r="NIZ53" s="37"/>
      <c r="NJA53" s="37"/>
      <c r="NJB53" s="37"/>
      <c r="NJC53" s="37"/>
      <c r="NJD53" s="37"/>
      <c r="NJE53" s="37"/>
      <c r="NJF53" s="37"/>
      <c r="NJG53" s="37"/>
      <c r="NJH53" s="37"/>
      <c r="NJI53" s="37"/>
      <c r="NJJ53" s="37"/>
      <c r="NJK53" s="37"/>
      <c r="NJL53" s="37"/>
      <c r="NJM53" s="37"/>
      <c r="NJN53" s="37"/>
      <c r="NJO53" s="37"/>
      <c r="NJP53" s="37"/>
      <c r="NJQ53" s="37"/>
      <c r="NJR53" s="37"/>
      <c r="NJS53" s="37"/>
      <c r="NJT53" s="37"/>
      <c r="NJU53" s="37"/>
      <c r="NJV53" s="37"/>
      <c r="NJW53" s="37"/>
      <c r="NJX53" s="37"/>
      <c r="NJY53" s="37"/>
      <c r="NJZ53" s="37"/>
      <c r="NKA53" s="37"/>
      <c r="NKB53" s="37"/>
      <c r="NKC53" s="37"/>
      <c r="NKD53" s="37"/>
      <c r="NKE53" s="37"/>
      <c r="NKF53" s="37"/>
      <c r="NKG53" s="37"/>
      <c r="NKH53" s="37"/>
      <c r="NKI53" s="37"/>
      <c r="NKJ53" s="37"/>
      <c r="NKK53" s="37"/>
      <c r="NKL53" s="37"/>
      <c r="NKM53" s="37"/>
      <c r="NKN53" s="37"/>
      <c r="NKO53" s="37"/>
      <c r="NKP53" s="37"/>
      <c r="NKQ53" s="37"/>
      <c r="NKR53" s="37"/>
      <c r="NKS53" s="37"/>
      <c r="NKT53" s="37"/>
      <c r="NKU53" s="37"/>
      <c r="NKV53" s="37"/>
      <c r="NKW53" s="37"/>
      <c r="NKX53" s="37"/>
      <c r="NKY53" s="37"/>
      <c r="NKZ53" s="37"/>
      <c r="NLA53" s="37"/>
      <c r="NLB53" s="37"/>
      <c r="NLC53" s="37"/>
      <c r="NLD53" s="37"/>
      <c r="NLE53" s="37"/>
      <c r="NLF53" s="37"/>
      <c r="NLG53" s="37"/>
      <c r="NLH53" s="37"/>
      <c r="NLI53" s="37"/>
      <c r="NLJ53" s="37"/>
      <c r="NLK53" s="37"/>
      <c r="NLL53" s="37"/>
      <c r="NLM53" s="37"/>
      <c r="NLN53" s="37"/>
      <c r="NLO53" s="37"/>
      <c r="NLP53" s="37"/>
      <c r="NLQ53" s="37"/>
      <c r="NLR53" s="37"/>
      <c r="NLS53" s="37"/>
      <c r="NLT53" s="37"/>
      <c r="NLU53" s="37"/>
      <c r="NLV53" s="37"/>
      <c r="NLW53" s="37"/>
      <c r="NLX53" s="37"/>
      <c r="NLY53" s="37"/>
      <c r="NLZ53" s="37"/>
      <c r="NMA53" s="37"/>
      <c r="NMB53" s="37"/>
      <c r="NMC53" s="37"/>
      <c r="NMD53" s="37"/>
      <c r="NME53" s="37"/>
      <c r="NMF53" s="37"/>
      <c r="NMG53" s="37"/>
      <c r="NMH53" s="37"/>
      <c r="NMI53" s="37"/>
      <c r="NMJ53" s="37"/>
      <c r="NMK53" s="37"/>
      <c r="NML53" s="37"/>
      <c r="NMM53" s="37"/>
      <c r="NMN53" s="37"/>
      <c r="NMO53" s="37"/>
      <c r="NMP53" s="37"/>
      <c r="NMQ53" s="37"/>
      <c r="NMR53" s="37"/>
      <c r="NMS53" s="37"/>
      <c r="NMT53" s="37"/>
      <c r="NMU53" s="37"/>
      <c r="NMV53" s="37"/>
      <c r="NMW53" s="37"/>
      <c r="NMX53" s="37"/>
      <c r="NMY53" s="37"/>
      <c r="NMZ53" s="37"/>
      <c r="NNA53" s="37"/>
      <c r="NNB53" s="37"/>
      <c r="NNC53" s="37"/>
      <c r="NND53" s="37"/>
      <c r="NNE53" s="37"/>
      <c r="NNF53" s="37"/>
      <c r="NNG53" s="37"/>
      <c r="NNH53" s="37"/>
      <c r="NNI53" s="37"/>
      <c r="NNJ53" s="37"/>
      <c r="NNK53" s="37"/>
      <c r="NNL53" s="37"/>
      <c r="NNM53" s="37"/>
      <c r="NNN53" s="37"/>
      <c r="NNO53" s="37"/>
      <c r="NNP53" s="37"/>
      <c r="NNQ53" s="37"/>
      <c r="NNR53" s="37"/>
      <c r="NNS53" s="37"/>
      <c r="NNT53" s="37"/>
      <c r="NNU53" s="37"/>
      <c r="NNV53" s="37"/>
      <c r="NNW53" s="37"/>
      <c r="NNX53" s="37"/>
      <c r="NNY53" s="37"/>
      <c r="NNZ53" s="37"/>
      <c r="NOA53" s="37"/>
      <c r="NOB53" s="37"/>
      <c r="NOC53" s="37"/>
      <c r="NOD53" s="37"/>
      <c r="NOE53" s="37"/>
      <c r="NOF53" s="37"/>
      <c r="NOG53" s="37"/>
      <c r="NOH53" s="37"/>
      <c r="NOI53" s="37"/>
      <c r="NOJ53" s="37"/>
      <c r="NOK53" s="37"/>
      <c r="NOL53" s="37"/>
      <c r="NOM53" s="37"/>
      <c r="NON53" s="37"/>
      <c r="NOO53" s="37"/>
      <c r="NOP53" s="37"/>
      <c r="NOQ53" s="37"/>
      <c r="NOR53" s="37"/>
      <c r="NOS53" s="37"/>
      <c r="NOT53" s="37"/>
      <c r="NOU53" s="37"/>
      <c r="NOV53" s="37"/>
      <c r="NOW53" s="37"/>
      <c r="NOX53" s="37"/>
      <c r="NOY53" s="37"/>
      <c r="NOZ53" s="37"/>
      <c r="NPA53" s="37"/>
      <c r="NPB53" s="37"/>
      <c r="NPC53" s="37"/>
      <c r="NPD53" s="37"/>
      <c r="NPE53" s="37"/>
      <c r="NPF53" s="37"/>
      <c r="NPG53" s="37"/>
      <c r="NPH53" s="37"/>
      <c r="NPI53" s="37"/>
      <c r="NPJ53" s="37"/>
      <c r="NPK53" s="37"/>
      <c r="NPL53" s="37"/>
      <c r="NPM53" s="37"/>
      <c r="NPN53" s="37"/>
      <c r="NPO53" s="37"/>
      <c r="NPP53" s="37"/>
      <c r="NPQ53" s="37"/>
      <c r="NPR53" s="37"/>
      <c r="NPS53" s="37"/>
      <c r="NPT53" s="37"/>
      <c r="NPU53" s="37"/>
      <c r="NPV53" s="37"/>
      <c r="NPW53" s="37"/>
      <c r="NPX53" s="37"/>
      <c r="NPY53" s="37"/>
      <c r="NPZ53" s="37"/>
      <c r="NQA53" s="37"/>
      <c r="NQB53" s="37"/>
      <c r="NQC53" s="37"/>
      <c r="NQD53" s="37"/>
      <c r="NQE53" s="37"/>
      <c r="NQF53" s="37"/>
      <c r="NQG53" s="37"/>
      <c r="NQH53" s="37"/>
      <c r="NQI53" s="37"/>
      <c r="NQJ53" s="37"/>
      <c r="NQK53" s="37"/>
      <c r="NQL53" s="37"/>
      <c r="NQM53" s="37"/>
      <c r="NQN53" s="37"/>
      <c r="NQO53" s="37"/>
      <c r="NQP53" s="37"/>
      <c r="NQQ53" s="37"/>
      <c r="NQR53" s="37"/>
      <c r="NQS53" s="37"/>
      <c r="NQT53" s="37"/>
      <c r="NQU53" s="37"/>
      <c r="NQV53" s="37"/>
      <c r="NQW53" s="37"/>
      <c r="NQX53" s="37"/>
      <c r="NQY53" s="37"/>
      <c r="NQZ53" s="37"/>
      <c r="NRA53" s="37"/>
      <c r="NRB53" s="37"/>
      <c r="NRC53" s="37"/>
      <c r="NRD53" s="37"/>
      <c r="NRE53" s="37"/>
      <c r="NRF53" s="37"/>
      <c r="NRG53" s="37"/>
      <c r="NRH53" s="37"/>
      <c r="NRI53" s="37"/>
      <c r="NRJ53" s="37"/>
      <c r="NRK53" s="37"/>
      <c r="NRL53" s="37"/>
      <c r="NRM53" s="37"/>
      <c r="NRN53" s="37"/>
      <c r="NRO53" s="37"/>
      <c r="NRP53" s="37"/>
      <c r="NRQ53" s="37"/>
      <c r="NRR53" s="37"/>
      <c r="NRS53" s="37"/>
      <c r="NRT53" s="37"/>
      <c r="NRU53" s="37"/>
      <c r="NRV53" s="37"/>
      <c r="NRW53" s="37"/>
      <c r="NRX53" s="37"/>
      <c r="NRY53" s="37"/>
      <c r="NRZ53" s="37"/>
      <c r="NSA53" s="37"/>
      <c r="NSB53" s="37"/>
      <c r="NSC53" s="37"/>
      <c r="NSD53" s="37"/>
      <c r="NSE53" s="37"/>
      <c r="NSF53" s="37"/>
      <c r="NSG53" s="37"/>
      <c r="NSH53" s="37"/>
      <c r="NSI53" s="37"/>
      <c r="NSJ53" s="37"/>
      <c r="NSK53" s="37"/>
      <c r="NSL53" s="37"/>
      <c r="NSM53" s="37"/>
      <c r="NSN53" s="37"/>
      <c r="NSO53" s="37"/>
      <c r="NSP53" s="37"/>
      <c r="NSQ53" s="37"/>
      <c r="NSR53" s="37"/>
      <c r="NSS53" s="37"/>
      <c r="NST53" s="37"/>
      <c r="NSU53" s="37"/>
      <c r="NSV53" s="37"/>
      <c r="NSW53" s="37"/>
      <c r="NSX53" s="37"/>
      <c r="NSY53" s="37"/>
      <c r="NSZ53" s="37"/>
      <c r="NTA53" s="37"/>
      <c r="NTB53" s="37"/>
      <c r="NTC53" s="37"/>
      <c r="NTD53" s="37"/>
      <c r="NTE53" s="37"/>
      <c r="NTF53" s="37"/>
      <c r="NTG53" s="37"/>
      <c r="NTH53" s="37"/>
      <c r="NTI53" s="37"/>
      <c r="NTJ53" s="37"/>
      <c r="NTK53" s="37"/>
      <c r="NTL53" s="37"/>
      <c r="NTM53" s="37"/>
      <c r="NTN53" s="37"/>
      <c r="NTO53" s="37"/>
      <c r="NTP53" s="37"/>
      <c r="NTQ53" s="37"/>
      <c r="NTR53" s="37"/>
      <c r="NTS53" s="37"/>
      <c r="NTT53" s="37"/>
      <c r="NTU53" s="37"/>
      <c r="NTV53" s="37"/>
      <c r="NTW53" s="37"/>
      <c r="NTX53" s="37"/>
      <c r="NTY53" s="37"/>
      <c r="NTZ53" s="37"/>
      <c r="NUA53" s="37"/>
      <c r="NUB53" s="37"/>
      <c r="NUC53" s="37"/>
      <c r="NUD53" s="37"/>
      <c r="NUE53" s="37"/>
      <c r="NUF53" s="37"/>
      <c r="NUG53" s="37"/>
      <c r="NUH53" s="37"/>
      <c r="NUI53" s="37"/>
      <c r="NUJ53" s="37"/>
      <c r="NUK53" s="37"/>
      <c r="NUL53" s="37"/>
      <c r="NUM53" s="37"/>
      <c r="NUN53" s="37"/>
      <c r="NUO53" s="37"/>
      <c r="NUP53" s="37"/>
      <c r="NUQ53" s="37"/>
      <c r="NUR53" s="37"/>
      <c r="NUS53" s="37"/>
      <c r="NUT53" s="37"/>
      <c r="NUU53" s="37"/>
      <c r="NUV53" s="37"/>
      <c r="NUW53" s="37"/>
      <c r="NUX53" s="37"/>
      <c r="NUY53" s="37"/>
      <c r="NUZ53" s="37"/>
      <c r="NVA53" s="37"/>
      <c r="NVB53" s="37"/>
      <c r="NVC53" s="37"/>
      <c r="NVD53" s="37"/>
      <c r="NVE53" s="37"/>
      <c r="NVF53" s="37"/>
      <c r="NVG53" s="37"/>
      <c r="NVH53" s="37"/>
      <c r="NVI53" s="37"/>
      <c r="NVJ53" s="37"/>
      <c r="NVK53" s="37"/>
      <c r="NVL53" s="37"/>
      <c r="NVM53" s="37"/>
      <c r="NVN53" s="37"/>
      <c r="NVO53" s="37"/>
      <c r="NVP53" s="37"/>
      <c r="NVQ53" s="37"/>
      <c r="NVR53" s="37"/>
      <c r="NVS53" s="37"/>
      <c r="NVT53" s="37"/>
      <c r="NVU53" s="37"/>
      <c r="NVV53" s="37"/>
      <c r="NVW53" s="37"/>
      <c r="NVX53" s="37"/>
      <c r="NVY53" s="37"/>
      <c r="NVZ53" s="37"/>
      <c r="NWA53" s="37"/>
      <c r="NWB53" s="37"/>
      <c r="NWC53" s="37"/>
      <c r="NWD53" s="37"/>
      <c r="NWE53" s="37"/>
      <c r="NWF53" s="37"/>
      <c r="NWG53" s="37"/>
      <c r="NWH53" s="37"/>
      <c r="NWI53" s="37"/>
      <c r="NWJ53" s="37"/>
      <c r="NWK53" s="37"/>
      <c r="NWL53" s="37"/>
      <c r="NWM53" s="37"/>
      <c r="NWN53" s="37"/>
      <c r="NWO53" s="37"/>
      <c r="NWP53" s="37"/>
      <c r="NWQ53" s="37"/>
      <c r="NWR53" s="37"/>
      <c r="NWS53" s="37"/>
      <c r="NWT53" s="37"/>
      <c r="NWU53" s="37"/>
      <c r="NWV53" s="37"/>
      <c r="NWW53" s="37"/>
      <c r="NWX53" s="37"/>
      <c r="NWY53" s="37"/>
      <c r="NWZ53" s="37"/>
      <c r="NXA53" s="37"/>
      <c r="NXB53" s="37"/>
      <c r="NXC53" s="37"/>
      <c r="NXD53" s="37"/>
      <c r="NXE53" s="37"/>
      <c r="NXF53" s="37"/>
      <c r="NXG53" s="37"/>
      <c r="NXH53" s="37"/>
      <c r="NXI53" s="37"/>
      <c r="NXJ53" s="37"/>
      <c r="NXK53" s="37"/>
      <c r="NXL53" s="37"/>
      <c r="NXM53" s="37"/>
      <c r="NXN53" s="37"/>
      <c r="NXO53" s="37"/>
      <c r="NXP53" s="37"/>
      <c r="NXQ53" s="37"/>
      <c r="NXR53" s="37"/>
      <c r="NXS53" s="37"/>
      <c r="NXT53" s="37"/>
      <c r="NXU53" s="37"/>
      <c r="NXV53" s="37"/>
      <c r="NXW53" s="37"/>
      <c r="NXX53" s="37"/>
      <c r="NXY53" s="37"/>
      <c r="NXZ53" s="37"/>
      <c r="NYA53" s="37"/>
      <c r="NYB53" s="37"/>
      <c r="NYC53" s="37"/>
      <c r="NYD53" s="37"/>
      <c r="NYE53" s="37"/>
      <c r="NYF53" s="37"/>
      <c r="NYG53" s="37"/>
      <c r="NYH53" s="37"/>
      <c r="NYI53" s="37"/>
      <c r="NYJ53" s="37"/>
      <c r="NYK53" s="37"/>
      <c r="NYL53" s="37"/>
      <c r="NYM53" s="37"/>
      <c r="NYN53" s="37"/>
      <c r="NYO53" s="37"/>
      <c r="NYP53" s="37"/>
      <c r="NYQ53" s="37"/>
      <c r="NYR53" s="37"/>
      <c r="NYS53" s="37"/>
      <c r="NYT53" s="37"/>
      <c r="NYU53" s="37"/>
      <c r="NYV53" s="37"/>
      <c r="NYW53" s="37"/>
      <c r="NYX53" s="37"/>
      <c r="NYY53" s="37"/>
      <c r="NYZ53" s="37"/>
      <c r="NZA53" s="37"/>
      <c r="NZB53" s="37"/>
      <c r="NZC53" s="37"/>
      <c r="NZD53" s="37"/>
      <c r="NZE53" s="37"/>
      <c r="NZF53" s="37"/>
      <c r="NZG53" s="37"/>
      <c r="NZH53" s="37"/>
      <c r="NZI53" s="37"/>
      <c r="NZJ53" s="37"/>
      <c r="NZK53" s="37"/>
      <c r="NZL53" s="37"/>
      <c r="NZM53" s="37"/>
      <c r="NZN53" s="37"/>
      <c r="NZO53" s="37"/>
      <c r="NZP53" s="37"/>
      <c r="NZQ53" s="37"/>
      <c r="NZR53" s="37"/>
      <c r="NZS53" s="37"/>
      <c r="NZT53" s="37"/>
      <c r="NZU53" s="37"/>
      <c r="NZV53" s="37"/>
      <c r="NZW53" s="37"/>
      <c r="NZX53" s="37"/>
      <c r="NZY53" s="37"/>
      <c r="NZZ53" s="37"/>
      <c r="OAA53" s="37"/>
      <c r="OAB53" s="37"/>
      <c r="OAC53" s="37"/>
      <c r="OAD53" s="37"/>
      <c r="OAE53" s="37"/>
      <c r="OAF53" s="37"/>
      <c r="OAG53" s="37"/>
      <c r="OAH53" s="37"/>
      <c r="OAI53" s="37"/>
      <c r="OAJ53" s="37"/>
      <c r="OAK53" s="37"/>
      <c r="OAL53" s="37"/>
      <c r="OAM53" s="37"/>
      <c r="OAN53" s="37"/>
      <c r="OAO53" s="37"/>
      <c r="OAP53" s="37"/>
      <c r="OAQ53" s="37"/>
      <c r="OAR53" s="37"/>
      <c r="OAS53" s="37"/>
      <c r="OAT53" s="37"/>
      <c r="OAU53" s="37"/>
      <c r="OAV53" s="37"/>
      <c r="OAW53" s="37"/>
      <c r="OAX53" s="37"/>
      <c r="OAY53" s="37"/>
      <c r="OAZ53" s="37"/>
      <c r="OBA53" s="37"/>
      <c r="OBB53" s="37"/>
      <c r="OBC53" s="37"/>
      <c r="OBD53" s="37"/>
      <c r="OBE53" s="37"/>
      <c r="OBF53" s="37"/>
      <c r="OBG53" s="37"/>
      <c r="OBH53" s="37"/>
      <c r="OBI53" s="37"/>
      <c r="OBJ53" s="37"/>
      <c r="OBK53" s="37"/>
      <c r="OBL53" s="37"/>
      <c r="OBM53" s="37"/>
      <c r="OBN53" s="37"/>
      <c r="OBO53" s="37"/>
      <c r="OBP53" s="37"/>
      <c r="OBQ53" s="37"/>
      <c r="OBR53" s="37"/>
      <c r="OBS53" s="37"/>
      <c r="OBT53" s="37"/>
      <c r="OBU53" s="37"/>
      <c r="OBV53" s="37"/>
      <c r="OBW53" s="37"/>
      <c r="OBX53" s="37"/>
      <c r="OBY53" s="37"/>
      <c r="OBZ53" s="37"/>
      <c r="OCA53" s="37"/>
      <c r="OCB53" s="37"/>
      <c r="OCC53" s="37"/>
      <c r="OCD53" s="37"/>
      <c r="OCE53" s="37"/>
      <c r="OCF53" s="37"/>
      <c r="OCG53" s="37"/>
      <c r="OCH53" s="37"/>
      <c r="OCI53" s="37"/>
      <c r="OCJ53" s="37"/>
      <c r="OCK53" s="37"/>
      <c r="OCL53" s="37"/>
      <c r="OCM53" s="37"/>
      <c r="OCN53" s="37"/>
      <c r="OCO53" s="37"/>
      <c r="OCP53" s="37"/>
      <c r="OCQ53" s="37"/>
      <c r="OCR53" s="37"/>
      <c r="OCS53" s="37"/>
      <c r="OCT53" s="37"/>
      <c r="OCU53" s="37"/>
      <c r="OCV53" s="37"/>
      <c r="OCW53" s="37"/>
      <c r="OCX53" s="37"/>
      <c r="OCY53" s="37"/>
      <c r="OCZ53" s="37"/>
      <c r="ODA53" s="37"/>
      <c r="ODB53" s="37"/>
      <c r="ODC53" s="37"/>
      <c r="ODD53" s="37"/>
      <c r="ODE53" s="37"/>
      <c r="ODF53" s="37"/>
      <c r="ODG53" s="37"/>
      <c r="ODH53" s="37"/>
      <c r="ODI53" s="37"/>
      <c r="ODJ53" s="37"/>
      <c r="ODK53" s="37"/>
      <c r="ODL53" s="37"/>
      <c r="ODM53" s="37"/>
      <c r="ODN53" s="37"/>
      <c r="ODO53" s="37"/>
      <c r="ODP53" s="37"/>
      <c r="ODQ53" s="37"/>
      <c r="ODR53" s="37"/>
      <c r="ODS53" s="37"/>
      <c r="ODT53" s="37"/>
      <c r="ODU53" s="37"/>
      <c r="ODV53" s="37"/>
      <c r="ODW53" s="37"/>
      <c r="ODX53" s="37"/>
      <c r="ODY53" s="37"/>
      <c r="ODZ53" s="37"/>
      <c r="OEA53" s="37"/>
      <c r="OEB53" s="37"/>
      <c r="OEC53" s="37"/>
      <c r="OED53" s="37"/>
      <c r="OEE53" s="37"/>
      <c r="OEF53" s="37"/>
      <c r="OEG53" s="37"/>
      <c r="OEH53" s="37"/>
      <c r="OEI53" s="37"/>
      <c r="OEJ53" s="37"/>
      <c r="OEK53" s="37"/>
      <c r="OEL53" s="37"/>
      <c r="OEM53" s="37"/>
      <c r="OEN53" s="37"/>
      <c r="OEO53" s="37"/>
      <c r="OEP53" s="37"/>
      <c r="OEQ53" s="37"/>
      <c r="OER53" s="37"/>
      <c r="OES53" s="37"/>
      <c r="OET53" s="37"/>
      <c r="OEU53" s="37"/>
      <c r="OEV53" s="37"/>
      <c r="OEW53" s="37"/>
      <c r="OEX53" s="37"/>
      <c r="OEY53" s="37"/>
      <c r="OEZ53" s="37"/>
      <c r="OFA53" s="37"/>
      <c r="OFB53" s="37"/>
      <c r="OFC53" s="37"/>
      <c r="OFD53" s="37"/>
      <c r="OFE53" s="37"/>
      <c r="OFF53" s="37"/>
      <c r="OFG53" s="37"/>
      <c r="OFH53" s="37"/>
      <c r="OFI53" s="37"/>
      <c r="OFJ53" s="37"/>
      <c r="OFK53" s="37"/>
      <c r="OFL53" s="37"/>
      <c r="OFM53" s="37"/>
      <c r="OFN53" s="37"/>
      <c r="OFO53" s="37"/>
      <c r="OFP53" s="37"/>
      <c r="OFQ53" s="37"/>
      <c r="OFR53" s="37"/>
      <c r="OFS53" s="37"/>
      <c r="OFT53" s="37"/>
      <c r="OFU53" s="37"/>
      <c r="OFV53" s="37"/>
      <c r="OFW53" s="37"/>
      <c r="OFX53" s="37"/>
      <c r="OFY53" s="37"/>
      <c r="OFZ53" s="37"/>
      <c r="OGA53" s="37"/>
      <c r="OGB53" s="37"/>
      <c r="OGC53" s="37"/>
      <c r="OGD53" s="37"/>
      <c r="OGE53" s="37"/>
      <c r="OGF53" s="37"/>
      <c r="OGG53" s="37"/>
      <c r="OGH53" s="37"/>
      <c r="OGI53" s="37"/>
      <c r="OGJ53" s="37"/>
      <c r="OGK53" s="37"/>
      <c r="OGL53" s="37"/>
      <c r="OGM53" s="37"/>
      <c r="OGN53" s="37"/>
      <c r="OGO53" s="37"/>
      <c r="OGP53" s="37"/>
      <c r="OGQ53" s="37"/>
      <c r="OGR53" s="37"/>
      <c r="OGS53" s="37"/>
      <c r="OGT53" s="37"/>
      <c r="OGU53" s="37"/>
      <c r="OGV53" s="37"/>
      <c r="OGW53" s="37"/>
      <c r="OGX53" s="37"/>
      <c r="OGY53" s="37"/>
      <c r="OGZ53" s="37"/>
      <c r="OHA53" s="37"/>
      <c r="OHB53" s="37"/>
      <c r="OHC53" s="37"/>
      <c r="OHD53" s="37"/>
      <c r="OHE53" s="37"/>
      <c r="OHF53" s="37"/>
      <c r="OHG53" s="37"/>
      <c r="OHH53" s="37"/>
      <c r="OHI53" s="37"/>
      <c r="OHJ53" s="37"/>
      <c r="OHK53" s="37"/>
      <c r="OHL53" s="37"/>
      <c r="OHM53" s="37"/>
      <c r="OHN53" s="37"/>
      <c r="OHO53" s="37"/>
      <c r="OHP53" s="37"/>
      <c r="OHQ53" s="37"/>
      <c r="OHR53" s="37"/>
      <c r="OHS53" s="37"/>
      <c r="OHT53" s="37"/>
      <c r="OHU53" s="37"/>
      <c r="OHV53" s="37"/>
      <c r="OHW53" s="37"/>
      <c r="OHX53" s="37"/>
      <c r="OHY53" s="37"/>
      <c r="OHZ53" s="37"/>
      <c r="OIA53" s="37"/>
      <c r="OIB53" s="37"/>
      <c r="OIC53" s="37"/>
      <c r="OID53" s="37"/>
      <c r="OIE53" s="37"/>
      <c r="OIF53" s="37"/>
      <c r="OIG53" s="37"/>
      <c r="OIH53" s="37"/>
      <c r="OII53" s="37"/>
      <c r="OIJ53" s="37"/>
      <c r="OIK53" s="37"/>
      <c r="OIL53" s="37"/>
      <c r="OIM53" s="37"/>
      <c r="OIN53" s="37"/>
      <c r="OIO53" s="37"/>
      <c r="OIP53" s="37"/>
      <c r="OIQ53" s="37"/>
      <c r="OIR53" s="37"/>
      <c r="OIS53" s="37"/>
      <c r="OIT53" s="37"/>
      <c r="OIU53" s="37"/>
      <c r="OIV53" s="37"/>
      <c r="OIW53" s="37"/>
      <c r="OIX53" s="37"/>
      <c r="OIY53" s="37"/>
      <c r="OIZ53" s="37"/>
      <c r="OJA53" s="37"/>
      <c r="OJB53" s="37"/>
      <c r="OJC53" s="37"/>
      <c r="OJD53" s="37"/>
      <c r="OJE53" s="37"/>
      <c r="OJF53" s="37"/>
      <c r="OJG53" s="37"/>
      <c r="OJH53" s="37"/>
      <c r="OJI53" s="37"/>
      <c r="OJJ53" s="37"/>
      <c r="OJK53" s="37"/>
      <c r="OJL53" s="37"/>
      <c r="OJM53" s="37"/>
      <c r="OJN53" s="37"/>
      <c r="OJO53" s="37"/>
      <c r="OJP53" s="37"/>
      <c r="OJQ53" s="37"/>
      <c r="OJR53" s="37"/>
      <c r="OJS53" s="37"/>
      <c r="OJT53" s="37"/>
      <c r="OJU53" s="37"/>
      <c r="OJV53" s="37"/>
      <c r="OJW53" s="37"/>
      <c r="OJX53" s="37"/>
      <c r="OJY53" s="37"/>
      <c r="OJZ53" s="37"/>
      <c r="OKA53" s="37"/>
      <c r="OKB53" s="37"/>
      <c r="OKC53" s="37"/>
      <c r="OKD53" s="37"/>
      <c r="OKE53" s="37"/>
      <c r="OKF53" s="37"/>
      <c r="OKG53" s="37"/>
      <c r="OKH53" s="37"/>
      <c r="OKI53" s="37"/>
      <c r="OKJ53" s="37"/>
      <c r="OKK53" s="37"/>
      <c r="OKL53" s="37"/>
      <c r="OKM53" s="37"/>
      <c r="OKN53" s="37"/>
      <c r="OKO53" s="37"/>
      <c r="OKP53" s="37"/>
      <c r="OKQ53" s="37"/>
      <c r="OKR53" s="37"/>
      <c r="OKS53" s="37"/>
      <c r="OKT53" s="37"/>
      <c r="OKU53" s="37"/>
      <c r="OKV53" s="37"/>
      <c r="OKW53" s="37"/>
      <c r="OKX53" s="37"/>
      <c r="OKY53" s="37"/>
      <c r="OKZ53" s="37"/>
      <c r="OLA53" s="37"/>
      <c r="OLB53" s="37"/>
      <c r="OLC53" s="37"/>
      <c r="OLD53" s="37"/>
      <c r="OLE53" s="37"/>
      <c r="OLF53" s="37"/>
      <c r="OLG53" s="37"/>
      <c r="OLH53" s="37"/>
      <c r="OLI53" s="37"/>
      <c r="OLJ53" s="37"/>
      <c r="OLK53" s="37"/>
      <c r="OLL53" s="37"/>
      <c r="OLM53" s="37"/>
      <c r="OLN53" s="37"/>
      <c r="OLO53" s="37"/>
      <c r="OLP53" s="37"/>
      <c r="OLQ53" s="37"/>
      <c r="OLR53" s="37"/>
      <c r="OLS53" s="37"/>
      <c r="OLT53" s="37"/>
      <c r="OLU53" s="37"/>
      <c r="OLV53" s="37"/>
      <c r="OLW53" s="37"/>
      <c r="OLX53" s="37"/>
      <c r="OLY53" s="37"/>
      <c r="OLZ53" s="37"/>
      <c r="OMA53" s="37"/>
      <c r="OMB53" s="37"/>
      <c r="OMC53" s="37"/>
      <c r="OMD53" s="37"/>
      <c r="OME53" s="37"/>
      <c r="OMF53" s="37"/>
      <c r="OMG53" s="37"/>
      <c r="OMH53" s="37"/>
      <c r="OMI53" s="37"/>
      <c r="OMJ53" s="37"/>
      <c r="OMK53" s="37"/>
      <c r="OML53" s="37"/>
      <c r="OMM53" s="37"/>
      <c r="OMN53" s="37"/>
      <c r="OMO53" s="37"/>
      <c r="OMP53" s="37"/>
      <c r="OMQ53" s="37"/>
      <c r="OMR53" s="37"/>
      <c r="OMS53" s="37"/>
      <c r="OMT53" s="37"/>
      <c r="OMU53" s="37"/>
      <c r="OMV53" s="37"/>
      <c r="OMW53" s="37"/>
      <c r="OMX53" s="37"/>
      <c r="OMY53" s="37"/>
      <c r="OMZ53" s="37"/>
      <c r="ONA53" s="37"/>
      <c r="ONB53" s="37"/>
      <c r="ONC53" s="37"/>
      <c r="OND53" s="37"/>
      <c r="ONE53" s="37"/>
      <c r="ONF53" s="37"/>
      <c r="ONG53" s="37"/>
      <c r="ONH53" s="37"/>
      <c r="ONI53" s="37"/>
      <c r="ONJ53" s="37"/>
      <c r="ONK53" s="37"/>
      <c r="ONL53" s="37"/>
      <c r="ONM53" s="37"/>
      <c r="ONN53" s="37"/>
      <c r="ONO53" s="37"/>
      <c r="ONP53" s="37"/>
      <c r="ONQ53" s="37"/>
      <c r="ONR53" s="37"/>
      <c r="ONS53" s="37"/>
      <c r="ONT53" s="37"/>
      <c r="ONU53" s="37"/>
      <c r="ONV53" s="37"/>
      <c r="ONW53" s="37"/>
      <c r="ONX53" s="37"/>
      <c r="ONY53" s="37"/>
      <c r="ONZ53" s="37"/>
      <c r="OOA53" s="37"/>
      <c r="OOB53" s="37"/>
      <c r="OOC53" s="37"/>
      <c r="OOD53" s="37"/>
      <c r="OOE53" s="37"/>
      <c r="OOF53" s="37"/>
      <c r="OOG53" s="37"/>
      <c r="OOH53" s="37"/>
      <c r="OOI53" s="37"/>
      <c r="OOJ53" s="37"/>
      <c r="OOK53" s="37"/>
      <c r="OOL53" s="37"/>
      <c r="OOM53" s="37"/>
      <c r="OON53" s="37"/>
      <c r="OOO53" s="37"/>
      <c r="OOP53" s="37"/>
      <c r="OOQ53" s="37"/>
      <c r="OOR53" s="37"/>
      <c r="OOS53" s="37"/>
      <c r="OOT53" s="37"/>
      <c r="OOU53" s="37"/>
      <c r="OOV53" s="37"/>
      <c r="OOW53" s="37"/>
      <c r="OOX53" s="37"/>
      <c r="OOY53" s="37"/>
      <c r="OOZ53" s="37"/>
      <c r="OPA53" s="37"/>
      <c r="OPB53" s="37"/>
      <c r="OPC53" s="37"/>
      <c r="OPD53" s="37"/>
      <c r="OPE53" s="37"/>
      <c r="OPF53" s="37"/>
      <c r="OPG53" s="37"/>
      <c r="OPH53" s="37"/>
      <c r="OPI53" s="37"/>
      <c r="OPJ53" s="37"/>
      <c r="OPK53" s="37"/>
      <c r="OPL53" s="37"/>
      <c r="OPM53" s="37"/>
      <c r="OPN53" s="37"/>
      <c r="OPO53" s="37"/>
      <c r="OPP53" s="37"/>
      <c r="OPQ53" s="37"/>
      <c r="OPR53" s="37"/>
      <c r="OPS53" s="37"/>
      <c r="OPT53" s="37"/>
      <c r="OPU53" s="37"/>
      <c r="OPV53" s="37"/>
      <c r="OPW53" s="37"/>
      <c r="OPX53" s="37"/>
      <c r="OPY53" s="37"/>
      <c r="OPZ53" s="37"/>
      <c r="OQA53" s="37"/>
      <c r="OQB53" s="37"/>
      <c r="OQC53" s="37"/>
      <c r="OQD53" s="37"/>
      <c r="OQE53" s="37"/>
      <c r="OQF53" s="37"/>
      <c r="OQG53" s="37"/>
      <c r="OQH53" s="37"/>
      <c r="OQI53" s="37"/>
      <c r="OQJ53" s="37"/>
      <c r="OQK53" s="37"/>
      <c r="OQL53" s="37"/>
      <c r="OQM53" s="37"/>
      <c r="OQN53" s="37"/>
      <c r="OQO53" s="37"/>
      <c r="OQP53" s="37"/>
      <c r="OQQ53" s="37"/>
      <c r="OQR53" s="37"/>
      <c r="OQS53" s="37"/>
      <c r="OQT53" s="37"/>
      <c r="OQU53" s="37"/>
      <c r="OQV53" s="37"/>
      <c r="OQW53" s="37"/>
      <c r="OQX53" s="37"/>
      <c r="OQY53" s="37"/>
      <c r="OQZ53" s="37"/>
      <c r="ORA53" s="37"/>
      <c r="ORB53" s="37"/>
      <c r="ORC53" s="37"/>
      <c r="ORD53" s="37"/>
      <c r="ORE53" s="37"/>
      <c r="ORF53" s="37"/>
      <c r="ORG53" s="37"/>
      <c r="ORH53" s="37"/>
      <c r="ORI53" s="37"/>
      <c r="ORJ53" s="37"/>
      <c r="ORK53" s="37"/>
      <c r="ORL53" s="37"/>
      <c r="ORM53" s="37"/>
      <c r="ORN53" s="37"/>
      <c r="ORO53" s="37"/>
      <c r="ORP53" s="37"/>
      <c r="ORQ53" s="37"/>
      <c r="ORR53" s="37"/>
      <c r="ORS53" s="37"/>
      <c r="ORT53" s="37"/>
      <c r="ORU53" s="37"/>
      <c r="ORV53" s="37"/>
      <c r="ORW53" s="37"/>
      <c r="ORX53" s="37"/>
      <c r="ORY53" s="37"/>
      <c r="ORZ53" s="37"/>
      <c r="OSA53" s="37"/>
      <c r="OSB53" s="37"/>
      <c r="OSC53" s="37"/>
      <c r="OSD53" s="37"/>
      <c r="OSE53" s="37"/>
      <c r="OSF53" s="37"/>
      <c r="OSG53" s="37"/>
      <c r="OSH53" s="37"/>
      <c r="OSI53" s="37"/>
      <c r="OSJ53" s="37"/>
      <c r="OSK53" s="37"/>
      <c r="OSL53" s="37"/>
      <c r="OSM53" s="37"/>
      <c r="OSN53" s="37"/>
      <c r="OSO53" s="37"/>
      <c r="OSP53" s="37"/>
      <c r="OSQ53" s="37"/>
      <c r="OSR53" s="37"/>
      <c r="OSS53" s="37"/>
      <c r="OST53" s="37"/>
      <c r="OSU53" s="37"/>
      <c r="OSV53" s="37"/>
      <c r="OSW53" s="37"/>
      <c r="OSX53" s="37"/>
      <c r="OSY53" s="37"/>
      <c r="OSZ53" s="37"/>
      <c r="OTA53" s="37"/>
      <c r="OTB53" s="37"/>
      <c r="OTC53" s="37"/>
      <c r="OTD53" s="37"/>
      <c r="OTE53" s="37"/>
      <c r="OTF53" s="37"/>
      <c r="OTG53" s="37"/>
      <c r="OTH53" s="37"/>
      <c r="OTI53" s="37"/>
      <c r="OTJ53" s="37"/>
      <c r="OTK53" s="37"/>
      <c r="OTL53" s="37"/>
      <c r="OTM53" s="37"/>
      <c r="OTN53" s="37"/>
      <c r="OTO53" s="37"/>
      <c r="OTP53" s="37"/>
      <c r="OTQ53" s="37"/>
      <c r="OTR53" s="37"/>
      <c r="OTS53" s="37"/>
      <c r="OTT53" s="37"/>
      <c r="OTU53" s="37"/>
      <c r="OTV53" s="37"/>
      <c r="OTW53" s="37"/>
      <c r="OTX53" s="37"/>
      <c r="OTY53" s="37"/>
      <c r="OTZ53" s="37"/>
      <c r="OUA53" s="37"/>
      <c r="OUB53" s="37"/>
      <c r="OUC53" s="37"/>
      <c r="OUD53" s="37"/>
      <c r="OUE53" s="37"/>
      <c r="OUF53" s="37"/>
      <c r="OUG53" s="37"/>
      <c r="OUH53" s="37"/>
      <c r="OUI53" s="37"/>
      <c r="OUJ53" s="37"/>
      <c r="OUK53" s="37"/>
      <c r="OUL53" s="37"/>
      <c r="OUM53" s="37"/>
      <c r="OUN53" s="37"/>
      <c r="OUO53" s="37"/>
      <c r="OUP53" s="37"/>
      <c r="OUQ53" s="37"/>
      <c r="OUR53" s="37"/>
      <c r="OUS53" s="37"/>
      <c r="OUT53" s="37"/>
      <c r="OUU53" s="37"/>
      <c r="OUV53" s="37"/>
      <c r="OUW53" s="37"/>
      <c r="OUX53" s="37"/>
      <c r="OUY53" s="37"/>
      <c r="OUZ53" s="37"/>
      <c r="OVA53" s="37"/>
      <c r="OVB53" s="37"/>
      <c r="OVC53" s="37"/>
      <c r="OVD53" s="37"/>
      <c r="OVE53" s="37"/>
      <c r="OVF53" s="37"/>
      <c r="OVG53" s="37"/>
      <c r="OVH53" s="37"/>
      <c r="OVI53" s="37"/>
      <c r="OVJ53" s="37"/>
      <c r="OVK53" s="37"/>
      <c r="OVL53" s="37"/>
      <c r="OVM53" s="37"/>
      <c r="OVN53" s="37"/>
      <c r="OVO53" s="37"/>
      <c r="OVP53" s="37"/>
      <c r="OVQ53" s="37"/>
      <c r="OVR53" s="37"/>
      <c r="OVS53" s="37"/>
      <c r="OVT53" s="37"/>
      <c r="OVU53" s="37"/>
      <c r="OVV53" s="37"/>
      <c r="OVW53" s="37"/>
      <c r="OVX53" s="37"/>
      <c r="OVY53" s="37"/>
      <c r="OVZ53" s="37"/>
      <c r="OWA53" s="37"/>
      <c r="OWB53" s="37"/>
      <c r="OWC53" s="37"/>
      <c r="OWD53" s="37"/>
      <c r="OWE53" s="37"/>
      <c r="OWF53" s="37"/>
      <c r="OWG53" s="37"/>
      <c r="OWH53" s="37"/>
      <c r="OWI53" s="37"/>
      <c r="OWJ53" s="37"/>
      <c r="OWK53" s="37"/>
      <c r="OWL53" s="37"/>
      <c r="OWM53" s="37"/>
      <c r="OWN53" s="37"/>
      <c r="OWO53" s="37"/>
      <c r="OWP53" s="37"/>
      <c r="OWQ53" s="37"/>
      <c r="OWR53" s="37"/>
      <c r="OWS53" s="37"/>
      <c r="OWT53" s="37"/>
      <c r="OWU53" s="37"/>
      <c r="OWV53" s="37"/>
      <c r="OWW53" s="37"/>
      <c r="OWX53" s="37"/>
      <c r="OWY53" s="37"/>
      <c r="OWZ53" s="37"/>
      <c r="OXA53" s="37"/>
      <c r="OXB53" s="37"/>
      <c r="OXC53" s="37"/>
      <c r="OXD53" s="37"/>
      <c r="OXE53" s="37"/>
      <c r="OXF53" s="37"/>
      <c r="OXG53" s="37"/>
      <c r="OXH53" s="37"/>
      <c r="OXI53" s="37"/>
      <c r="OXJ53" s="37"/>
      <c r="OXK53" s="37"/>
      <c r="OXL53" s="37"/>
      <c r="OXM53" s="37"/>
      <c r="OXN53" s="37"/>
      <c r="OXO53" s="37"/>
      <c r="OXP53" s="37"/>
      <c r="OXQ53" s="37"/>
      <c r="OXR53" s="37"/>
      <c r="OXS53" s="37"/>
      <c r="OXT53" s="37"/>
      <c r="OXU53" s="37"/>
      <c r="OXV53" s="37"/>
      <c r="OXW53" s="37"/>
      <c r="OXX53" s="37"/>
      <c r="OXY53" s="37"/>
      <c r="OXZ53" s="37"/>
      <c r="OYA53" s="37"/>
      <c r="OYB53" s="37"/>
      <c r="OYC53" s="37"/>
      <c r="OYD53" s="37"/>
      <c r="OYE53" s="37"/>
      <c r="OYF53" s="37"/>
      <c r="OYG53" s="37"/>
      <c r="OYH53" s="37"/>
      <c r="OYI53" s="37"/>
      <c r="OYJ53" s="37"/>
      <c r="OYK53" s="37"/>
      <c r="OYL53" s="37"/>
      <c r="OYM53" s="37"/>
      <c r="OYN53" s="37"/>
      <c r="OYO53" s="37"/>
      <c r="OYP53" s="37"/>
      <c r="OYQ53" s="37"/>
      <c r="OYR53" s="37"/>
      <c r="OYS53" s="37"/>
      <c r="OYT53" s="37"/>
      <c r="OYU53" s="37"/>
      <c r="OYV53" s="37"/>
      <c r="OYW53" s="37"/>
      <c r="OYX53" s="37"/>
      <c r="OYY53" s="37"/>
      <c r="OYZ53" s="37"/>
      <c r="OZA53" s="37"/>
      <c r="OZB53" s="37"/>
      <c r="OZC53" s="37"/>
      <c r="OZD53" s="37"/>
      <c r="OZE53" s="37"/>
      <c r="OZF53" s="37"/>
      <c r="OZG53" s="37"/>
      <c r="OZH53" s="37"/>
      <c r="OZI53" s="37"/>
      <c r="OZJ53" s="37"/>
      <c r="OZK53" s="37"/>
      <c r="OZL53" s="37"/>
      <c r="OZM53" s="37"/>
      <c r="OZN53" s="37"/>
      <c r="OZO53" s="37"/>
      <c r="OZP53" s="37"/>
      <c r="OZQ53" s="37"/>
      <c r="OZR53" s="37"/>
      <c r="OZS53" s="37"/>
      <c r="OZT53" s="37"/>
      <c r="OZU53" s="37"/>
      <c r="OZV53" s="37"/>
      <c r="OZW53" s="37"/>
      <c r="OZX53" s="37"/>
      <c r="OZY53" s="37"/>
      <c r="OZZ53" s="37"/>
      <c r="PAA53" s="37"/>
      <c r="PAB53" s="37"/>
      <c r="PAC53" s="37"/>
      <c r="PAD53" s="37"/>
      <c r="PAE53" s="37"/>
      <c r="PAF53" s="37"/>
      <c r="PAG53" s="37"/>
      <c r="PAH53" s="37"/>
      <c r="PAI53" s="37"/>
      <c r="PAJ53" s="37"/>
      <c r="PAK53" s="37"/>
      <c r="PAL53" s="37"/>
      <c r="PAM53" s="37"/>
      <c r="PAN53" s="37"/>
      <c r="PAO53" s="37"/>
      <c r="PAP53" s="37"/>
      <c r="PAQ53" s="37"/>
      <c r="PAR53" s="37"/>
      <c r="PAS53" s="37"/>
      <c r="PAT53" s="37"/>
      <c r="PAU53" s="37"/>
      <c r="PAV53" s="37"/>
      <c r="PAW53" s="37"/>
      <c r="PAX53" s="37"/>
      <c r="PAY53" s="37"/>
      <c r="PAZ53" s="37"/>
      <c r="PBA53" s="37"/>
      <c r="PBB53" s="37"/>
      <c r="PBC53" s="37"/>
      <c r="PBD53" s="37"/>
      <c r="PBE53" s="37"/>
      <c r="PBF53" s="37"/>
      <c r="PBG53" s="37"/>
      <c r="PBH53" s="37"/>
      <c r="PBI53" s="37"/>
      <c r="PBJ53" s="37"/>
      <c r="PBK53" s="37"/>
      <c r="PBL53" s="37"/>
      <c r="PBM53" s="37"/>
      <c r="PBN53" s="37"/>
      <c r="PBO53" s="37"/>
      <c r="PBP53" s="37"/>
      <c r="PBQ53" s="37"/>
      <c r="PBR53" s="37"/>
      <c r="PBS53" s="37"/>
      <c r="PBT53" s="37"/>
      <c r="PBU53" s="37"/>
      <c r="PBV53" s="37"/>
      <c r="PBW53" s="37"/>
      <c r="PBX53" s="37"/>
      <c r="PBY53" s="37"/>
      <c r="PBZ53" s="37"/>
      <c r="PCA53" s="37"/>
      <c r="PCB53" s="37"/>
      <c r="PCC53" s="37"/>
      <c r="PCD53" s="37"/>
      <c r="PCE53" s="37"/>
      <c r="PCF53" s="37"/>
      <c r="PCG53" s="37"/>
      <c r="PCH53" s="37"/>
      <c r="PCI53" s="37"/>
      <c r="PCJ53" s="37"/>
      <c r="PCK53" s="37"/>
      <c r="PCL53" s="37"/>
      <c r="PCM53" s="37"/>
      <c r="PCN53" s="37"/>
      <c r="PCO53" s="37"/>
      <c r="PCP53" s="37"/>
      <c r="PCQ53" s="37"/>
      <c r="PCR53" s="37"/>
      <c r="PCS53" s="37"/>
      <c r="PCT53" s="37"/>
      <c r="PCU53" s="37"/>
      <c r="PCV53" s="37"/>
      <c r="PCW53" s="37"/>
      <c r="PCX53" s="37"/>
      <c r="PCY53" s="37"/>
      <c r="PCZ53" s="37"/>
      <c r="PDA53" s="37"/>
      <c r="PDB53" s="37"/>
      <c r="PDC53" s="37"/>
      <c r="PDD53" s="37"/>
      <c r="PDE53" s="37"/>
      <c r="PDF53" s="37"/>
      <c r="PDG53" s="37"/>
      <c r="PDH53" s="37"/>
      <c r="PDI53" s="37"/>
      <c r="PDJ53" s="37"/>
      <c r="PDK53" s="37"/>
      <c r="PDL53" s="37"/>
      <c r="PDM53" s="37"/>
      <c r="PDN53" s="37"/>
      <c r="PDO53" s="37"/>
      <c r="PDP53" s="37"/>
      <c r="PDQ53" s="37"/>
      <c r="PDR53" s="37"/>
      <c r="PDS53" s="37"/>
      <c r="PDT53" s="37"/>
      <c r="PDU53" s="37"/>
      <c r="PDV53" s="37"/>
      <c r="PDW53" s="37"/>
      <c r="PDX53" s="37"/>
      <c r="PDY53" s="37"/>
      <c r="PDZ53" s="37"/>
      <c r="PEA53" s="37"/>
      <c r="PEB53" s="37"/>
      <c r="PEC53" s="37"/>
      <c r="PED53" s="37"/>
      <c r="PEE53" s="37"/>
      <c r="PEF53" s="37"/>
      <c r="PEG53" s="37"/>
      <c r="PEH53" s="37"/>
      <c r="PEI53" s="37"/>
      <c r="PEJ53" s="37"/>
      <c r="PEK53" s="37"/>
      <c r="PEL53" s="37"/>
      <c r="PEM53" s="37"/>
      <c r="PEN53" s="37"/>
      <c r="PEO53" s="37"/>
      <c r="PEP53" s="37"/>
      <c r="PEQ53" s="37"/>
      <c r="PER53" s="37"/>
      <c r="PES53" s="37"/>
      <c r="PET53" s="37"/>
      <c r="PEU53" s="37"/>
      <c r="PEV53" s="37"/>
      <c r="PEW53" s="37"/>
      <c r="PEX53" s="37"/>
      <c r="PEY53" s="37"/>
      <c r="PEZ53" s="37"/>
      <c r="PFA53" s="37"/>
      <c r="PFB53" s="37"/>
      <c r="PFC53" s="37"/>
      <c r="PFD53" s="37"/>
      <c r="PFE53" s="37"/>
      <c r="PFF53" s="37"/>
      <c r="PFG53" s="37"/>
      <c r="PFH53" s="37"/>
      <c r="PFI53" s="37"/>
      <c r="PFJ53" s="37"/>
      <c r="PFK53" s="37"/>
      <c r="PFL53" s="37"/>
      <c r="PFM53" s="37"/>
      <c r="PFN53" s="37"/>
      <c r="PFO53" s="37"/>
      <c r="PFP53" s="37"/>
      <c r="PFQ53" s="37"/>
      <c r="PFR53" s="37"/>
      <c r="PFS53" s="37"/>
      <c r="PFT53" s="37"/>
      <c r="PFU53" s="37"/>
      <c r="PFV53" s="37"/>
      <c r="PFW53" s="37"/>
      <c r="PFX53" s="37"/>
      <c r="PFY53" s="37"/>
      <c r="PFZ53" s="37"/>
      <c r="PGA53" s="37"/>
      <c r="PGB53" s="37"/>
      <c r="PGC53" s="37"/>
      <c r="PGD53" s="37"/>
      <c r="PGE53" s="37"/>
      <c r="PGF53" s="37"/>
      <c r="PGG53" s="37"/>
      <c r="PGH53" s="37"/>
      <c r="PGI53" s="37"/>
      <c r="PGJ53" s="37"/>
      <c r="PGK53" s="37"/>
      <c r="PGL53" s="37"/>
      <c r="PGM53" s="37"/>
      <c r="PGN53" s="37"/>
      <c r="PGO53" s="37"/>
      <c r="PGP53" s="37"/>
      <c r="PGQ53" s="37"/>
      <c r="PGR53" s="37"/>
      <c r="PGS53" s="37"/>
      <c r="PGT53" s="37"/>
      <c r="PGU53" s="37"/>
      <c r="PGV53" s="37"/>
      <c r="PGW53" s="37"/>
      <c r="PGX53" s="37"/>
      <c r="PGY53" s="37"/>
      <c r="PGZ53" s="37"/>
      <c r="PHA53" s="37"/>
      <c r="PHB53" s="37"/>
      <c r="PHC53" s="37"/>
      <c r="PHD53" s="37"/>
      <c r="PHE53" s="37"/>
      <c r="PHF53" s="37"/>
      <c r="PHG53" s="37"/>
      <c r="PHH53" s="37"/>
      <c r="PHI53" s="37"/>
      <c r="PHJ53" s="37"/>
      <c r="PHK53" s="37"/>
      <c r="PHL53" s="37"/>
      <c r="PHM53" s="37"/>
      <c r="PHN53" s="37"/>
      <c r="PHO53" s="37"/>
      <c r="PHP53" s="37"/>
      <c r="PHQ53" s="37"/>
      <c r="PHR53" s="37"/>
      <c r="PHS53" s="37"/>
      <c r="PHT53" s="37"/>
      <c r="PHU53" s="37"/>
      <c r="PHV53" s="37"/>
      <c r="PHW53" s="37"/>
      <c r="PHX53" s="37"/>
      <c r="PHY53" s="37"/>
      <c r="PHZ53" s="37"/>
      <c r="PIA53" s="37"/>
      <c r="PIB53" s="37"/>
      <c r="PIC53" s="37"/>
      <c r="PID53" s="37"/>
      <c r="PIE53" s="37"/>
      <c r="PIF53" s="37"/>
      <c r="PIG53" s="37"/>
      <c r="PIH53" s="37"/>
      <c r="PII53" s="37"/>
      <c r="PIJ53" s="37"/>
      <c r="PIK53" s="37"/>
      <c r="PIL53" s="37"/>
      <c r="PIM53" s="37"/>
      <c r="PIN53" s="37"/>
      <c r="PIO53" s="37"/>
      <c r="PIP53" s="37"/>
      <c r="PIQ53" s="37"/>
      <c r="PIR53" s="37"/>
      <c r="PIS53" s="37"/>
      <c r="PIT53" s="37"/>
      <c r="PIU53" s="37"/>
      <c r="PIV53" s="37"/>
      <c r="PIW53" s="37"/>
      <c r="PIX53" s="37"/>
      <c r="PIY53" s="37"/>
      <c r="PIZ53" s="37"/>
      <c r="PJA53" s="37"/>
      <c r="PJB53" s="37"/>
      <c r="PJC53" s="37"/>
      <c r="PJD53" s="37"/>
      <c r="PJE53" s="37"/>
      <c r="PJF53" s="37"/>
      <c r="PJG53" s="37"/>
      <c r="PJH53" s="37"/>
      <c r="PJI53" s="37"/>
      <c r="PJJ53" s="37"/>
      <c r="PJK53" s="37"/>
      <c r="PJL53" s="37"/>
      <c r="PJM53" s="37"/>
      <c r="PJN53" s="37"/>
      <c r="PJO53" s="37"/>
      <c r="PJP53" s="37"/>
      <c r="PJQ53" s="37"/>
      <c r="PJR53" s="37"/>
      <c r="PJS53" s="37"/>
      <c r="PJT53" s="37"/>
      <c r="PJU53" s="37"/>
      <c r="PJV53" s="37"/>
      <c r="PJW53" s="37"/>
      <c r="PJX53" s="37"/>
      <c r="PJY53" s="37"/>
      <c r="PJZ53" s="37"/>
      <c r="PKA53" s="37"/>
      <c r="PKB53" s="37"/>
      <c r="PKC53" s="37"/>
      <c r="PKD53" s="37"/>
      <c r="PKE53" s="37"/>
      <c r="PKF53" s="37"/>
      <c r="PKG53" s="37"/>
      <c r="PKH53" s="37"/>
      <c r="PKI53" s="37"/>
      <c r="PKJ53" s="37"/>
      <c r="PKK53" s="37"/>
      <c r="PKL53" s="37"/>
      <c r="PKM53" s="37"/>
      <c r="PKN53" s="37"/>
      <c r="PKO53" s="37"/>
      <c r="PKP53" s="37"/>
      <c r="PKQ53" s="37"/>
      <c r="PKR53" s="37"/>
      <c r="PKS53" s="37"/>
      <c r="PKT53" s="37"/>
      <c r="PKU53" s="37"/>
      <c r="PKV53" s="37"/>
      <c r="PKW53" s="37"/>
      <c r="PKX53" s="37"/>
      <c r="PKY53" s="37"/>
      <c r="PKZ53" s="37"/>
      <c r="PLA53" s="37"/>
      <c r="PLB53" s="37"/>
      <c r="PLC53" s="37"/>
      <c r="PLD53" s="37"/>
      <c r="PLE53" s="37"/>
      <c r="PLF53" s="37"/>
      <c r="PLG53" s="37"/>
      <c r="PLH53" s="37"/>
      <c r="PLI53" s="37"/>
      <c r="PLJ53" s="37"/>
      <c r="PLK53" s="37"/>
      <c r="PLL53" s="37"/>
      <c r="PLM53" s="37"/>
      <c r="PLN53" s="37"/>
      <c r="PLO53" s="37"/>
      <c r="PLP53" s="37"/>
      <c r="PLQ53" s="37"/>
      <c r="PLR53" s="37"/>
      <c r="PLS53" s="37"/>
      <c r="PLT53" s="37"/>
      <c r="PLU53" s="37"/>
      <c r="PLV53" s="37"/>
      <c r="PLW53" s="37"/>
      <c r="PLX53" s="37"/>
      <c r="PLY53" s="37"/>
      <c r="PLZ53" s="37"/>
      <c r="PMA53" s="37"/>
      <c r="PMB53" s="37"/>
      <c r="PMC53" s="37"/>
      <c r="PMD53" s="37"/>
      <c r="PME53" s="37"/>
      <c r="PMF53" s="37"/>
      <c r="PMG53" s="37"/>
      <c r="PMH53" s="37"/>
      <c r="PMI53" s="37"/>
      <c r="PMJ53" s="37"/>
      <c r="PMK53" s="37"/>
      <c r="PML53" s="37"/>
      <c r="PMM53" s="37"/>
      <c r="PMN53" s="37"/>
      <c r="PMO53" s="37"/>
      <c r="PMP53" s="37"/>
      <c r="PMQ53" s="37"/>
      <c r="PMR53" s="37"/>
      <c r="PMS53" s="37"/>
      <c r="PMT53" s="37"/>
      <c r="PMU53" s="37"/>
      <c r="PMV53" s="37"/>
      <c r="PMW53" s="37"/>
      <c r="PMX53" s="37"/>
      <c r="PMY53" s="37"/>
      <c r="PMZ53" s="37"/>
      <c r="PNA53" s="37"/>
      <c r="PNB53" s="37"/>
      <c r="PNC53" s="37"/>
      <c r="PND53" s="37"/>
      <c r="PNE53" s="37"/>
      <c r="PNF53" s="37"/>
      <c r="PNG53" s="37"/>
      <c r="PNH53" s="37"/>
      <c r="PNI53" s="37"/>
      <c r="PNJ53" s="37"/>
      <c r="PNK53" s="37"/>
      <c r="PNL53" s="37"/>
      <c r="PNM53" s="37"/>
      <c r="PNN53" s="37"/>
      <c r="PNO53" s="37"/>
      <c r="PNP53" s="37"/>
      <c r="PNQ53" s="37"/>
      <c r="PNR53" s="37"/>
      <c r="PNS53" s="37"/>
      <c r="PNT53" s="37"/>
      <c r="PNU53" s="37"/>
      <c r="PNV53" s="37"/>
      <c r="PNW53" s="37"/>
      <c r="PNX53" s="37"/>
      <c r="PNY53" s="37"/>
      <c r="PNZ53" s="37"/>
      <c r="POA53" s="37"/>
      <c r="POB53" s="37"/>
      <c r="POC53" s="37"/>
      <c r="POD53" s="37"/>
      <c r="POE53" s="37"/>
      <c r="POF53" s="37"/>
      <c r="POG53" s="37"/>
      <c r="POH53" s="37"/>
      <c r="POI53" s="37"/>
      <c r="POJ53" s="37"/>
      <c r="POK53" s="37"/>
      <c r="POL53" s="37"/>
      <c r="POM53" s="37"/>
      <c r="PON53" s="37"/>
      <c r="POO53" s="37"/>
      <c r="POP53" s="37"/>
      <c r="POQ53" s="37"/>
      <c r="POR53" s="37"/>
      <c r="POS53" s="37"/>
      <c r="POT53" s="37"/>
      <c r="POU53" s="37"/>
      <c r="POV53" s="37"/>
      <c r="POW53" s="37"/>
      <c r="POX53" s="37"/>
      <c r="POY53" s="37"/>
      <c r="POZ53" s="37"/>
      <c r="PPA53" s="37"/>
      <c r="PPB53" s="37"/>
      <c r="PPC53" s="37"/>
      <c r="PPD53" s="37"/>
      <c r="PPE53" s="37"/>
      <c r="PPF53" s="37"/>
      <c r="PPG53" s="37"/>
      <c r="PPH53" s="37"/>
      <c r="PPI53" s="37"/>
      <c r="PPJ53" s="37"/>
      <c r="PPK53" s="37"/>
      <c r="PPL53" s="37"/>
      <c r="PPM53" s="37"/>
      <c r="PPN53" s="37"/>
      <c r="PPO53" s="37"/>
      <c r="PPP53" s="37"/>
      <c r="PPQ53" s="37"/>
      <c r="PPR53" s="37"/>
      <c r="PPS53" s="37"/>
      <c r="PPT53" s="37"/>
      <c r="PPU53" s="37"/>
      <c r="PPV53" s="37"/>
      <c r="PPW53" s="37"/>
      <c r="PPX53" s="37"/>
      <c r="PPY53" s="37"/>
      <c r="PPZ53" s="37"/>
      <c r="PQA53" s="37"/>
      <c r="PQB53" s="37"/>
      <c r="PQC53" s="37"/>
      <c r="PQD53" s="37"/>
      <c r="PQE53" s="37"/>
      <c r="PQF53" s="37"/>
      <c r="PQG53" s="37"/>
      <c r="PQH53" s="37"/>
      <c r="PQI53" s="37"/>
      <c r="PQJ53" s="37"/>
      <c r="PQK53" s="37"/>
      <c r="PQL53" s="37"/>
      <c r="PQM53" s="37"/>
      <c r="PQN53" s="37"/>
      <c r="PQO53" s="37"/>
      <c r="PQP53" s="37"/>
      <c r="PQQ53" s="37"/>
      <c r="PQR53" s="37"/>
      <c r="PQS53" s="37"/>
      <c r="PQT53" s="37"/>
      <c r="PQU53" s="37"/>
      <c r="PQV53" s="37"/>
      <c r="PQW53" s="37"/>
      <c r="PQX53" s="37"/>
      <c r="PQY53" s="37"/>
      <c r="PQZ53" s="37"/>
      <c r="PRA53" s="37"/>
      <c r="PRB53" s="37"/>
      <c r="PRC53" s="37"/>
      <c r="PRD53" s="37"/>
      <c r="PRE53" s="37"/>
      <c r="PRF53" s="37"/>
      <c r="PRG53" s="37"/>
      <c r="PRH53" s="37"/>
      <c r="PRI53" s="37"/>
      <c r="PRJ53" s="37"/>
      <c r="PRK53" s="37"/>
      <c r="PRL53" s="37"/>
      <c r="PRM53" s="37"/>
      <c r="PRN53" s="37"/>
      <c r="PRO53" s="37"/>
      <c r="PRP53" s="37"/>
      <c r="PRQ53" s="37"/>
      <c r="PRR53" s="37"/>
      <c r="PRS53" s="37"/>
      <c r="PRT53" s="37"/>
      <c r="PRU53" s="37"/>
      <c r="PRV53" s="37"/>
      <c r="PRW53" s="37"/>
      <c r="PRX53" s="37"/>
      <c r="PRY53" s="37"/>
      <c r="PRZ53" s="37"/>
      <c r="PSA53" s="37"/>
      <c r="PSB53" s="37"/>
      <c r="PSC53" s="37"/>
      <c r="PSD53" s="37"/>
      <c r="PSE53" s="37"/>
      <c r="PSF53" s="37"/>
      <c r="PSG53" s="37"/>
      <c r="PSH53" s="37"/>
      <c r="PSI53" s="37"/>
      <c r="PSJ53" s="37"/>
      <c r="PSK53" s="37"/>
      <c r="PSL53" s="37"/>
      <c r="PSM53" s="37"/>
      <c r="PSN53" s="37"/>
      <c r="PSO53" s="37"/>
      <c r="PSP53" s="37"/>
      <c r="PSQ53" s="37"/>
      <c r="PSR53" s="37"/>
      <c r="PSS53" s="37"/>
      <c r="PST53" s="37"/>
      <c r="PSU53" s="37"/>
      <c r="PSV53" s="37"/>
      <c r="PSW53" s="37"/>
      <c r="PSX53" s="37"/>
      <c r="PSY53" s="37"/>
      <c r="PSZ53" s="37"/>
      <c r="PTA53" s="37"/>
      <c r="PTB53" s="37"/>
      <c r="PTC53" s="37"/>
      <c r="PTD53" s="37"/>
      <c r="PTE53" s="37"/>
      <c r="PTF53" s="37"/>
      <c r="PTG53" s="37"/>
      <c r="PTH53" s="37"/>
      <c r="PTI53" s="37"/>
      <c r="PTJ53" s="37"/>
      <c r="PTK53" s="37"/>
      <c r="PTL53" s="37"/>
      <c r="PTM53" s="37"/>
      <c r="PTN53" s="37"/>
      <c r="PTO53" s="37"/>
      <c r="PTP53" s="37"/>
      <c r="PTQ53" s="37"/>
      <c r="PTR53" s="37"/>
      <c r="PTS53" s="37"/>
      <c r="PTT53" s="37"/>
      <c r="PTU53" s="37"/>
      <c r="PTV53" s="37"/>
      <c r="PTW53" s="37"/>
      <c r="PTX53" s="37"/>
      <c r="PTY53" s="37"/>
      <c r="PTZ53" s="37"/>
      <c r="PUA53" s="37"/>
      <c r="PUB53" s="37"/>
      <c r="PUC53" s="37"/>
      <c r="PUD53" s="37"/>
      <c r="PUE53" s="37"/>
      <c r="PUF53" s="37"/>
      <c r="PUG53" s="37"/>
      <c r="PUH53" s="37"/>
      <c r="PUI53" s="37"/>
      <c r="PUJ53" s="37"/>
      <c r="PUK53" s="37"/>
      <c r="PUL53" s="37"/>
      <c r="PUM53" s="37"/>
      <c r="PUN53" s="37"/>
      <c r="PUO53" s="37"/>
      <c r="PUP53" s="37"/>
      <c r="PUQ53" s="37"/>
      <c r="PUR53" s="37"/>
      <c r="PUS53" s="37"/>
      <c r="PUT53" s="37"/>
      <c r="PUU53" s="37"/>
      <c r="PUV53" s="37"/>
      <c r="PUW53" s="37"/>
      <c r="PUX53" s="37"/>
      <c r="PUY53" s="37"/>
      <c r="PUZ53" s="37"/>
      <c r="PVA53" s="37"/>
      <c r="PVB53" s="37"/>
      <c r="PVC53" s="37"/>
      <c r="PVD53" s="37"/>
      <c r="PVE53" s="37"/>
      <c r="PVF53" s="37"/>
      <c r="PVG53" s="37"/>
      <c r="PVH53" s="37"/>
      <c r="PVI53" s="37"/>
      <c r="PVJ53" s="37"/>
      <c r="PVK53" s="37"/>
      <c r="PVL53" s="37"/>
      <c r="PVM53" s="37"/>
      <c r="PVN53" s="37"/>
      <c r="PVO53" s="37"/>
      <c r="PVP53" s="37"/>
      <c r="PVQ53" s="37"/>
      <c r="PVR53" s="37"/>
      <c r="PVS53" s="37"/>
      <c r="PVT53" s="37"/>
      <c r="PVU53" s="37"/>
      <c r="PVV53" s="37"/>
      <c r="PVW53" s="37"/>
      <c r="PVX53" s="37"/>
      <c r="PVY53" s="37"/>
      <c r="PVZ53" s="37"/>
      <c r="PWA53" s="37"/>
      <c r="PWB53" s="37"/>
      <c r="PWC53" s="37"/>
      <c r="PWD53" s="37"/>
      <c r="PWE53" s="37"/>
      <c r="PWF53" s="37"/>
      <c r="PWG53" s="37"/>
      <c r="PWH53" s="37"/>
      <c r="PWI53" s="37"/>
      <c r="PWJ53" s="37"/>
      <c r="PWK53" s="37"/>
      <c r="PWL53" s="37"/>
      <c r="PWM53" s="37"/>
      <c r="PWN53" s="37"/>
      <c r="PWO53" s="37"/>
      <c r="PWP53" s="37"/>
      <c r="PWQ53" s="37"/>
      <c r="PWR53" s="37"/>
      <c r="PWS53" s="37"/>
      <c r="PWT53" s="37"/>
      <c r="PWU53" s="37"/>
      <c r="PWV53" s="37"/>
      <c r="PWW53" s="37"/>
      <c r="PWX53" s="37"/>
      <c r="PWY53" s="37"/>
      <c r="PWZ53" s="37"/>
      <c r="PXA53" s="37"/>
      <c r="PXB53" s="37"/>
      <c r="PXC53" s="37"/>
      <c r="PXD53" s="37"/>
      <c r="PXE53" s="37"/>
      <c r="PXF53" s="37"/>
      <c r="PXG53" s="37"/>
      <c r="PXH53" s="37"/>
      <c r="PXI53" s="37"/>
      <c r="PXJ53" s="37"/>
      <c r="PXK53" s="37"/>
      <c r="PXL53" s="37"/>
      <c r="PXM53" s="37"/>
      <c r="PXN53" s="37"/>
      <c r="PXO53" s="37"/>
      <c r="PXP53" s="37"/>
      <c r="PXQ53" s="37"/>
      <c r="PXR53" s="37"/>
      <c r="PXS53" s="37"/>
      <c r="PXT53" s="37"/>
      <c r="PXU53" s="37"/>
      <c r="PXV53" s="37"/>
      <c r="PXW53" s="37"/>
      <c r="PXX53" s="37"/>
      <c r="PXY53" s="37"/>
      <c r="PXZ53" s="37"/>
      <c r="PYA53" s="37"/>
      <c r="PYB53" s="37"/>
      <c r="PYC53" s="37"/>
      <c r="PYD53" s="37"/>
      <c r="PYE53" s="37"/>
      <c r="PYF53" s="37"/>
      <c r="PYG53" s="37"/>
      <c r="PYH53" s="37"/>
      <c r="PYI53" s="37"/>
      <c r="PYJ53" s="37"/>
      <c r="PYK53" s="37"/>
      <c r="PYL53" s="37"/>
      <c r="PYM53" s="37"/>
      <c r="PYN53" s="37"/>
      <c r="PYO53" s="37"/>
      <c r="PYP53" s="37"/>
      <c r="PYQ53" s="37"/>
      <c r="PYR53" s="37"/>
      <c r="PYS53" s="37"/>
      <c r="PYT53" s="37"/>
      <c r="PYU53" s="37"/>
      <c r="PYV53" s="37"/>
      <c r="PYW53" s="37"/>
      <c r="PYX53" s="37"/>
      <c r="PYY53" s="37"/>
      <c r="PYZ53" s="37"/>
      <c r="PZA53" s="37"/>
      <c r="PZB53" s="37"/>
      <c r="PZC53" s="37"/>
      <c r="PZD53" s="37"/>
      <c r="PZE53" s="37"/>
      <c r="PZF53" s="37"/>
      <c r="PZG53" s="37"/>
      <c r="PZH53" s="37"/>
      <c r="PZI53" s="37"/>
      <c r="PZJ53" s="37"/>
      <c r="PZK53" s="37"/>
      <c r="PZL53" s="37"/>
      <c r="PZM53" s="37"/>
      <c r="PZN53" s="37"/>
      <c r="PZO53" s="37"/>
      <c r="PZP53" s="37"/>
      <c r="PZQ53" s="37"/>
      <c r="PZR53" s="37"/>
      <c r="PZS53" s="37"/>
      <c r="PZT53" s="37"/>
      <c r="PZU53" s="37"/>
      <c r="PZV53" s="37"/>
      <c r="PZW53" s="37"/>
      <c r="PZX53" s="37"/>
      <c r="PZY53" s="37"/>
      <c r="PZZ53" s="37"/>
      <c r="QAA53" s="37"/>
      <c r="QAB53" s="37"/>
      <c r="QAC53" s="37"/>
      <c r="QAD53" s="37"/>
      <c r="QAE53" s="37"/>
      <c r="QAF53" s="37"/>
      <c r="QAG53" s="37"/>
      <c r="QAH53" s="37"/>
      <c r="QAI53" s="37"/>
      <c r="QAJ53" s="37"/>
      <c r="QAK53" s="37"/>
      <c r="QAL53" s="37"/>
      <c r="QAM53" s="37"/>
      <c r="QAN53" s="37"/>
      <c r="QAO53" s="37"/>
      <c r="QAP53" s="37"/>
      <c r="QAQ53" s="37"/>
      <c r="QAR53" s="37"/>
      <c r="QAS53" s="37"/>
      <c r="QAT53" s="37"/>
      <c r="QAU53" s="37"/>
      <c r="QAV53" s="37"/>
      <c r="QAW53" s="37"/>
      <c r="QAX53" s="37"/>
      <c r="QAY53" s="37"/>
      <c r="QAZ53" s="37"/>
      <c r="QBA53" s="37"/>
      <c r="QBB53" s="37"/>
      <c r="QBC53" s="37"/>
      <c r="QBD53" s="37"/>
      <c r="QBE53" s="37"/>
      <c r="QBF53" s="37"/>
      <c r="QBG53" s="37"/>
      <c r="QBH53" s="37"/>
      <c r="QBI53" s="37"/>
      <c r="QBJ53" s="37"/>
      <c r="QBK53" s="37"/>
      <c r="QBL53" s="37"/>
      <c r="QBM53" s="37"/>
      <c r="QBN53" s="37"/>
      <c r="QBO53" s="37"/>
      <c r="QBP53" s="37"/>
      <c r="QBQ53" s="37"/>
      <c r="QBR53" s="37"/>
      <c r="QBS53" s="37"/>
      <c r="QBT53" s="37"/>
      <c r="QBU53" s="37"/>
      <c r="QBV53" s="37"/>
      <c r="QBW53" s="37"/>
      <c r="QBX53" s="37"/>
      <c r="QBY53" s="37"/>
      <c r="QBZ53" s="37"/>
      <c r="QCA53" s="37"/>
      <c r="QCB53" s="37"/>
      <c r="QCC53" s="37"/>
      <c r="QCD53" s="37"/>
      <c r="QCE53" s="37"/>
      <c r="QCF53" s="37"/>
      <c r="QCG53" s="37"/>
      <c r="QCH53" s="37"/>
      <c r="QCI53" s="37"/>
      <c r="QCJ53" s="37"/>
      <c r="QCK53" s="37"/>
      <c r="QCL53" s="37"/>
      <c r="QCM53" s="37"/>
      <c r="QCN53" s="37"/>
      <c r="QCO53" s="37"/>
      <c r="QCP53" s="37"/>
      <c r="QCQ53" s="37"/>
      <c r="QCR53" s="37"/>
      <c r="QCS53" s="37"/>
      <c r="QCT53" s="37"/>
      <c r="QCU53" s="37"/>
      <c r="QCV53" s="37"/>
      <c r="QCW53" s="37"/>
      <c r="QCX53" s="37"/>
      <c r="QCY53" s="37"/>
      <c r="QCZ53" s="37"/>
      <c r="QDA53" s="37"/>
      <c r="QDB53" s="37"/>
      <c r="QDC53" s="37"/>
      <c r="QDD53" s="37"/>
      <c r="QDE53" s="37"/>
      <c r="QDF53" s="37"/>
      <c r="QDG53" s="37"/>
      <c r="QDH53" s="37"/>
      <c r="QDI53" s="37"/>
      <c r="QDJ53" s="37"/>
      <c r="QDK53" s="37"/>
      <c r="QDL53" s="37"/>
      <c r="QDM53" s="37"/>
      <c r="QDN53" s="37"/>
      <c r="QDO53" s="37"/>
      <c r="QDP53" s="37"/>
      <c r="QDQ53" s="37"/>
      <c r="QDR53" s="37"/>
      <c r="QDS53" s="37"/>
      <c r="QDT53" s="37"/>
      <c r="QDU53" s="37"/>
      <c r="QDV53" s="37"/>
      <c r="QDW53" s="37"/>
      <c r="QDX53" s="37"/>
      <c r="QDY53" s="37"/>
      <c r="QDZ53" s="37"/>
      <c r="QEA53" s="37"/>
      <c r="QEB53" s="37"/>
      <c r="QEC53" s="37"/>
      <c r="QED53" s="37"/>
      <c r="QEE53" s="37"/>
      <c r="QEF53" s="37"/>
      <c r="QEG53" s="37"/>
      <c r="QEH53" s="37"/>
      <c r="QEI53" s="37"/>
      <c r="QEJ53" s="37"/>
      <c r="QEK53" s="37"/>
      <c r="QEL53" s="37"/>
      <c r="QEM53" s="37"/>
      <c r="QEN53" s="37"/>
      <c r="QEO53" s="37"/>
      <c r="QEP53" s="37"/>
      <c r="QEQ53" s="37"/>
      <c r="QER53" s="37"/>
      <c r="QES53" s="37"/>
      <c r="QET53" s="37"/>
      <c r="QEU53" s="37"/>
      <c r="QEV53" s="37"/>
      <c r="QEW53" s="37"/>
      <c r="QEX53" s="37"/>
      <c r="QEY53" s="37"/>
      <c r="QEZ53" s="37"/>
      <c r="QFA53" s="37"/>
      <c r="QFB53" s="37"/>
      <c r="QFC53" s="37"/>
      <c r="QFD53" s="37"/>
      <c r="QFE53" s="37"/>
      <c r="QFF53" s="37"/>
      <c r="QFG53" s="37"/>
      <c r="QFH53" s="37"/>
      <c r="QFI53" s="37"/>
      <c r="QFJ53" s="37"/>
      <c r="QFK53" s="37"/>
      <c r="QFL53" s="37"/>
      <c r="QFM53" s="37"/>
      <c r="QFN53" s="37"/>
      <c r="QFO53" s="37"/>
      <c r="QFP53" s="37"/>
      <c r="QFQ53" s="37"/>
      <c r="QFR53" s="37"/>
      <c r="QFS53" s="37"/>
      <c r="QFT53" s="37"/>
      <c r="QFU53" s="37"/>
      <c r="QFV53" s="37"/>
      <c r="QFW53" s="37"/>
      <c r="QFX53" s="37"/>
      <c r="QFY53" s="37"/>
      <c r="QFZ53" s="37"/>
      <c r="QGA53" s="37"/>
      <c r="QGB53" s="37"/>
      <c r="QGC53" s="37"/>
      <c r="QGD53" s="37"/>
      <c r="QGE53" s="37"/>
      <c r="QGF53" s="37"/>
      <c r="QGG53" s="37"/>
      <c r="QGH53" s="37"/>
      <c r="QGI53" s="37"/>
      <c r="QGJ53" s="37"/>
      <c r="QGK53" s="37"/>
      <c r="QGL53" s="37"/>
      <c r="QGM53" s="37"/>
      <c r="QGN53" s="37"/>
      <c r="QGO53" s="37"/>
      <c r="QGP53" s="37"/>
      <c r="QGQ53" s="37"/>
      <c r="QGR53" s="37"/>
      <c r="QGS53" s="37"/>
      <c r="QGT53" s="37"/>
      <c r="QGU53" s="37"/>
      <c r="QGV53" s="37"/>
      <c r="QGW53" s="37"/>
      <c r="QGX53" s="37"/>
      <c r="QGY53" s="37"/>
      <c r="QGZ53" s="37"/>
      <c r="QHA53" s="37"/>
      <c r="QHB53" s="37"/>
      <c r="QHC53" s="37"/>
      <c r="QHD53" s="37"/>
      <c r="QHE53" s="37"/>
      <c r="QHF53" s="37"/>
      <c r="QHG53" s="37"/>
      <c r="QHH53" s="37"/>
      <c r="QHI53" s="37"/>
      <c r="QHJ53" s="37"/>
      <c r="QHK53" s="37"/>
      <c r="QHL53" s="37"/>
      <c r="QHM53" s="37"/>
      <c r="QHN53" s="37"/>
      <c r="QHO53" s="37"/>
      <c r="QHP53" s="37"/>
      <c r="QHQ53" s="37"/>
      <c r="QHR53" s="37"/>
      <c r="QHS53" s="37"/>
      <c r="QHT53" s="37"/>
      <c r="QHU53" s="37"/>
      <c r="QHV53" s="37"/>
      <c r="QHW53" s="37"/>
      <c r="QHX53" s="37"/>
      <c r="QHY53" s="37"/>
      <c r="QHZ53" s="37"/>
      <c r="QIA53" s="37"/>
      <c r="QIB53" s="37"/>
      <c r="QIC53" s="37"/>
      <c r="QID53" s="37"/>
      <c r="QIE53" s="37"/>
      <c r="QIF53" s="37"/>
      <c r="QIG53" s="37"/>
      <c r="QIH53" s="37"/>
      <c r="QII53" s="37"/>
      <c r="QIJ53" s="37"/>
      <c r="QIK53" s="37"/>
      <c r="QIL53" s="37"/>
      <c r="QIM53" s="37"/>
      <c r="QIN53" s="37"/>
      <c r="QIO53" s="37"/>
      <c r="QIP53" s="37"/>
      <c r="QIQ53" s="37"/>
      <c r="QIR53" s="37"/>
      <c r="QIS53" s="37"/>
      <c r="QIT53" s="37"/>
      <c r="QIU53" s="37"/>
      <c r="QIV53" s="37"/>
      <c r="QIW53" s="37"/>
      <c r="QIX53" s="37"/>
      <c r="QIY53" s="37"/>
      <c r="QIZ53" s="37"/>
      <c r="QJA53" s="37"/>
      <c r="QJB53" s="37"/>
      <c r="QJC53" s="37"/>
      <c r="QJD53" s="37"/>
      <c r="QJE53" s="37"/>
      <c r="QJF53" s="37"/>
      <c r="QJG53" s="37"/>
      <c r="QJH53" s="37"/>
      <c r="QJI53" s="37"/>
      <c r="QJJ53" s="37"/>
      <c r="QJK53" s="37"/>
      <c r="QJL53" s="37"/>
      <c r="QJM53" s="37"/>
      <c r="QJN53" s="37"/>
      <c r="QJO53" s="37"/>
      <c r="QJP53" s="37"/>
      <c r="QJQ53" s="37"/>
      <c r="QJR53" s="37"/>
      <c r="QJS53" s="37"/>
      <c r="QJT53" s="37"/>
      <c r="QJU53" s="37"/>
      <c r="QJV53" s="37"/>
      <c r="QJW53" s="37"/>
      <c r="QJX53" s="37"/>
      <c r="QJY53" s="37"/>
      <c r="QJZ53" s="37"/>
      <c r="QKA53" s="37"/>
      <c r="QKB53" s="37"/>
      <c r="QKC53" s="37"/>
      <c r="QKD53" s="37"/>
      <c r="QKE53" s="37"/>
      <c r="QKF53" s="37"/>
      <c r="QKG53" s="37"/>
      <c r="QKH53" s="37"/>
      <c r="QKI53" s="37"/>
      <c r="QKJ53" s="37"/>
      <c r="QKK53" s="37"/>
      <c r="QKL53" s="37"/>
      <c r="QKM53" s="37"/>
      <c r="QKN53" s="37"/>
      <c r="QKO53" s="37"/>
      <c r="QKP53" s="37"/>
      <c r="QKQ53" s="37"/>
      <c r="QKR53" s="37"/>
      <c r="QKS53" s="37"/>
      <c r="QKT53" s="37"/>
      <c r="QKU53" s="37"/>
      <c r="QKV53" s="37"/>
      <c r="QKW53" s="37"/>
      <c r="QKX53" s="37"/>
      <c r="QKY53" s="37"/>
      <c r="QKZ53" s="37"/>
      <c r="QLA53" s="37"/>
      <c r="QLB53" s="37"/>
      <c r="QLC53" s="37"/>
      <c r="QLD53" s="37"/>
      <c r="QLE53" s="37"/>
      <c r="QLF53" s="37"/>
      <c r="QLG53" s="37"/>
      <c r="QLH53" s="37"/>
      <c r="QLI53" s="37"/>
      <c r="QLJ53" s="37"/>
      <c r="QLK53" s="37"/>
      <c r="QLL53" s="37"/>
      <c r="QLM53" s="37"/>
      <c r="QLN53" s="37"/>
      <c r="QLO53" s="37"/>
      <c r="QLP53" s="37"/>
      <c r="QLQ53" s="37"/>
      <c r="QLR53" s="37"/>
      <c r="QLS53" s="37"/>
      <c r="QLT53" s="37"/>
      <c r="QLU53" s="37"/>
      <c r="QLV53" s="37"/>
      <c r="QLW53" s="37"/>
      <c r="QLX53" s="37"/>
      <c r="QLY53" s="37"/>
      <c r="QLZ53" s="37"/>
      <c r="QMA53" s="37"/>
      <c r="QMB53" s="37"/>
      <c r="QMC53" s="37"/>
      <c r="QMD53" s="37"/>
      <c r="QME53" s="37"/>
      <c r="QMF53" s="37"/>
      <c r="QMG53" s="37"/>
      <c r="QMH53" s="37"/>
      <c r="QMI53" s="37"/>
      <c r="QMJ53" s="37"/>
      <c r="QMK53" s="37"/>
      <c r="QML53" s="37"/>
      <c r="QMM53" s="37"/>
      <c r="QMN53" s="37"/>
      <c r="QMO53" s="37"/>
      <c r="QMP53" s="37"/>
      <c r="QMQ53" s="37"/>
      <c r="QMR53" s="37"/>
      <c r="QMS53" s="37"/>
      <c r="QMT53" s="37"/>
      <c r="QMU53" s="37"/>
      <c r="QMV53" s="37"/>
      <c r="QMW53" s="37"/>
      <c r="QMX53" s="37"/>
      <c r="QMY53" s="37"/>
      <c r="QMZ53" s="37"/>
      <c r="QNA53" s="37"/>
      <c r="QNB53" s="37"/>
      <c r="QNC53" s="37"/>
      <c r="QND53" s="37"/>
      <c r="QNE53" s="37"/>
      <c r="QNF53" s="37"/>
      <c r="QNG53" s="37"/>
      <c r="QNH53" s="37"/>
      <c r="QNI53" s="37"/>
      <c r="QNJ53" s="37"/>
      <c r="QNK53" s="37"/>
      <c r="QNL53" s="37"/>
      <c r="QNM53" s="37"/>
      <c r="QNN53" s="37"/>
      <c r="QNO53" s="37"/>
      <c r="QNP53" s="37"/>
      <c r="QNQ53" s="37"/>
      <c r="QNR53" s="37"/>
      <c r="QNS53" s="37"/>
      <c r="QNT53" s="37"/>
      <c r="QNU53" s="37"/>
      <c r="QNV53" s="37"/>
      <c r="QNW53" s="37"/>
      <c r="QNX53" s="37"/>
      <c r="QNY53" s="37"/>
      <c r="QNZ53" s="37"/>
      <c r="QOA53" s="37"/>
      <c r="QOB53" s="37"/>
      <c r="QOC53" s="37"/>
      <c r="QOD53" s="37"/>
      <c r="QOE53" s="37"/>
      <c r="QOF53" s="37"/>
      <c r="QOG53" s="37"/>
      <c r="QOH53" s="37"/>
      <c r="QOI53" s="37"/>
      <c r="QOJ53" s="37"/>
      <c r="QOK53" s="37"/>
      <c r="QOL53" s="37"/>
      <c r="QOM53" s="37"/>
      <c r="QON53" s="37"/>
      <c r="QOO53" s="37"/>
      <c r="QOP53" s="37"/>
      <c r="QOQ53" s="37"/>
      <c r="QOR53" s="37"/>
      <c r="QOS53" s="37"/>
      <c r="QOT53" s="37"/>
      <c r="QOU53" s="37"/>
      <c r="QOV53" s="37"/>
      <c r="QOW53" s="37"/>
      <c r="QOX53" s="37"/>
      <c r="QOY53" s="37"/>
      <c r="QOZ53" s="37"/>
      <c r="QPA53" s="37"/>
      <c r="QPB53" s="37"/>
      <c r="QPC53" s="37"/>
      <c r="QPD53" s="37"/>
      <c r="QPE53" s="37"/>
      <c r="QPF53" s="37"/>
      <c r="QPG53" s="37"/>
      <c r="QPH53" s="37"/>
      <c r="QPI53" s="37"/>
      <c r="QPJ53" s="37"/>
      <c r="QPK53" s="37"/>
      <c r="QPL53" s="37"/>
      <c r="QPM53" s="37"/>
      <c r="QPN53" s="37"/>
      <c r="QPO53" s="37"/>
      <c r="QPP53" s="37"/>
      <c r="QPQ53" s="37"/>
      <c r="QPR53" s="37"/>
      <c r="QPS53" s="37"/>
      <c r="QPT53" s="37"/>
      <c r="QPU53" s="37"/>
      <c r="QPV53" s="37"/>
      <c r="QPW53" s="37"/>
      <c r="QPX53" s="37"/>
      <c r="QPY53" s="37"/>
      <c r="QPZ53" s="37"/>
      <c r="QQA53" s="37"/>
      <c r="QQB53" s="37"/>
      <c r="QQC53" s="37"/>
      <c r="QQD53" s="37"/>
      <c r="QQE53" s="37"/>
      <c r="QQF53" s="37"/>
      <c r="QQG53" s="37"/>
      <c r="QQH53" s="37"/>
      <c r="QQI53" s="37"/>
      <c r="QQJ53" s="37"/>
      <c r="QQK53" s="37"/>
      <c r="QQL53" s="37"/>
      <c r="QQM53" s="37"/>
      <c r="QQN53" s="37"/>
      <c r="QQO53" s="37"/>
      <c r="QQP53" s="37"/>
      <c r="QQQ53" s="37"/>
      <c r="QQR53" s="37"/>
      <c r="QQS53" s="37"/>
      <c r="QQT53" s="37"/>
      <c r="QQU53" s="37"/>
      <c r="QQV53" s="37"/>
      <c r="QQW53" s="37"/>
      <c r="QQX53" s="37"/>
      <c r="QQY53" s="37"/>
      <c r="QQZ53" s="37"/>
      <c r="QRA53" s="37"/>
      <c r="QRB53" s="37"/>
      <c r="QRC53" s="37"/>
      <c r="QRD53" s="37"/>
      <c r="QRE53" s="37"/>
      <c r="QRF53" s="37"/>
      <c r="QRG53" s="37"/>
      <c r="QRH53" s="37"/>
      <c r="QRI53" s="37"/>
      <c r="QRJ53" s="37"/>
      <c r="QRK53" s="37"/>
      <c r="QRL53" s="37"/>
      <c r="QRM53" s="37"/>
      <c r="QRN53" s="37"/>
      <c r="QRO53" s="37"/>
      <c r="QRP53" s="37"/>
      <c r="QRQ53" s="37"/>
      <c r="QRR53" s="37"/>
      <c r="QRS53" s="37"/>
      <c r="QRT53" s="37"/>
      <c r="QRU53" s="37"/>
      <c r="QRV53" s="37"/>
      <c r="QRW53" s="37"/>
      <c r="QRX53" s="37"/>
      <c r="QRY53" s="37"/>
      <c r="QRZ53" s="37"/>
      <c r="QSA53" s="37"/>
      <c r="QSB53" s="37"/>
      <c r="QSC53" s="37"/>
      <c r="QSD53" s="37"/>
      <c r="QSE53" s="37"/>
      <c r="QSF53" s="37"/>
      <c r="QSG53" s="37"/>
      <c r="QSH53" s="37"/>
      <c r="QSI53" s="37"/>
      <c r="QSJ53" s="37"/>
      <c r="QSK53" s="37"/>
      <c r="QSL53" s="37"/>
      <c r="QSM53" s="37"/>
      <c r="QSN53" s="37"/>
      <c r="QSO53" s="37"/>
      <c r="QSP53" s="37"/>
      <c r="QSQ53" s="37"/>
      <c r="QSR53" s="37"/>
      <c r="QSS53" s="37"/>
      <c r="QST53" s="37"/>
      <c r="QSU53" s="37"/>
      <c r="QSV53" s="37"/>
      <c r="QSW53" s="37"/>
      <c r="QSX53" s="37"/>
      <c r="QSY53" s="37"/>
      <c r="QSZ53" s="37"/>
      <c r="QTA53" s="37"/>
      <c r="QTB53" s="37"/>
      <c r="QTC53" s="37"/>
      <c r="QTD53" s="37"/>
      <c r="QTE53" s="37"/>
      <c r="QTF53" s="37"/>
      <c r="QTG53" s="37"/>
      <c r="QTH53" s="37"/>
      <c r="QTI53" s="37"/>
      <c r="QTJ53" s="37"/>
      <c r="QTK53" s="37"/>
      <c r="QTL53" s="37"/>
      <c r="QTM53" s="37"/>
      <c r="QTN53" s="37"/>
      <c r="QTO53" s="37"/>
      <c r="QTP53" s="37"/>
      <c r="QTQ53" s="37"/>
      <c r="QTR53" s="37"/>
      <c r="QTS53" s="37"/>
      <c r="QTT53" s="37"/>
      <c r="QTU53" s="37"/>
      <c r="QTV53" s="37"/>
      <c r="QTW53" s="37"/>
      <c r="QTX53" s="37"/>
      <c r="QTY53" s="37"/>
      <c r="QTZ53" s="37"/>
      <c r="QUA53" s="37"/>
      <c r="QUB53" s="37"/>
      <c r="QUC53" s="37"/>
      <c r="QUD53" s="37"/>
      <c r="QUE53" s="37"/>
      <c r="QUF53" s="37"/>
      <c r="QUG53" s="37"/>
      <c r="QUH53" s="37"/>
      <c r="QUI53" s="37"/>
      <c r="QUJ53" s="37"/>
      <c r="QUK53" s="37"/>
      <c r="QUL53" s="37"/>
      <c r="QUM53" s="37"/>
      <c r="QUN53" s="37"/>
      <c r="QUO53" s="37"/>
      <c r="QUP53" s="37"/>
      <c r="QUQ53" s="37"/>
      <c r="QUR53" s="37"/>
      <c r="QUS53" s="37"/>
      <c r="QUT53" s="37"/>
      <c r="QUU53" s="37"/>
      <c r="QUV53" s="37"/>
      <c r="QUW53" s="37"/>
      <c r="QUX53" s="37"/>
      <c r="QUY53" s="37"/>
      <c r="QUZ53" s="37"/>
      <c r="QVA53" s="37"/>
      <c r="QVB53" s="37"/>
      <c r="QVC53" s="37"/>
      <c r="QVD53" s="37"/>
      <c r="QVE53" s="37"/>
      <c r="QVF53" s="37"/>
      <c r="QVG53" s="37"/>
      <c r="QVH53" s="37"/>
      <c r="QVI53" s="37"/>
      <c r="QVJ53" s="37"/>
      <c r="QVK53" s="37"/>
      <c r="QVL53" s="37"/>
      <c r="QVM53" s="37"/>
      <c r="QVN53" s="37"/>
      <c r="QVO53" s="37"/>
      <c r="QVP53" s="37"/>
      <c r="QVQ53" s="37"/>
      <c r="QVR53" s="37"/>
      <c r="QVS53" s="37"/>
      <c r="QVT53" s="37"/>
      <c r="QVU53" s="37"/>
      <c r="QVV53" s="37"/>
      <c r="QVW53" s="37"/>
      <c r="QVX53" s="37"/>
      <c r="QVY53" s="37"/>
      <c r="QVZ53" s="37"/>
      <c r="QWA53" s="37"/>
      <c r="QWB53" s="37"/>
      <c r="QWC53" s="37"/>
      <c r="QWD53" s="37"/>
      <c r="QWE53" s="37"/>
      <c r="QWF53" s="37"/>
      <c r="QWG53" s="37"/>
      <c r="QWH53" s="37"/>
      <c r="QWI53" s="37"/>
      <c r="QWJ53" s="37"/>
      <c r="QWK53" s="37"/>
      <c r="QWL53" s="37"/>
      <c r="QWM53" s="37"/>
      <c r="QWN53" s="37"/>
      <c r="QWO53" s="37"/>
      <c r="QWP53" s="37"/>
      <c r="QWQ53" s="37"/>
      <c r="QWR53" s="37"/>
      <c r="QWS53" s="37"/>
      <c r="QWT53" s="37"/>
      <c r="QWU53" s="37"/>
      <c r="QWV53" s="37"/>
      <c r="QWW53" s="37"/>
      <c r="QWX53" s="37"/>
      <c r="QWY53" s="37"/>
      <c r="QWZ53" s="37"/>
      <c r="QXA53" s="37"/>
      <c r="QXB53" s="37"/>
      <c r="QXC53" s="37"/>
      <c r="QXD53" s="37"/>
      <c r="QXE53" s="37"/>
      <c r="QXF53" s="37"/>
      <c r="QXG53" s="37"/>
      <c r="QXH53" s="37"/>
      <c r="QXI53" s="37"/>
      <c r="QXJ53" s="37"/>
      <c r="QXK53" s="37"/>
      <c r="QXL53" s="37"/>
      <c r="QXM53" s="37"/>
      <c r="QXN53" s="37"/>
      <c r="QXO53" s="37"/>
      <c r="QXP53" s="37"/>
      <c r="QXQ53" s="37"/>
      <c r="QXR53" s="37"/>
      <c r="QXS53" s="37"/>
      <c r="QXT53" s="37"/>
      <c r="QXU53" s="37"/>
      <c r="QXV53" s="37"/>
      <c r="QXW53" s="37"/>
      <c r="QXX53" s="37"/>
      <c r="QXY53" s="37"/>
      <c r="QXZ53" s="37"/>
      <c r="QYA53" s="37"/>
      <c r="QYB53" s="37"/>
      <c r="QYC53" s="37"/>
      <c r="QYD53" s="37"/>
      <c r="QYE53" s="37"/>
      <c r="QYF53" s="37"/>
      <c r="QYG53" s="37"/>
      <c r="QYH53" s="37"/>
      <c r="QYI53" s="37"/>
      <c r="QYJ53" s="37"/>
      <c r="QYK53" s="37"/>
      <c r="QYL53" s="37"/>
      <c r="QYM53" s="37"/>
      <c r="QYN53" s="37"/>
      <c r="QYO53" s="37"/>
      <c r="QYP53" s="37"/>
      <c r="QYQ53" s="37"/>
      <c r="QYR53" s="37"/>
      <c r="QYS53" s="37"/>
      <c r="QYT53" s="37"/>
      <c r="QYU53" s="37"/>
      <c r="QYV53" s="37"/>
      <c r="QYW53" s="37"/>
      <c r="QYX53" s="37"/>
      <c r="QYY53" s="37"/>
      <c r="QYZ53" s="37"/>
      <c r="QZA53" s="37"/>
      <c r="QZB53" s="37"/>
      <c r="QZC53" s="37"/>
      <c r="QZD53" s="37"/>
      <c r="QZE53" s="37"/>
      <c r="QZF53" s="37"/>
      <c r="QZG53" s="37"/>
      <c r="QZH53" s="37"/>
      <c r="QZI53" s="37"/>
      <c r="QZJ53" s="37"/>
      <c r="QZK53" s="37"/>
      <c r="QZL53" s="37"/>
      <c r="QZM53" s="37"/>
      <c r="QZN53" s="37"/>
      <c r="QZO53" s="37"/>
      <c r="QZP53" s="37"/>
      <c r="QZQ53" s="37"/>
      <c r="QZR53" s="37"/>
      <c r="QZS53" s="37"/>
      <c r="QZT53" s="37"/>
      <c r="QZU53" s="37"/>
      <c r="QZV53" s="37"/>
      <c r="QZW53" s="37"/>
      <c r="QZX53" s="37"/>
      <c r="QZY53" s="37"/>
      <c r="QZZ53" s="37"/>
      <c r="RAA53" s="37"/>
      <c r="RAB53" s="37"/>
      <c r="RAC53" s="37"/>
      <c r="RAD53" s="37"/>
      <c r="RAE53" s="37"/>
      <c r="RAF53" s="37"/>
      <c r="RAG53" s="37"/>
      <c r="RAH53" s="37"/>
      <c r="RAI53" s="37"/>
      <c r="RAJ53" s="37"/>
      <c r="RAK53" s="37"/>
      <c r="RAL53" s="37"/>
      <c r="RAM53" s="37"/>
      <c r="RAN53" s="37"/>
      <c r="RAO53" s="37"/>
      <c r="RAP53" s="37"/>
      <c r="RAQ53" s="37"/>
      <c r="RAR53" s="37"/>
      <c r="RAS53" s="37"/>
      <c r="RAT53" s="37"/>
      <c r="RAU53" s="37"/>
      <c r="RAV53" s="37"/>
      <c r="RAW53" s="37"/>
      <c r="RAX53" s="37"/>
      <c r="RAY53" s="37"/>
      <c r="RAZ53" s="37"/>
      <c r="RBA53" s="37"/>
      <c r="RBB53" s="37"/>
      <c r="RBC53" s="37"/>
      <c r="RBD53" s="37"/>
      <c r="RBE53" s="37"/>
      <c r="RBF53" s="37"/>
      <c r="RBG53" s="37"/>
      <c r="RBH53" s="37"/>
      <c r="RBI53" s="37"/>
      <c r="RBJ53" s="37"/>
      <c r="RBK53" s="37"/>
      <c r="RBL53" s="37"/>
      <c r="RBM53" s="37"/>
      <c r="RBN53" s="37"/>
      <c r="RBO53" s="37"/>
      <c r="RBP53" s="37"/>
      <c r="RBQ53" s="37"/>
      <c r="RBR53" s="37"/>
      <c r="RBS53" s="37"/>
      <c r="RBT53" s="37"/>
      <c r="RBU53" s="37"/>
      <c r="RBV53" s="37"/>
      <c r="RBW53" s="37"/>
      <c r="RBX53" s="37"/>
      <c r="RBY53" s="37"/>
      <c r="RBZ53" s="37"/>
      <c r="RCA53" s="37"/>
      <c r="RCB53" s="37"/>
      <c r="RCC53" s="37"/>
      <c r="RCD53" s="37"/>
      <c r="RCE53" s="37"/>
      <c r="RCF53" s="37"/>
      <c r="RCG53" s="37"/>
      <c r="RCH53" s="37"/>
      <c r="RCI53" s="37"/>
      <c r="RCJ53" s="37"/>
      <c r="RCK53" s="37"/>
      <c r="RCL53" s="37"/>
      <c r="RCM53" s="37"/>
      <c r="RCN53" s="37"/>
      <c r="RCO53" s="37"/>
      <c r="RCP53" s="37"/>
      <c r="RCQ53" s="37"/>
      <c r="RCR53" s="37"/>
      <c r="RCS53" s="37"/>
      <c r="RCT53" s="37"/>
      <c r="RCU53" s="37"/>
      <c r="RCV53" s="37"/>
      <c r="RCW53" s="37"/>
      <c r="RCX53" s="37"/>
      <c r="RCY53" s="37"/>
      <c r="RCZ53" s="37"/>
      <c r="RDA53" s="37"/>
      <c r="RDB53" s="37"/>
      <c r="RDC53" s="37"/>
      <c r="RDD53" s="37"/>
      <c r="RDE53" s="37"/>
      <c r="RDF53" s="37"/>
      <c r="RDG53" s="37"/>
      <c r="RDH53" s="37"/>
      <c r="RDI53" s="37"/>
      <c r="RDJ53" s="37"/>
      <c r="RDK53" s="37"/>
      <c r="RDL53" s="37"/>
      <c r="RDM53" s="37"/>
      <c r="RDN53" s="37"/>
      <c r="RDO53" s="37"/>
      <c r="RDP53" s="37"/>
      <c r="RDQ53" s="37"/>
      <c r="RDR53" s="37"/>
      <c r="RDS53" s="37"/>
      <c r="RDT53" s="37"/>
      <c r="RDU53" s="37"/>
      <c r="RDV53" s="37"/>
      <c r="RDW53" s="37"/>
      <c r="RDX53" s="37"/>
      <c r="RDY53" s="37"/>
      <c r="RDZ53" s="37"/>
      <c r="REA53" s="37"/>
      <c r="REB53" s="37"/>
      <c r="REC53" s="37"/>
      <c r="RED53" s="37"/>
      <c r="REE53" s="37"/>
      <c r="REF53" s="37"/>
      <c r="REG53" s="37"/>
      <c r="REH53" s="37"/>
      <c r="REI53" s="37"/>
      <c r="REJ53" s="37"/>
      <c r="REK53" s="37"/>
      <c r="REL53" s="37"/>
      <c r="REM53" s="37"/>
      <c r="REN53" s="37"/>
      <c r="REO53" s="37"/>
      <c r="REP53" s="37"/>
      <c r="REQ53" s="37"/>
      <c r="RER53" s="37"/>
      <c r="RES53" s="37"/>
      <c r="RET53" s="37"/>
      <c r="REU53" s="37"/>
      <c r="REV53" s="37"/>
      <c r="REW53" s="37"/>
      <c r="REX53" s="37"/>
      <c r="REY53" s="37"/>
      <c r="REZ53" s="37"/>
      <c r="RFA53" s="37"/>
      <c r="RFB53" s="37"/>
      <c r="RFC53" s="37"/>
      <c r="RFD53" s="37"/>
      <c r="RFE53" s="37"/>
      <c r="RFF53" s="37"/>
      <c r="RFG53" s="37"/>
      <c r="RFH53" s="37"/>
      <c r="RFI53" s="37"/>
      <c r="RFJ53" s="37"/>
      <c r="RFK53" s="37"/>
      <c r="RFL53" s="37"/>
      <c r="RFM53" s="37"/>
      <c r="RFN53" s="37"/>
      <c r="RFO53" s="37"/>
      <c r="RFP53" s="37"/>
      <c r="RFQ53" s="37"/>
      <c r="RFR53" s="37"/>
      <c r="RFS53" s="37"/>
      <c r="RFT53" s="37"/>
      <c r="RFU53" s="37"/>
      <c r="RFV53" s="37"/>
      <c r="RFW53" s="37"/>
      <c r="RFX53" s="37"/>
      <c r="RFY53" s="37"/>
      <c r="RFZ53" s="37"/>
      <c r="RGA53" s="37"/>
      <c r="RGB53" s="37"/>
      <c r="RGC53" s="37"/>
      <c r="RGD53" s="37"/>
      <c r="RGE53" s="37"/>
      <c r="RGF53" s="37"/>
      <c r="RGG53" s="37"/>
      <c r="RGH53" s="37"/>
      <c r="RGI53" s="37"/>
      <c r="RGJ53" s="37"/>
      <c r="RGK53" s="37"/>
      <c r="RGL53" s="37"/>
      <c r="RGM53" s="37"/>
      <c r="RGN53" s="37"/>
      <c r="RGO53" s="37"/>
      <c r="RGP53" s="37"/>
      <c r="RGQ53" s="37"/>
      <c r="RGR53" s="37"/>
      <c r="RGS53" s="37"/>
      <c r="RGT53" s="37"/>
      <c r="RGU53" s="37"/>
      <c r="RGV53" s="37"/>
      <c r="RGW53" s="37"/>
      <c r="RGX53" s="37"/>
      <c r="RGY53" s="37"/>
      <c r="RGZ53" s="37"/>
      <c r="RHA53" s="37"/>
      <c r="RHB53" s="37"/>
      <c r="RHC53" s="37"/>
      <c r="RHD53" s="37"/>
      <c r="RHE53" s="37"/>
      <c r="RHF53" s="37"/>
      <c r="RHG53" s="37"/>
      <c r="RHH53" s="37"/>
      <c r="RHI53" s="37"/>
      <c r="RHJ53" s="37"/>
      <c r="RHK53" s="37"/>
      <c r="RHL53" s="37"/>
      <c r="RHM53" s="37"/>
      <c r="RHN53" s="37"/>
      <c r="RHO53" s="37"/>
      <c r="RHP53" s="37"/>
      <c r="RHQ53" s="37"/>
      <c r="RHR53" s="37"/>
      <c r="RHS53" s="37"/>
      <c r="RHT53" s="37"/>
      <c r="RHU53" s="37"/>
      <c r="RHV53" s="37"/>
      <c r="RHW53" s="37"/>
      <c r="RHX53" s="37"/>
      <c r="RHY53" s="37"/>
      <c r="RHZ53" s="37"/>
      <c r="RIA53" s="37"/>
      <c r="RIB53" s="37"/>
      <c r="RIC53" s="37"/>
      <c r="RID53" s="37"/>
      <c r="RIE53" s="37"/>
      <c r="RIF53" s="37"/>
      <c r="RIG53" s="37"/>
      <c r="RIH53" s="37"/>
      <c r="RII53" s="37"/>
      <c r="RIJ53" s="37"/>
      <c r="RIK53" s="37"/>
      <c r="RIL53" s="37"/>
      <c r="RIM53" s="37"/>
      <c r="RIN53" s="37"/>
      <c r="RIO53" s="37"/>
      <c r="RIP53" s="37"/>
      <c r="RIQ53" s="37"/>
      <c r="RIR53" s="37"/>
      <c r="RIS53" s="37"/>
      <c r="RIT53" s="37"/>
      <c r="RIU53" s="37"/>
      <c r="RIV53" s="37"/>
      <c r="RIW53" s="37"/>
      <c r="RIX53" s="37"/>
      <c r="RIY53" s="37"/>
      <c r="RIZ53" s="37"/>
      <c r="RJA53" s="37"/>
      <c r="RJB53" s="37"/>
      <c r="RJC53" s="37"/>
      <c r="RJD53" s="37"/>
      <c r="RJE53" s="37"/>
      <c r="RJF53" s="37"/>
      <c r="RJG53" s="37"/>
      <c r="RJH53" s="37"/>
      <c r="RJI53" s="37"/>
      <c r="RJJ53" s="37"/>
      <c r="RJK53" s="37"/>
      <c r="RJL53" s="37"/>
      <c r="RJM53" s="37"/>
      <c r="RJN53" s="37"/>
      <c r="RJO53" s="37"/>
      <c r="RJP53" s="37"/>
      <c r="RJQ53" s="37"/>
      <c r="RJR53" s="37"/>
      <c r="RJS53" s="37"/>
      <c r="RJT53" s="37"/>
      <c r="RJU53" s="37"/>
      <c r="RJV53" s="37"/>
      <c r="RJW53" s="37"/>
      <c r="RJX53" s="37"/>
      <c r="RJY53" s="37"/>
      <c r="RJZ53" s="37"/>
      <c r="RKA53" s="37"/>
      <c r="RKB53" s="37"/>
      <c r="RKC53" s="37"/>
      <c r="RKD53" s="37"/>
      <c r="RKE53" s="37"/>
      <c r="RKF53" s="37"/>
      <c r="RKG53" s="37"/>
      <c r="RKH53" s="37"/>
      <c r="RKI53" s="37"/>
      <c r="RKJ53" s="37"/>
      <c r="RKK53" s="37"/>
      <c r="RKL53" s="37"/>
      <c r="RKM53" s="37"/>
      <c r="RKN53" s="37"/>
      <c r="RKO53" s="37"/>
      <c r="RKP53" s="37"/>
      <c r="RKQ53" s="37"/>
      <c r="RKR53" s="37"/>
      <c r="RKS53" s="37"/>
      <c r="RKT53" s="37"/>
      <c r="RKU53" s="37"/>
      <c r="RKV53" s="37"/>
      <c r="RKW53" s="37"/>
      <c r="RKX53" s="37"/>
      <c r="RKY53" s="37"/>
      <c r="RKZ53" s="37"/>
      <c r="RLA53" s="37"/>
      <c r="RLB53" s="37"/>
      <c r="RLC53" s="37"/>
      <c r="RLD53" s="37"/>
      <c r="RLE53" s="37"/>
      <c r="RLF53" s="37"/>
      <c r="RLG53" s="37"/>
      <c r="RLH53" s="37"/>
      <c r="RLI53" s="37"/>
      <c r="RLJ53" s="37"/>
      <c r="RLK53" s="37"/>
      <c r="RLL53" s="37"/>
      <c r="RLM53" s="37"/>
      <c r="RLN53" s="37"/>
      <c r="RLO53" s="37"/>
      <c r="RLP53" s="37"/>
      <c r="RLQ53" s="37"/>
      <c r="RLR53" s="37"/>
      <c r="RLS53" s="37"/>
      <c r="RLT53" s="37"/>
      <c r="RLU53" s="37"/>
      <c r="RLV53" s="37"/>
      <c r="RLW53" s="37"/>
      <c r="RLX53" s="37"/>
      <c r="RLY53" s="37"/>
      <c r="RLZ53" s="37"/>
      <c r="RMA53" s="37"/>
      <c r="RMB53" s="37"/>
      <c r="RMC53" s="37"/>
      <c r="RMD53" s="37"/>
      <c r="RME53" s="37"/>
      <c r="RMF53" s="37"/>
      <c r="RMG53" s="37"/>
      <c r="RMH53" s="37"/>
      <c r="RMI53" s="37"/>
      <c r="RMJ53" s="37"/>
      <c r="RMK53" s="37"/>
      <c r="RML53" s="37"/>
      <c r="RMM53" s="37"/>
      <c r="RMN53" s="37"/>
      <c r="RMO53" s="37"/>
      <c r="RMP53" s="37"/>
      <c r="RMQ53" s="37"/>
      <c r="RMR53" s="37"/>
      <c r="RMS53" s="37"/>
      <c r="RMT53" s="37"/>
      <c r="RMU53" s="37"/>
      <c r="RMV53" s="37"/>
      <c r="RMW53" s="37"/>
      <c r="RMX53" s="37"/>
      <c r="RMY53" s="37"/>
      <c r="RMZ53" s="37"/>
      <c r="RNA53" s="37"/>
      <c r="RNB53" s="37"/>
      <c r="RNC53" s="37"/>
      <c r="RND53" s="37"/>
      <c r="RNE53" s="37"/>
      <c r="RNF53" s="37"/>
      <c r="RNG53" s="37"/>
      <c r="RNH53" s="37"/>
      <c r="RNI53" s="37"/>
      <c r="RNJ53" s="37"/>
      <c r="RNK53" s="37"/>
      <c r="RNL53" s="37"/>
      <c r="RNM53" s="37"/>
      <c r="RNN53" s="37"/>
      <c r="RNO53" s="37"/>
      <c r="RNP53" s="37"/>
      <c r="RNQ53" s="37"/>
      <c r="RNR53" s="37"/>
      <c r="RNS53" s="37"/>
      <c r="RNT53" s="37"/>
      <c r="RNU53" s="37"/>
      <c r="RNV53" s="37"/>
      <c r="RNW53" s="37"/>
      <c r="RNX53" s="37"/>
      <c r="RNY53" s="37"/>
      <c r="RNZ53" s="37"/>
      <c r="ROA53" s="37"/>
      <c r="ROB53" s="37"/>
      <c r="ROC53" s="37"/>
      <c r="ROD53" s="37"/>
      <c r="ROE53" s="37"/>
      <c r="ROF53" s="37"/>
      <c r="ROG53" s="37"/>
      <c r="ROH53" s="37"/>
      <c r="ROI53" s="37"/>
      <c r="ROJ53" s="37"/>
      <c r="ROK53" s="37"/>
      <c r="ROL53" s="37"/>
      <c r="ROM53" s="37"/>
      <c r="RON53" s="37"/>
      <c r="ROO53" s="37"/>
      <c r="ROP53" s="37"/>
      <c r="ROQ53" s="37"/>
      <c r="ROR53" s="37"/>
      <c r="ROS53" s="37"/>
      <c r="ROT53" s="37"/>
      <c r="ROU53" s="37"/>
      <c r="ROV53" s="37"/>
      <c r="ROW53" s="37"/>
      <c r="ROX53" s="37"/>
      <c r="ROY53" s="37"/>
      <c r="ROZ53" s="37"/>
      <c r="RPA53" s="37"/>
      <c r="RPB53" s="37"/>
      <c r="RPC53" s="37"/>
      <c r="RPD53" s="37"/>
      <c r="RPE53" s="37"/>
      <c r="RPF53" s="37"/>
      <c r="RPG53" s="37"/>
      <c r="RPH53" s="37"/>
      <c r="RPI53" s="37"/>
      <c r="RPJ53" s="37"/>
      <c r="RPK53" s="37"/>
      <c r="RPL53" s="37"/>
      <c r="RPM53" s="37"/>
      <c r="RPN53" s="37"/>
      <c r="RPO53" s="37"/>
      <c r="RPP53" s="37"/>
      <c r="RPQ53" s="37"/>
      <c r="RPR53" s="37"/>
      <c r="RPS53" s="37"/>
      <c r="RPT53" s="37"/>
      <c r="RPU53" s="37"/>
      <c r="RPV53" s="37"/>
      <c r="RPW53" s="37"/>
      <c r="RPX53" s="37"/>
      <c r="RPY53" s="37"/>
      <c r="RPZ53" s="37"/>
      <c r="RQA53" s="37"/>
      <c r="RQB53" s="37"/>
      <c r="RQC53" s="37"/>
      <c r="RQD53" s="37"/>
      <c r="RQE53" s="37"/>
      <c r="RQF53" s="37"/>
      <c r="RQG53" s="37"/>
      <c r="RQH53" s="37"/>
      <c r="RQI53" s="37"/>
      <c r="RQJ53" s="37"/>
      <c r="RQK53" s="37"/>
      <c r="RQL53" s="37"/>
      <c r="RQM53" s="37"/>
      <c r="RQN53" s="37"/>
      <c r="RQO53" s="37"/>
      <c r="RQP53" s="37"/>
      <c r="RQQ53" s="37"/>
      <c r="RQR53" s="37"/>
      <c r="RQS53" s="37"/>
      <c r="RQT53" s="37"/>
      <c r="RQU53" s="37"/>
      <c r="RQV53" s="37"/>
      <c r="RQW53" s="37"/>
      <c r="RQX53" s="37"/>
      <c r="RQY53" s="37"/>
      <c r="RQZ53" s="37"/>
      <c r="RRA53" s="37"/>
      <c r="RRB53" s="37"/>
      <c r="RRC53" s="37"/>
      <c r="RRD53" s="37"/>
      <c r="RRE53" s="37"/>
      <c r="RRF53" s="37"/>
      <c r="RRG53" s="37"/>
      <c r="RRH53" s="37"/>
      <c r="RRI53" s="37"/>
      <c r="RRJ53" s="37"/>
      <c r="RRK53" s="37"/>
      <c r="RRL53" s="37"/>
      <c r="RRM53" s="37"/>
      <c r="RRN53" s="37"/>
      <c r="RRO53" s="37"/>
      <c r="RRP53" s="37"/>
      <c r="RRQ53" s="37"/>
      <c r="RRR53" s="37"/>
      <c r="RRS53" s="37"/>
      <c r="RRT53" s="37"/>
      <c r="RRU53" s="37"/>
      <c r="RRV53" s="37"/>
      <c r="RRW53" s="37"/>
      <c r="RRX53" s="37"/>
      <c r="RRY53" s="37"/>
      <c r="RRZ53" s="37"/>
      <c r="RSA53" s="37"/>
      <c r="RSB53" s="37"/>
      <c r="RSC53" s="37"/>
      <c r="RSD53" s="37"/>
      <c r="RSE53" s="37"/>
      <c r="RSF53" s="37"/>
      <c r="RSG53" s="37"/>
      <c r="RSH53" s="37"/>
      <c r="RSI53" s="37"/>
      <c r="RSJ53" s="37"/>
      <c r="RSK53" s="37"/>
      <c r="RSL53" s="37"/>
      <c r="RSM53" s="37"/>
      <c r="RSN53" s="37"/>
      <c r="RSO53" s="37"/>
      <c r="RSP53" s="37"/>
      <c r="RSQ53" s="37"/>
      <c r="RSR53" s="37"/>
      <c r="RSS53" s="37"/>
      <c r="RST53" s="37"/>
      <c r="RSU53" s="37"/>
      <c r="RSV53" s="37"/>
      <c r="RSW53" s="37"/>
      <c r="RSX53" s="37"/>
      <c r="RSY53" s="37"/>
      <c r="RSZ53" s="37"/>
      <c r="RTA53" s="37"/>
      <c r="RTB53" s="37"/>
      <c r="RTC53" s="37"/>
      <c r="RTD53" s="37"/>
      <c r="RTE53" s="37"/>
      <c r="RTF53" s="37"/>
      <c r="RTG53" s="37"/>
      <c r="RTH53" s="37"/>
      <c r="RTI53" s="37"/>
      <c r="RTJ53" s="37"/>
      <c r="RTK53" s="37"/>
      <c r="RTL53" s="37"/>
      <c r="RTM53" s="37"/>
      <c r="RTN53" s="37"/>
      <c r="RTO53" s="37"/>
      <c r="RTP53" s="37"/>
      <c r="RTQ53" s="37"/>
      <c r="RTR53" s="37"/>
      <c r="RTS53" s="37"/>
      <c r="RTT53" s="37"/>
      <c r="RTU53" s="37"/>
      <c r="RTV53" s="37"/>
      <c r="RTW53" s="37"/>
      <c r="RTX53" s="37"/>
      <c r="RTY53" s="37"/>
      <c r="RTZ53" s="37"/>
      <c r="RUA53" s="37"/>
      <c r="RUB53" s="37"/>
      <c r="RUC53" s="37"/>
      <c r="RUD53" s="37"/>
      <c r="RUE53" s="37"/>
      <c r="RUF53" s="37"/>
      <c r="RUG53" s="37"/>
      <c r="RUH53" s="37"/>
      <c r="RUI53" s="37"/>
      <c r="RUJ53" s="37"/>
      <c r="RUK53" s="37"/>
      <c r="RUL53" s="37"/>
      <c r="RUM53" s="37"/>
      <c r="RUN53" s="37"/>
      <c r="RUO53" s="37"/>
      <c r="RUP53" s="37"/>
      <c r="RUQ53" s="37"/>
      <c r="RUR53" s="37"/>
      <c r="RUS53" s="37"/>
      <c r="RUT53" s="37"/>
      <c r="RUU53" s="37"/>
      <c r="RUV53" s="37"/>
      <c r="RUW53" s="37"/>
      <c r="RUX53" s="37"/>
      <c r="RUY53" s="37"/>
      <c r="RUZ53" s="37"/>
      <c r="RVA53" s="37"/>
      <c r="RVB53" s="37"/>
      <c r="RVC53" s="37"/>
      <c r="RVD53" s="37"/>
      <c r="RVE53" s="37"/>
      <c r="RVF53" s="37"/>
      <c r="RVG53" s="37"/>
      <c r="RVH53" s="37"/>
      <c r="RVI53" s="37"/>
      <c r="RVJ53" s="37"/>
      <c r="RVK53" s="37"/>
      <c r="RVL53" s="37"/>
      <c r="RVM53" s="37"/>
      <c r="RVN53" s="37"/>
      <c r="RVO53" s="37"/>
      <c r="RVP53" s="37"/>
      <c r="RVQ53" s="37"/>
      <c r="RVR53" s="37"/>
      <c r="RVS53" s="37"/>
      <c r="RVT53" s="37"/>
      <c r="RVU53" s="37"/>
      <c r="RVV53" s="37"/>
      <c r="RVW53" s="37"/>
      <c r="RVX53" s="37"/>
      <c r="RVY53" s="37"/>
      <c r="RVZ53" s="37"/>
      <c r="RWA53" s="37"/>
      <c r="RWB53" s="37"/>
      <c r="RWC53" s="37"/>
      <c r="RWD53" s="37"/>
      <c r="RWE53" s="37"/>
      <c r="RWF53" s="37"/>
      <c r="RWG53" s="37"/>
      <c r="RWH53" s="37"/>
      <c r="RWI53" s="37"/>
      <c r="RWJ53" s="37"/>
      <c r="RWK53" s="37"/>
      <c r="RWL53" s="37"/>
      <c r="RWM53" s="37"/>
      <c r="RWN53" s="37"/>
      <c r="RWO53" s="37"/>
      <c r="RWP53" s="37"/>
      <c r="RWQ53" s="37"/>
      <c r="RWR53" s="37"/>
      <c r="RWS53" s="37"/>
      <c r="RWT53" s="37"/>
      <c r="RWU53" s="37"/>
      <c r="RWV53" s="37"/>
      <c r="RWW53" s="37"/>
      <c r="RWX53" s="37"/>
      <c r="RWY53" s="37"/>
      <c r="RWZ53" s="37"/>
      <c r="RXA53" s="37"/>
      <c r="RXB53" s="37"/>
      <c r="RXC53" s="37"/>
      <c r="RXD53" s="37"/>
      <c r="RXE53" s="37"/>
      <c r="RXF53" s="37"/>
      <c r="RXG53" s="37"/>
      <c r="RXH53" s="37"/>
      <c r="RXI53" s="37"/>
      <c r="RXJ53" s="37"/>
      <c r="RXK53" s="37"/>
      <c r="RXL53" s="37"/>
      <c r="RXM53" s="37"/>
      <c r="RXN53" s="37"/>
      <c r="RXO53" s="37"/>
      <c r="RXP53" s="37"/>
      <c r="RXQ53" s="37"/>
      <c r="RXR53" s="37"/>
      <c r="RXS53" s="37"/>
      <c r="RXT53" s="37"/>
      <c r="RXU53" s="37"/>
      <c r="RXV53" s="37"/>
      <c r="RXW53" s="37"/>
      <c r="RXX53" s="37"/>
      <c r="RXY53" s="37"/>
      <c r="RXZ53" s="37"/>
      <c r="RYA53" s="37"/>
      <c r="RYB53" s="37"/>
      <c r="RYC53" s="37"/>
      <c r="RYD53" s="37"/>
      <c r="RYE53" s="37"/>
      <c r="RYF53" s="37"/>
      <c r="RYG53" s="37"/>
      <c r="RYH53" s="37"/>
      <c r="RYI53" s="37"/>
      <c r="RYJ53" s="37"/>
      <c r="RYK53" s="37"/>
      <c r="RYL53" s="37"/>
      <c r="RYM53" s="37"/>
      <c r="RYN53" s="37"/>
      <c r="RYO53" s="37"/>
      <c r="RYP53" s="37"/>
      <c r="RYQ53" s="37"/>
      <c r="RYR53" s="37"/>
      <c r="RYS53" s="37"/>
      <c r="RYT53" s="37"/>
      <c r="RYU53" s="37"/>
      <c r="RYV53" s="37"/>
      <c r="RYW53" s="37"/>
      <c r="RYX53" s="37"/>
      <c r="RYY53" s="37"/>
      <c r="RYZ53" s="37"/>
      <c r="RZA53" s="37"/>
      <c r="RZB53" s="37"/>
      <c r="RZC53" s="37"/>
      <c r="RZD53" s="37"/>
      <c r="RZE53" s="37"/>
      <c r="RZF53" s="37"/>
      <c r="RZG53" s="37"/>
      <c r="RZH53" s="37"/>
      <c r="RZI53" s="37"/>
      <c r="RZJ53" s="37"/>
      <c r="RZK53" s="37"/>
      <c r="RZL53" s="37"/>
      <c r="RZM53" s="37"/>
      <c r="RZN53" s="37"/>
      <c r="RZO53" s="37"/>
      <c r="RZP53" s="37"/>
      <c r="RZQ53" s="37"/>
      <c r="RZR53" s="37"/>
      <c r="RZS53" s="37"/>
      <c r="RZT53" s="37"/>
      <c r="RZU53" s="37"/>
      <c r="RZV53" s="37"/>
      <c r="RZW53" s="37"/>
      <c r="RZX53" s="37"/>
      <c r="RZY53" s="37"/>
      <c r="RZZ53" s="37"/>
      <c r="SAA53" s="37"/>
      <c r="SAB53" s="37"/>
      <c r="SAC53" s="37"/>
      <c r="SAD53" s="37"/>
      <c r="SAE53" s="37"/>
      <c r="SAF53" s="37"/>
      <c r="SAG53" s="37"/>
      <c r="SAH53" s="37"/>
      <c r="SAI53" s="37"/>
      <c r="SAJ53" s="37"/>
      <c r="SAK53" s="37"/>
      <c r="SAL53" s="37"/>
      <c r="SAM53" s="37"/>
      <c r="SAN53" s="37"/>
      <c r="SAO53" s="37"/>
      <c r="SAP53" s="37"/>
      <c r="SAQ53" s="37"/>
      <c r="SAR53" s="37"/>
      <c r="SAS53" s="37"/>
      <c r="SAT53" s="37"/>
      <c r="SAU53" s="37"/>
      <c r="SAV53" s="37"/>
      <c r="SAW53" s="37"/>
      <c r="SAX53" s="37"/>
      <c r="SAY53" s="37"/>
      <c r="SAZ53" s="37"/>
      <c r="SBA53" s="37"/>
      <c r="SBB53" s="37"/>
      <c r="SBC53" s="37"/>
      <c r="SBD53" s="37"/>
      <c r="SBE53" s="37"/>
      <c r="SBF53" s="37"/>
      <c r="SBG53" s="37"/>
      <c r="SBH53" s="37"/>
      <c r="SBI53" s="37"/>
      <c r="SBJ53" s="37"/>
      <c r="SBK53" s="37"/>
      <c r="SBL53" s="37"/>
      <c r="SBM53" s="37"/>
      <c r="SBN53" s="37"/>
      <c r="SBO53" s="37"/>
      <c r="SBP53" s="37"/>
      <c r="SBQ53" s="37"/>
      <c r="SBR53" s="37"/>
      <c r="SBS53" s="37"/>
      <c r="SBT53" s="37"/>
      <c r="SBU53" s="37"/>
      <c r="SBV53" s="37"/>
      <c r="SBW53" s="37"/>
      <c r="SBX53" s="37"/>
      <c r="SBY53" s="37"/>
      <c r="SBZ53" s="37"/>
      <c r="SCA53" s="37"/>
      <c r="SCB53" s="37"/>
      <c r="SCC53" s="37"/>
      <c r="SCD53" s="37"/>
      <c r="SCE53" s="37"/>
      <c r="SCF53" s="37"/>
      <c r="SCG53" s="37"/>
      <c r="SCH53" s="37"/>
      <c r="SCI53" s="37"/>
      <c r="SCJ53" s="37"/>
      <c r="SCK53" s="37"/>
      <c r="SCL53" s="37"/>
      <c r="SCM53" s="37"/>
      <c r="SCN53" s="37"/>
      <c r="SCO53" s="37"/>
      <c r="SCP53" s="37"/>
      <c r="SCQ53" s="37"/>
      <c r="SCR53" s="37"/>
      <c r="SCS53" s="37"/>
      <c r="SCT53" s="37"/>
      <c r="SCU53" s="37"/>
      <c r="SCV53" s="37"/>
      <c r="SCW53" s="37"/>
      <c r="SCX53" s="37"/>
      <c r="SCY53" s="37"/>
      <c r="SCZ53" s="37"/>
      <c r="SDA53" s="37"/>
      <c r="SDB53" s="37"/>
      <c r="SDC53" s="37"/>
      <c r="SDD53" s="37"/>
      <c r="SDE53" s="37"/>
      <c r="SDF53" s="37"/>
      <c r="SDG53" s="37"/>
      <c r="SDH53" s="37"/>
      <c r="SDI53" s="37"/>
      <c r="SDJ53" s="37"/>
      <c r="SDK53" s="37"/>
      <c r="SDL53" s="37"/>
      <c r="SDM53" s="37"/>
      <c r="SDN53" s="37"/>
      <c r="SDO53" s="37"/>
      <c r="SDP53" s="37"/>
      <c r="SDQ53" s="37"/>
      <c r="SDR53" s="37"/>
      <c r="SDS53" s="37"/>
      <c r="SDT53" s="37"/>
      <c r="SDU53" s="37"/>
      <c r="SDV53" s="37"/>
      <c r="SDW53" s="37"/>
      <c r="SDX53" s="37"/>
      <c r="SDY53" s="37"/>
      <c r="SDZ53" s="37"/>
      <c r="SEA53" s="37"/>
      <c r="SEB53" s="37"/>
      <c r="SEC53" s="37"/>
      <c r="SED53" s="37"/>
      <c r="SEE53" s="37"/>
      <c r="SEF53" s="37"/>
      <c r="SEG53" s="37"/>
      <c r="SEH53" s="37"/>
      <c r="SEI53" s="37"/>
      <c r="SEJ53" s="37"/>
      <c r="SEK53" s="37"/>
      <c r="SEL53" s="37"/>
      <c r="SEM53" s="37"/>
      <c r="SEN53" s="37"/>
      <c r="SEO53" s="37"/>
      <c r="SEP53" s="37"/>
      <c r="SEQ53" s="37"/>
      <c r="SER53" s="37"/>
      <c r="SES53" s="37"/>
      <c r="SET53" s="37"/>
      <c r="SEU53" s="37"/>
      <c r="SEV53" s="37"/>
      <c r="SEW53" s="37"/>
      <c r="SEX53" s="37"/>
      <c r="SEY53" s="37"/>
      <c r="SEZ53" s="37"/>
      <c r="SFA53" s="37"/>
      <c r="SFB53" s="37"/>
      <c r="SFC53" s="37"/>
      <c r="SFD53" s="37"/>
      <c r="SFE53" s="37"/>
      <c r="SFF53" s="37"/>
      <c r="SFG53" s="37"/>
      <c r="SFH53" s="37"/>
      <c r="SFI53" s="37"/>
      <c r="SFJ53" s="37"/>
      <c r="SFK53" s="37"/>
      <c r="SFL53" s="37"/>
      <c r="SFM53" s="37"/>
      <c r="SFN53" s="37"/>
      <c r="SFO53" s="37"/>
      <c r="SFP53" s="37"/>
      <c r="SFQ53" s="37"/>
      <c r="SFR53" s="37"/>
      <c r="SFS53" s="37"/>
      <c r="SFT53" s="37"/>
      <c r="SFU53" s="37"/>
      <c r="SFV53" s="37"/>
      <c r="SFW53" s="37"/>
      <c r="SFX53" s="37"/>
      <c r="SFY53" s="37"/>
      <c r="SFZ53" s="37"/>
      <c r="SGA53" s="37"/>
      <c r="SGB53" s="37"/>
      <c r="SGC53" s="37"/>
      <c r="SGD53" s="37"/>
      <c r="SGE53" s="37"/>
      <c r="SGF53" s="37"/>
      <c r="SGG53" s="37"/>
      <c r="SGH53" s="37"/>
      <c r="SGI53" s="37"/>
      <c r="SGJ53" s="37"/>
      <c r="SGK53" s="37"/>
      <c r="SGL53" s="37"/>
      <c r="SGM53" s="37"/>
      <c r="SGN53" s="37"/>
      <c r="SGO53" s="37"/>
      <c r="SGP53" s="37"/>
      <c r="SGQ53" s="37"/>
      <c r="SGR53" s="37"/>
      <c r="SGS53" s="37"/>
      <c r="SGT53" s="37"/>
      <c r="SGU53" s="37"/>
      <c r="SGV53" s="37"/>
      <c r="SGW53" s="37"/>
      <c r="SGX53" s="37"/>
      <c r="SGY53" s="37"/>
      <c r="SGZ53" s="37"/>
      <c r="SHA53" s="37"/>
      <c r="SHB53" s="37"/>
      <c r="SHC53" s="37"/>
      <c r="SHD53" s="37"/>
      <c r="SHE53" s="37"/>
      <c r="SHF53" s="37"/>
      <c r="SHG53" s="37"/>
      <c r="SHH53" s="37"/>
      <c r="SHI53" s="37"/>
      <c r="SHJ53" s="37"/>
      <c r="SHK53" s="37"/>
      <c r="SHL53" s="37"/>
      <c r="SHM53" s="37"/>
      <c r="SHN53" s="37"/>
      <c r="SHO53" s="37"/>
      <c r="SHP53" s="37"/>
      <c r="SHQ53" s="37"/>
      <c r="SHR53" s="37"/>
      <c r="SHS53" s="37"/>
      <c r="SHT53" s="37"/>
      <c r="SHU53" s="37"/>
      <c r="SHV53" s="37"/>
      <c r="SHW53" s="37"/>
      <c r="SHX53" s="37"/>
      <c r="SHY53" s="37"/>
      <c r="SHZ53" s="37"/>
      <c r="SIA53" s="37"/>
      <c r="SIB53" s="37"/>
      <c r="SIC53" s="37"/>
      <c r="SID53" s="37"/>
      <c r="SIE53" s="37"/>
      <c r="SIF53" s="37"/>
      <c r="SIG53" s="37"/>
      <c r="SIH53" s="37"/>
      <c r="SII53" s="37"/>
      <c r="SIJ53" s="37"/>
      <c r="SIK53" s="37"/>
      <c r="SIL53" s="37"/>
      <c r="SIM53" s="37"/>
      <c r="SIN53" s="37"/>
      <c r="SIO53" s="37"/>
      <c r="SIP53" s="37"/>
      <c r="SIQ53" s="37"/>
      <c r="SIR53" s="37"/>
      <c r="SIS53" s="37"/>
      <c r="SIT53" s="37"/>
      <c r="SIU53" s="37"/>
      <c r="SIV53" s="37"/>
      <c r="SIW53" s="37"/>
      <c r="SIX53" s="37"/>
      <c r="SIY53" s="37"/>
      <c r="SIZ53" s="37"/>
      <c r="SJA53" s="37"/>
      <c r="SJB53" s="37"/>
      <c r="SJC53" s="37"/>
      <c r="SJD53" s="37"/>
      <c r="SJE53" s="37"/>
      <c r="SJF53" s="37"/>
      <c r="SJG53" s="37"/>
      <c r="SJH53" s="37"/>
      <c r="SJI53" s="37"/>
      <c r="SJJ53" s="37"/>
      <c r="SJK53" s="37"/>
      <c r="SJL53" s="37"/>
      <c r="SJM53" s="37"/>
      <c r="SJN53" s="37"/>
      <c r="SJO53" s="37"/>
      <c r="SJP53" s="37"/>
      <c r="SJQ53" s="37"/>
      <c r="SJR53" s="37"/>
      <c r="SJS53" s="37"/>
      <c r="SJT53" s="37"/>
      <c r="SJU53" s="37"/>
      <c r="SJV53" s="37"/>
      <c r="SJW53" s="37"/>
      <c r="SJX53" s="37"/>
      <c r="SJY53" s="37"/>
      <c r="SJZ53" s="37"/>
      <c r="SKA53" s="37"/>
      <c r="SKB53" s="37"/>
      <c r="SKC53" s="37"/>
      <c r="SKD53" s="37"/>
      <c r="SKE53" s="37"/>
      <c r="SKF53" s="37"/>
      <c r="SKG53" s="37"/>
      <c r="SKH53" s="37"/>
      <c r="SKI53" s="37"/>
      <c r="SKJ53" s="37"/>
      <c r="SKK53" s="37"/>
      <c r="SKL53" s="37"/>
      <c r="SKM53" s="37"/>
      <c r="SKN53" s="37"/>
      <c r="SKO53" s="37"/>
      <c r="SKP53" s="37"/>
      <c r="SKQ53" s="37"/>
      <c r="SKR53" s="37"/>
      <c r="SKS53" s="37"/>
      <c r="SKT53" s="37"/>
      <c r="SKU53" s="37"/>
      <c r="SKV53" s="37"/>
      <c r="SKW53" s="37"/>
      <c r="SKX53" s="37"/>
      <c r="SKY53" s="37"/>
      <c r="SKZ53" s="37"/>
      <c r="SLA53" s="37"/>
      <c r="SLB53" s="37"/>
      <c r="SLC53" s="37"/>
      <c r="SLD53" s="37"/>
      <c r="SLE53" s="37"/>
      <c r="SLF53" s="37"/>
      <c r="SLG53" s="37"/>
      <c r="SLH53" s="37"/>
      <c r="SLI53" s="37"/>
      <c r="SLJ53" s="37"/>
      <c r="SLK53" s="37"/>
      <c r="SLL53" s="37"/>
      <c r="SLM53" s="37"/>
      <c r="SLN53" s="37"/>
      <c r="SLO53" s="37"/>
      <c r="SLP53" s="37"/>
      <c r="SLQ53" s="37"/>
      <c r="SLR53" s="37"/>
      <c r="SLS53" s="37"/>
      <c r="SLT53" s="37"/>
      <c r="SLU53" s="37"/>
      <c r="SLV53" s="37"/>
      <c r="SLW53" s="37"/>
      <c r="SLX53" s="37"/>
      <c r="SLY53" s="37"/>
      <c r="SLZ53" s="37"/>
      <c r="SMA53" s="37"/>
      <c r="SMB53" s="37"/>
      <c r="SMC53" s="37"/>
      <c r="SMD53" s="37"/>
      <c r="SME53" s="37"/>
      <c r="SMF53" s="37"/>
      <c r="SMG53" s="37"/>
      <c r="SMH53" s="37"/>
      <c r="SMI53" s="37"/>
      <c r="SMJ53" s="37"/>
      <c r="SMK53" s="37"/>
      <c r="SML53" s="37"/>
      <c r="SMM53" s="37"/>
      <c r="SMN53" s="37"/>
      <c r="SMO53" s="37"/>
      <c r="SMP53" s="37"/>
      <c r="SMQ53" s="37"/>
      <c r="SMR53" s="37"/>
      <c r="SMS53" s="37"/>
      <c r="SMT53" s="37"/>
      <c r="SMU53" s="37"/>
      <c r="SMV53" s="37"/>
      <c r="SMW53" s="37"/>
      <c r="SMX53" s="37"/>
      <c r="SMY53" s="37"/>
      <c r="SMZ53" s="37"/>
      <c r="SNA53" s="37"/>
      <c r="SNB53" s="37"/>
      <c r="SNC53" s="37"/>
      <c r="SND53" s="37"/>
      <c r="SNE53" s="37"/>
      <c r="SNF53" s="37"/>
      <c r="SNG53" s="37"/>
      <c r="SNH53" s="37"/>
      <c r="SNI53" s="37"/>
      <c r="SNJ53" s="37"/>
      <c r="SNK53" s="37"/>
      <c r="SNL53" s="37"/>
      <c r="SNM53" s="37"/>
      <c r="SNN53" s="37"/>
      <c r="SNO53" s="37"/>
      <c r="SNP53" s="37"/>
      <c r="SNQ53" s="37"/>
      <c r="SNR53" s="37"/>
      <c r="SNS53" s="37"/>
      <c r="SNT53" s="37"/>
      <c r="SNU53" s="37"/>
      <c r="SNV53" s="37"/>
      <c r="SNW53" s="37"/>
      <c r="SNX53" s="37"/>
      <c r="SNY53" s="37"/>
      <c r="SNZ53" s="37"/>
      <c r="SOA53" s="37"/>
      <c r="SOB53" s="37"/>
      <c r="SOC53" s="37"/>
      <c r="SOD53" s="37"/>
      <c r="SOE53" s="37"/>
      <c r="SOF53" s="37"/>
      <c r="SOG53" s="37"/>
      <c r="SOH53" s="37"/>
      <c r="SOI53" s="37"/>
      <c r="SOJ53" s="37"/>
      <c r="SOK53" s="37"/>
      <c r="SOL53" s="37"/>
      <c r="SOM53" s="37"/>
      <c r="SON53" s="37"/>
      <c r="SOO53" s="37"/>
      <c r="SOP53" s="37"/>
      <c r="SOQ53" s="37"/>
      <c r="SOR53" s="37"/>
      <c r="SOS53" s="37"/>
      <c r="SOT53" s="37"/>
      <c r="SOU53" s="37"/>
      <c r="SOV53" s="37"/>
      <c r="SOW53" s="37"/>
      <c r="SOX53" s="37"/>
      <c r="SOY53" s="37"/>
      <c r="SOZ53" s="37"/>
      <c r="SPA53" s="37"/>
      <c r="SPB53" s="37"/>
      <c r="SPC53" s="37"/>
      <c r="SPD53" s="37"/>
      <c r="SPE53" s="37"/>
      <c r="SPF53" s="37"/>
      <c r="SPG53" s="37"/>
      <c r="SPH53" s="37"/>
      <c r="SPI53" s="37"/>
      <c r="SPJ53" s="37"/>
      <c r="SPK53" s="37"/>
      <c r="SPL53" s="37"/>
      <c r="SPM53" s="37"/>
      <c r="SPN53" s="37"/>
      <c r="SPO53" s="37"/>
      <c r="SPP53" s="37"/>
      <c r="SPQ53" s="37"/>
      <c r="SPR53" s="37"/>
      <c r="SPS53" s="37"/>
      <c r="SPT53" s="37"/>
      <c r="SPU53" s="37"/>
      <c r="SPV53" s="37"/>
      <c r="SPW53" s="37"/>
      <c r="SPX53" s="37"/>
      <c r="SPY53" s="37"/>
      <c r="SPZ53" s="37"/>
      <c r="SQA53" s="37"/>
      <c r="SQB53" s="37"/>
      <c r="SQC53" s="37"/>
      <c r="SQD53" s="37"/>
      <c r="SQE53" s="37"/>
      <c r="SQF53" s="37"/>
      <c r="SQG53" s="37"/>
      <c r="SQH53" s="37"/>
      <c r="SQI53" s="37"/>
      <c r="SQJ53" s="37"/>
      <c r="SQK53" s="37"/>
      <c r="SQL53" s="37"/>
      <c r="SQM53" s="37"/>
      <c r="SQN53" s="37"/>
      <c r="SQO53" s="37"/>
      <c r="SQP53" s="37"/>
      <c r="SQQ53" s="37"/>
      <c r="SQR53" s="37"/>
      <c r="SQS53" s="37"/>
      <c r="SQT53" s="37"/>
      <c r="SQU53" s="37"/>
      <c r="SQV53" s="37"/>
      <c r="SQW53" s="37"/>
      <c r="SQX53" s="37"/>
      <c r="SQY53" s="37"/>
      <c r="SQZ53" s="37"/>
      <c r="SRA53" s="37"/>
      <c r="SRB53" s="37"/>
      <c r="SRC53" s="37"/>
      <c r="SRD53" s="37"/>
      <c r="SRE53" s="37"/>
      <c r="SRF53" s="37"/>
      <c r="SRG53" s="37"/>
      <c r="SRH53" s="37"/>
      <c r="SRI53" s="37"/>
      <c r="SRJ53" s="37"/>
      <c r="SRK53" s="37"/>
      <c r="SRL53" s="37"/>
      <c r="SRM53" s="37"/>
      <c r="SRN53" s="37"/>
      <c r="SRO53" s="37"/>
      <c r="SRP53" s="37"/>
      <c r="SRQ53" s="37"/>
      <c r="SRR53" s="37"/>
      <c r="SRS53" s="37"/>
      <c r="SRT53" s="37"/>
      <c r="SRU53" s="37"/>
      <c r="SRV53" s="37"/>
      <c r="SRW53" s="37"/>
      <c r="SRX53" s="37"/>
      <c r="SRY53" s="37"/>
      <c r="SRZ53" s="37"/>
      <c r="SSA53" s="37"/>
      <c r="SSB53" s="37"/>
      <c r="SSC53" s="37"/>
      <c r="SSD53" s="37"/>
      <c r="SSE53" s="37"/>
      <c r="SSF53" s="37"/>
      <c r="SSG53" s="37"/>
      <c r="SSH53" s="37"/>
      <c r="SSI53" s="37"/>
      <c r="SSJ53" s="37"/>
      <c r="SSK53" s="37"/>
      <c r="SSL53" s="37"/>
      <c r="SSM53" s="37"/>
      <c r="SSN53" s="37"/>
      <c r="SSO53" s="37"/>
      <c r="SSP53" s="37"/>
      <c r="SSQ53" s="37"/>
      <c r="SSR53" s="37"/>
      <c r="SSS53" s="37"/>
      <c r="SST53" s="37"/>
      <c r="SSU53" s="37"/>
      <c r="SSV53" s="37"/>
      <c r="SSW53" s="37"/>
      <c r="SSX53" s="37"/>
      <c r="SSY53" s="37"/>
      <c r="SSZ53" s="37"/>
      <c r="STA53" s="37"/>
      <c r="STB53" s="37"/>
      <c r="STC53" s="37"/>
      <c r="STD53" s="37"/>
      <c r="STE53" s="37"/>
      <c r="STF53" s="37"/>
      <c r="STG53" s="37"/>
      <c r="STH53" s="37"/>
      <c r="STI53" s="37"/>
      <c r="STJ53" s="37"/>
      <c r="STK53" s="37"/>
      <c r="STL53" s="37"/>
      <c r="STM53" s="37"/>
      <c r="STN53" s="37"/>
      <c r="STO53" s="37"/>
      <c r="STP53" s="37"/>
      <c r="STQ53" s="37"/>
      <c r="STR53" s="37"/>
      <c r="STS53" s="37"/>
      <c r="STT53" s="37"/>
      <c r="STU53" s="37"/>
      <c r="STV53" s="37"/>
      <c r="STW53" s="37"/>
      <c r="STX53" s="37"/>
      <c r="STY53" s="37"/>
      <c r="STZ53" s="37"/>
      <c r="SUA53" s="37"/>
      <c r="SUB53" s="37"/>
      <c r="SUC53" s="37"/>
      <c r="SUD53" s="37"/>
      <c r="SUE53" s="37"/>
      <c r="SUF53" s="37"/>
      <c r="SUG53" s="37"/>
      <c r="SUH53" s="37"/>
      <c r="SUI53" s="37"/>
      <c r="SUJ53" s="37"/>
      <c r="SUK53" s="37"/>
      <c r="SUL53" s="37"/>
      <c r="SUM53" s="37"/>
      <c r="SUN53" s="37"/>
      <c r="SUO53" s="37"/>
      <c r="SUP53" s="37"/>
      <c r="SUQ53" s="37"/>
      <c r="SUR53" s="37"/>
      <c r="SUS53" s="37"/>
      <c r="SUT53" s="37"/>
      <c r="SUU53" s="37"/>
      <c r="SUV53" s="37"/>
      <c r="SUW53" s="37"/>
      <c r="SUX53" s="37"/>
      <c r="SUY53" s="37"/>
      <c r="SUZ53" s="37"/>
      <c r="SVA53" s="37"/>
      <c r="SVB53" s="37"/>
      <c r="SVC53" s="37"/>
      <c r="SVD53" s="37"/>
      <c r="SVE53" s="37"/>
      <c r="SVF53" s="37"/>
      <c r="SVG53" s="37"/>
      <c r="SVH53" s="37"/>
      <c r="SVI53" s="37"/>
      <c r="SVJ53" s="37"/>
      <c r="SVK53" s="37"/>
      <c r="SVL53" s="37"/>
      <c r="SVM53" s="37"/>
      <c r="SVN53" s="37"/>
      <c r="SVO53" s="37"/>
      <c r="SVP53" s="37"/>
      <c r="SVQ53" s="37"/>
      <c r="SVR53" s="37"/>
      <c r="SVS53" s="37"/>
      <c r="SVT53" s="37"/>
      <c r="SVU53" s="37"/>
      <c r="SVV53" s="37"/>
      <c r="SVW53" s="37"/>
      <c r="SVX53" s="37"/>
      <c r="SVY53" s="37"/>
      <c r="SVZ53" s="37"/>
      <c r="SWA53" s="37"/>
      <c r="SWB53" s="37"/>
      <c r="SWC53" s="37"/>
      <c r="SWD53" s="37"/>
      <c r="SWE53" s="37"/>
      <c r="SWF53" s="37"/>
      <c r="SWG53" s="37"/>
      <c r="SWH53" s="37"/>
      <c r="SWI53" s="37"/>
      <c r="SWJ53" s="37"/>
      <c r="SWK53" s="37"/>
      <c r="SWL53" s="37"/>
      <c r="SWM53" s="37"/>
      <c r="SWN53" s="37"/>
      <c r="SWO53" s="37"/>
      <c r="SWP53" s="37"/>
      <c r="SWQ53" s="37"/>
      <c r="SWR53" s="37"/>
      <c r="SWS53" s="37"/>
      <c r="SWT53" s="37"/>
      <c r="SWU53" s="37"/>
      <c r="SWV53" s="37"/>
      <c r="SWW53" s="37"/>
      <c r="SWX53" s="37"/>
      <c r="SWY53" s="37"/>
      <c r="SWZ53" s="37"/>
      <c r="SXA53" s="37"/>
      <c r="SXB53" s="37"/>
      <c r="SXC53" s="37"/>
      <c r="SXD53" s="37"/>
      <c r="SXE53" s="37"/>
      <c r="SXF53" s="37"/>
      <c r="SXG53" s="37"/>
      <c r="SXH53" s="37"/>
      <c r="SXI53" s="37"/>
      <c r="SXJ53" s="37"/>
      <c r="SXK53" s="37"/>
      <c r="SXL53" s="37"/>
      <c r="SXM53" s="37"/>
      <c r="SXN53" s="37"/>
      <c r="SXO53" s="37"/>
      <c r="SXP53" s="37"/>
      <c r="SXQ53" s="37"/>
      <c r="SXR53" s="37"/>
      <c r="SXS53" s="37"/>
      <c r="SXT53" s="37"/>
      <c r="SXU53" s="37"/>
      <c r="SXV53" s="37"/>
      <c r="SXW53" s="37"/>
      <c r="SXX53" s="37"/>
      <c r="SXY53" s="37"/>
      <c r="SXZ53" s="37"/>
      <c r="SYA53" s="37"/>
      <c r="SYB53" s="37"/>
      <c r="SYC53" s="37"/>
      <c r="SYD53" s="37"/>
      <c r="SYE53" s="37"/>
      <c r="SYF53" s="37"/>
      <c r="SYG53" s="37"/>
      <c r="SYH53" s="37"/>
      <c r="SYI53" s="37"/>
      <c r="SYJ53" s="37"/>
      <c r="SYK53" s="37"/>
      <c r="SYL53" s="37"/>
      <c r="SYM53" s="37"/>
      <c r="SYN53" s="37"/>
      <c r="SYO53" s="37"/>
      <c r="SYP53" s="37"/>
      <c r="SYQ53" s="37"/>
      <c r="SYR53" s="37"/>
      <c r="SYS53" s="37"/>
      <c r="SYT53" s="37"/>
      <c r="SYU53" s="37"/>
      <c r="SYV53" s="37"/>
      <c r="SYW53" s="37"/>
      <c r="SYX53" s="37"/>
      <c r="SYY53" s="37"/>
      <c r="SYZ53" s="37"/>
      <c r="SZA53" s="37"/>
      <c r="SZB53" s="37"/>
      <c r="SZC53" s="37"/>
      <c r="SZD53" s="37"/>
      <c r="SZE53" s="37"/>
      <c r="SZF53" s="37"/>
      <c r="SZG53" s="37"/>
      <c r="SZH53" s="37"/>
      <c r="SZI53" s="37"/>
      <c r="SZJ53" s="37"/>
      <c r="SZK53" s="37"/>
      <c r="SZL53" s="37"/>
      <c r="SZM53" s="37"/>
      <c r="SZN53" s="37"/>
      <c r="SZO53" s="37"/>
      <c r="SZP53" s="37"/>
      <c r="SZQ53" s="37"/>
      <c r="SZR53" s="37"/>
      <c r="SZS53" s="37"/>
      <c r="SZT53" s="37"/>
      <c r="SZU53" s="37"/>
      <c r="SZV53" s="37"/>
      <c r="SZW53" s="37"/>
      <c r="SZX53" s="37"/>
      <c r="SZY53" s="37"/>
      <c r="SZZ53" s="37"/>
      <c r="TAA53" s="37"/>
      <c r="TAB53" s="37"/>
      <c r="TAC53" s="37"/>
      <c r="TAD53" s="37"/>
      <c r="TAE53" s="37"/>
      <c r="TAF53" s="37"/>
      <c r="TAG53" s="37"/>
      <c r="TAH53" s="37"/>
      <c r="TAI53" s="37"/>
      <c r="TAJ53" s="37"/>
      <c r="TAK53" s="37"/>
      <c r="TAL53" s="37"/>
      <c r="TAM53" s="37"/>
      <c r="TAN53" s="37"/>
      <c r="TAO53" s="37"/>
      <c r="TAP53" s="37"/>
      <c r="TAQ53" s="37"/>
      <c r="TAR53" s="37"/>
      <c r="TAS53" s="37"/>
      <c r="TAT53" s="37"/>
      <c r="TAU53" s="37"/>
      <c r="TAV53" s="37"/>
      <c r="TAW53" s="37"/>
      <c r="TAX53" s="37"/>
      <c r="TAY53" s="37"/>
      <c r="TAZ53" s="37"/>
      <c r="TBA53" s="37"/>
      <c r="TBB53" s="37"/>
      <c r="TBC53" s="37"/>
      <c r="TBD53" s="37"/>
      <c r="TBE53" s="37"/>
      <c r="TBF53" s="37"/>
      <c r="TBG53" s="37"/>
      <c r="TBH53" s="37"/>
      <c r="TBI53" s="37"/>
      <c r="TBJ53" s="37"/>
      <c r="TBK53" s="37"/>
      <c r="TBL53" s="37"/>
      <c r="TBM53" s="37"/>
      <c r="TBN53" s="37"/>
      <c r="TBO53" s="37"/>
      <c r="TBP53" s="37"/>
      <c r="TBQ53" s="37"/>
      <c r="TBR53" s="37"/>
      <c r="TBS53" s="37"/>
      <c r="TBT53" s="37"/>
      <c r="TBU53" s="37"/>
      <c r="TBV53" s="37"/>
      <c r="TBW53" s="37"/>
      <c r="TBX53" s="37"/>
      <c r="TBY53" s="37"/>
      <c r="TBZ53" s="37"/>
      <c r="TCA53" s="37"/>
      <c r="TCB53" s="37"/>
      <c r="TCC53" s="37"/>
      <c r="TCD53" s="37"/>
      <c r="TCE53" s="37"/>
      <c r="TCF53" s="37"/>
      <c r="TCG53" s="37"/>
      <c r="TCH53" s="37"/>
      <c r="TCI53" s="37"/>
      <c r="TCJ53" s="37"/>
      <c r="TCK53" s="37"/>
      <c r="TCL53" s="37"/>
      <c r="TCM53" s="37"/>
      <c r="TCN53" s="37"/>
      <c r="TCO53" s="37"/>
      <c r="TCP53" s="37"/>
      <c r="TCQ53" s="37"/>
      <c r="TCR53" s="37"/>
      <c r="TCS53" s="37"/>
      <c r="TCT53" s="37"/>
      <c r="TCU53" s="37"/>
      <c r="TCV53" s="37"/>
      <c r="TCW53" s="37"/>
      <c r="TCX53" s="37"/>
      <c r="TCY53" s="37"/>
      <c r="TCZ53" s="37"/>
      <c r="TDA53" s="37"/>
      <c r="TDB53" s="37"/>
      <c r="TDC53" s="37"/>
      <c r="TDD53" s="37"/>
      <c r="TDE53" s="37"/>
      <c r="TDF53" s="37"/>
      <c r="TDG53" s="37"/>
      <c r="TDH53" s="37"/>
      <c r="TDI53" s="37"/>
      <c r="TDJ53" s="37"/>
      <c r="TDK53" s="37"/>
      <c r="TDL53" s="37"/>
      <c r="TDM53" s="37"/>
      <c r="TDN53" s="37"/>
      <c r="TDO53" s="37"/>
      <c r="TDP53" s="37"/>
      <c r="TDQ53" s="37"/>
      <c r="TDR53" s="37"/>
      <c r="TDS53" s="37"/>
      <c r="TDT53" s="37"/>
      <c r="TDU53" s="37"/>
      <c r="TDV53" s="37"/>
      <c r="TDW53" s="37"/>
      <c r="TDX53" s="37"/>
      <c r="TDY53" s="37"/>
      <c r="TDZ53" s="37"/>
      <c r="TEA53" s="37"/>
      <c r="TEB53" s="37"/>
      <c r="TEC53" s="37"/>
      <c r="TED53" s="37"/>
      <c r="TEE53" s="37"/>
      <c r="TEF53" s="37"/>
      <c r="TEG53" s="37"/>
      <c r="TEH53" s="37"/>
      <c r="TEI53" s="37"/>
      <c r="TEJ53" s="37"/>
      <c r="TEK53" s="37"/>
      <c r="TEL53" s="37"/>
      <c r="TEM53" s="37"/>
      <c r="TEN53" s="37"/>
      <c r="TEO53" s="37"/>
      <c r="TEP53" s="37"/>
      <c r="TEQ53" s="37"/>
      <c r="TER53" s="37"/>
      <c r="TES53" s="37"/>
      <c r="TET53" s="37"/>
      <c r="TEU53" s="37"/>
      <c r="TEV53" s="37"/>
      <c r="TEW53" s="37"/>
      <c r="TEX53" s="37"/>
      <c r="TEY53" s="37"/>
      <c r="TEZ53" s="37"/>
      <c r="TFA53" s="37"/>
      <c r="TFB53" s="37"/>
      <c r="TFC53" s="37"/>
      <c r="TFD53" s="37"/>
      <c r="TFE53" s="37"/>
      <c r="TFF53" s="37"/>
      <c r="TFG53" s="37"/>
      <c r="TFH53" s="37"/>
      <c r="TFI53" s="37"/>
      <c r="TFJ53" s="37"/>
      <c r="TFK53" s="37"/>
      <c r="TFL53" s="37"/>
      <c r="TFM53" s="37"/>
      <c r="TFN53" s="37"/>
      <c r="TFO53" s="37"/>
      <c r="TFP53" s="37"/>
      <c r="TFQ53" s="37"/>
      <c r="TFR53" s="37"/>
      <c r="TFS53" s="37"/>
      <c r="TFT53" s="37"/>
      <c r="TFU53" s="37"/>
      <c r="TFV53" s="37"/>
      <c r="TFW53" s="37"/>
      <c r="TFX53" s="37"/>
      <c r="TFY53" s="37"/>
      <c r="TFZ53" s="37"/>
      <c r="TGA53" s="37"/>
      <c r="TGB53" s="37"/>
      <c r="TGC53" s="37"/>
      <c r="TGD53" s="37"/>
      <c r="TGE53" s="37"/>
      <c r="TGF53" s="37"/>
      <c r="TGG53" s="37"/>
      <c r="TGH53" s="37"/>
      <c r="TGI53" s="37"/>
      <c r="TGJ53" s="37"/>
      <c r="TGK53" s="37"/>
      <c r="TGL53" s="37"/>
      <c r="TGM53" s="37"/>
      <c r="TGN53" s="37"/>
      <c r="TGO53" s="37"/>
      <c r="TGP53" s="37"/>
      <c r="TGQ53" s="37"/>
      <c r="TGR53" s="37"/>
      <c r="TGS53" s="37"/>
      <c r="TGT53" s="37"/>
      <c r="TGU53" s="37"/>
      <c r="TGV53" s="37"/>
      <c r="TGW53" s="37"/>
      <c r="TGX53" s="37"/>
      <c r="TGY53" s="37"/>
      <c r="TGZ53" s="37"/>
      <c r="THA53" s="37"/>
      <c r="THB53" s="37"/>
      <c r="THC53" s="37"/>
      <c r="THD53" s="37"/>
      <c r="THE53" s="37"/>
      <c r="THF53" s="37"/>
      <c r="THG53" s="37"/>
      <c r="THH53" s="37"/>
      <c r="THI53" s="37"/>
      <c r="THJ53" s="37"/>
      <c r="THK53" s="37"/>
      <c r="THL53" s="37"/>
      <c r="THM53" s="37"/>
      <c r="THN53" s="37"/>
      <c r="THO53" s="37"/>
      <c r="THP53" s="37"/>
      <c r="THQ53" s="37"/>
      <c r="THR53" s="37"/>
      <c r="THS53" s="37"/>
      <c r="THT53" s="37"/>
      <c r="THU53" s="37"/>
      <c r="THV53" s="37"/>
      <c r="THW53" s="37"/>
      <c r="THX53" s="37"/>
      <c r="THY53" s="37"/>
      <c r="THZ53" s="37"/>
      <c r="TIA53" s="37"/>
      <c r="TIB53" s="37"/>
      <c r="TIC53" s="37"/>
      <c r="TID53" s="37"/>
      <c r="TIE53" s="37"/>
      <c r="TIF53" s="37"/>
      <c r="TIG53" s="37"/>
      <c r="TIH53" s="37"/>
      <c r="TII53" s="37"/>
      <c r="TIJ53" s="37"/>
      <c r="TIK53" s="37"/>
      <c r="TIL53" s="37"/>
      <c r="TIM53" s="37"/>
      <c r="TIN53" s="37"/>
      <c r="TIO53" s="37"/>
      <c r="TIP53" s="37"/>
      <c r="TIQ53" s="37"/>
      <c r="TIR53" s="37"/>
      <c r="TIS53" s="37"/>
      <c r="TIT53" s="37"/>
      <c r="TIU53" s="37"/>
      <c r="TIV53" s="37"/>
      <c r="TIW53" s="37"/>
      <c r="TIX53" s="37"/>
      <c r="TIY53" s="37"/>
      <c r="TIZ53" s="37"/>
      <c r="TJA53" s="37"/>
      <c r="TJB53" s="37"/>
      <c r="TJC53" s="37"/>
      <c r="TJD53" s="37"/>
      <c r="TJE53" s="37"/>
      <c r="TJF53" s="37"/>
      <c r="TJG53" s="37"/>
      <c r="TJH53" s="37"/>
      <c r="TJI53" s="37"/>
      <c r="TJJ53" s="37"/>
      <c r="TJK53" s="37"/>
      <c r="TJL53" s="37"/>
      <c r="TJM53" s="37"/>
      <c r="TJN53" s="37"/>
      <c r="TJO53" s="37"/>
      <c r="TJP53" s="37"/>
      <c r="TJQ53" s="37"/>
      <c r="TJR53" s="37"/>
      <c r="TJS53" s="37"/>
      <c r="TJT53" s="37"/>
      <c r="TJU53" s="37"/>
      <c r="TJV53" s="37"/>
      <c r="TJW53" s="37"/>
      <c r="TJX53" s="37"/>
      <c r="TJY53" s="37"/>
      <c r="TJZ53" s="37"/>
      <c r="TKA53" s="37"/>
      <c r="TKB53" s="37"/>
      <c r="TKC53" s="37"/>
      <c r="TKD53" s="37"/>
      <c r="TKE53" s="37"/>
      <c r="TKF53" s="37"/>
      <c r="TKG53" s="37"/>
      <c r="TKH53" s="37"/>
      <c r="TKI53" s="37"/>
      <c r="TKJ53" s="37"/>
      <c r="TKK53" s="37"/>
      <c r="TKL53" s="37"/>
      <c r="TKM53" s="37"/>
      <c r="TKN53" s="37"/>
      <c r="TKO53" s="37"/>
      <c r="TKP53" s="37"/>
      <c r="TKQ53" s="37"/>
      <c r="TKR53" s="37"/>
      <c r="TKS53" s="37"/>
      <c r="TKT53" s="37"/>
      <c r="TKU53" s="37"/>
      <c r="TKV53" s="37"/>
      <c r="TKW53" s="37"/>
      <c r="TKX53" s="37"/>
      <c r="TKY53" s="37"/>
      <c r="TKZ53" s="37"/>
      <c r="TLA53" s="37"/>
      <c r="TLB53" s="37"/>
      <c r="TLC53" s="37"/>
      <c r="TLD53" s="37"/>
      <c r="TLE53" s="37"/>
      <c r="TLF53" s="37"/>
      <c r="TLG53" s="37"/>
      <c r="TLH53" s="37"/>
      <c r="TLI53" s="37"/>
      <c r="TLJ53" s="37"/>
      <c r="TLK53" s="37"/>
      <c r="TLL53" s="37"/>
      <c r="TLM53" s="37"/>
      <c r="TLN53" s="37"/>
      <c r="TLO53" s="37"/>
      <c r="TLP53" s="37"/>
      <c r="TLQ53" s="37"/>
      <c r="TLR53" s="37"/>
      <c r="TLS53" s="37"/>
      <c r="TLT53" s="37"/>
      <c r="TLU53" s="37"/>
      <c r="TLV53" s="37"/>
      <c r="TLW53" s="37"/>
      <c r="TLX53" s="37"/>
      <c r="TLY53" s="37"/>
      <c r="TLZ53" s="37"/>
      <c r="TMA53" s="37"/>
      <c r="TMB53" s="37"/>
      <c r="TMC53" s="37"/>
      <c r="TMD53" s="37"/>
      <c r="TME53" s="37"/>
      <c r="TMF53" s="37"/>
      <c r="TMG53" s="37"/>
      <c r="TMH53" s="37"/>
      <c r="TMI53" s="37"/>
      <c r="TMJ53" s="37"/>
      <c r="TMK53" s="37"/>
      <c r="TML53" s="37"/>
      <c r="TMM53" s="37"/>
      <c r="TMN53" s="37"/>
      <c r="TMO53" s="37"/>
      <c r="TMP53" s="37"/>
      <c r="TMQ53" s="37"/>
      <c r="TMR53" s="37"/>
      <c r="TMS53" s="37"/>
      <c r="TMT53" s="37"/>
      <c r="TMU53" s="37"/>
      <c r="TMV53" s="37"/>
      <c r="TMW53" s="37"/>
      <c r="TMX53" s="37"/>
      <c r="TMY53" s="37"/>
      <c r="TMZ53" s="37"/>
      <c r="TNA53" s="37"/>
      <c r="TNB53" s="37"/>
      <c r="TNC53" s="37"/>
      <c r="TND53" s="37"/>
      <c r="TNE53" s="37"/>
      <c r="TNF53" s="37"/>
      <c r="TNG53" s="37"/>
      <c r="TNH53" s="37"/>
      <c r="TNI53" s="37"/>
      <c r="TNJ53" s="37"/>
      <c r="TNK53" s="37"/>
      <c r="TNL53" s="37"/>
      <c r="TNM53" s="37"/>
      <c r="TNN53" s="37"/>
      <c r="TNO53" s="37"/>
      <c r="TNP53" s="37"/>
      <c r="TNQ53" s="37"/>
      <c r="TNR53" s="37"/>
      <c r="TNS53" s="37"/>
      <c r="TNT53" s="37"/>
      <c r="TNU53" s="37"/>
      <c r="TNV53" s="37"/>
      <c r="TNW53" s="37"/>
      <c r="TNX53" s="37"/>
      <c r="TNY53" s="37"/>
      <c r="TNZ53" s="37"/>
      <c r="TOA53" s="37"/>
      <c r="TOB53" s="37"/>
      <c r="TOC53" s="37"/>
      <c r="TOD53" s="37"/>
      <c r="TOE53" s="37"/>
      <c r="TOF53" s="37"/>
      <c r="TOG53" s="37"/>
      <c r="TOH53" s="37"/>
      <c r="TOI53" s="37"/>
      <c r="TOJ53" s="37"/>
      <c r="TOK53" s="37"/>
      <c r="TOL53" s="37"/>
      <c r="TOM53" s="37"/>
      <c r="TON53" s="37"/>
      <c r="TOO53" s="37"/>
      <c r="TOP53" s="37"/>
      <c r="TOQ53" s="37"/>
      <c r="TOR53" s="37"/>
      <c r="TOS53" s="37"/>
      <c r="TOT53" s="37"/>
      <c r="TOU53" s="37"/>
      <c r="TOV53" s="37"/>
      <c r="TOW53" s="37"/>
      <c r="TOX53" s="37"/>
      <c r="TOY53" s="37"/>
      <c r="TOZ53" s="37"/>
      <c r="TPA53" s="37"/>
      <c r="TPB53" s="37"/>
      <c r="TPC53" s="37"/>
      <c r="TPD53" s="37"/>
      <c r="TPE53" s="37"/>
      <c r="TPF53" s="37"/>
      <c r="TPG53" s="37"/>
      <c r="TPH53" s="37"/>
      <c r="TPI53" s="37"/>
      <c r="TPJ53" s="37"/>
      <c r="TPK53" s="37"/>
      <c r="TPL53" s="37"/>
      <c r="TPM53" s="37"/>
      <c r="TPN53" s="37"/>
      <c r="TPO53" s="37"/>
      <c r="TPP53" s="37"/>
      <c r="TPQ53" s="37"/>
      <c r="TPR53" s="37"/>
      <c r="TPS53" s="37"/>
      <c r="TPT53" s="37"/>
      <c r="TPU53" s="37"/>
      <c r="TPV53" s="37"/>
      <c r="TPW53" s="37"/>
      <c r="TPX53" s="37"/>
      <c r="TPY53" s="37"/>
      <c r="TPZ53" s="37"/>
      <c r="TQA53" s="37"/>
      <c r="TQB53" s="37"/>
      <c r="TQC53" s="37"/>
      <c r="TQD53" s="37"/>
      <c r="TQE53" s="37"/>
      <c r="TQF53" s="37"/>
      <c r="TQG53" s="37"/>
      <c r="TQH53" s="37"/>
      <c r="TQI53" s="37"/>
      <c r="TQJ53" s="37"/>
      <c r="TQK53" s="37"/>
      <c r="TQL53" s="37"/>
      <c r="TQM53" s="37"/>
      <c r="TQN53" s="37"/>
      <c r="TQO53" s="37"/>
      <c r="TQP53" s="37"/>
      <c r="TQQ53" s="37"/>
      <c r="TQR53" s="37"/>
      <c r="TQS53" s="37"/>
      <c r="TQT53" s="37"/>
      <c r="TQU53" s="37"/>
      <c r="TQV53" s="37"/>
      <c r="TQW53" s="37"/>
      <c r="TQX53" s="37"/>
      <c r="TQY53" s="37"/>
      <c r="TQZ53" s="37"/>
      <c r="TRA53" s="37"/>
      <c r="TRB53" s="37"/>
      <c r="TRC53" s="37"/>
      <c r="TRD53" s="37"/>
      <c r="TRE53" s="37"/>
      <c r="TRF53" s="37"/>
      <c r="TRG53" s="37"/>
      <c r="TRH53" s="37"/>
      <c r="TRI53" s="37"/>
      <c r="TRJ53" s="37"/>
      <c r="TRK53" s="37"/>
      <c r="TRL53" s="37"/>
      <c r="TRM53" s="37"/>
      <c r="TRN53" s="37"/>
      <c r="TRO53" s="37"/>
      <c r="TRP53" s="37"/>
      <c r="TRQ53" s="37"/>
      <c r="TRR53" s="37"/>
      <c r="TRS53" s="37"/>
      <c r="TRT53" s="37"/>
      <c r="TRU53" s="37"/>
      <c r="TRV53" s="37"/>
      <c r="TRW53" s="37"/>
      <c r="TRX53" s="37"/>
      <c r="TRY53" s="37"/>
      <c r="TRZ53" s="37"/>
      <c r="TSA53" s="37"/>
      <c r="TSB53" s="37"/>
      <c r="TSC53" s="37"/>
      <c r="TSD53" s="37"/>
      <c r="TSE53" s="37"/>
      <c r="TSF53" s="37"/>
      <c r="TSG53" s="37"/>
      <c r="TSH53" s="37"/>
      <c r="TSI53" s="37"/>
      <c r="TSJ53" s="37"/>
      <c r="TSK53" s="37"/>
      <c r="TSL53" s="37"/>
      <c r="TSM53" s="37"/>
      <c r="TSN53" s="37"/>
      <c r="TSO53" s="37"/>
      <c r="TSP53" s="37"/>
      <c r="TSQ53" s="37"/>
      <c r="TSR53" s="37"/>
      <c r="TSS53" s="37"/>
      <c r="TST53" s="37"/>
      <c r="TSU53" s="37"/>
      <c r="TSV53" s="37"/>
      <c r="TSW53" s="37"/>
      <c r="TSX53" s="37"/>
      <c r="TSY53" s="37"/>
      <c r="TSZ53" s="37"/>
      <c r="TTA53" s="37"/>
      <c r="TTB53" s="37"/>
      <c r="TTC53" s="37"/>
      <c r="TTD53" s="37"/>
      <c r="TTE53" s="37"/>
      <c r="TTF53" s="37"/>
      <c r="TTG53" s="37"/>
      <c r="TTH53" s="37"/>
      <c r="TTI53" s="37"/>
      <c r="TTJ53" s="37"/>
      <c r="TTK53" s="37"/>
      <c r="TTL53" s="37"/>
      <c r="TTM53" s="37"/>
      <c r="TTN53" s="37"/>
      <c r="TTO53" s="37"/>
      <c r="TTP53" s="37"/>
      <c r="TTQ53" s="37"/>
      <c r="TTR53" s="37"/>
      <c r="TTS53" s="37"/>
      <c r="TTT53" s="37"/>
      <c r="TTU53" s="37"/>
      <c r="TTV53" s="37"/>
      <c r="TTW53" s="37"/>
      <c r="TTX53" s="37"/>
      <c r="TTY53" s="37"/>
      <c r="TTZ53" s="37"/>
      <c r="TUA53" s="37"/>
      <c r="TUB53" s="37"/>
      <c r="TUC53" s="37"/>
      <c r="TUD53" s="37"/>
      <c r="TUE53" s="37"/>
      <c r="TUF53" s="37"/>
      <c r="TUG53" s="37"/>
      <c r="TUH53" s="37"/>
      <c r="TUI53" s="37"/>
      <c r="TUJ53" s="37"/>
      <c r="TUK53" s="37"/>
      <c r="TUL53" s="37"/>
      <c r="TUM53" s="37"/>
      <c r="TUN53" s="37"/>
      <c r="TUO53" s="37"/>
      <c r="TUP53" s="37"/>
      <c r="TUQ53" s="37"/>
      <c r="TUR53" s="37"/>
      <c r="TUS53" s="37"/>
      <c r="TUT53" s="37"/>
      <c r="TUU53" s="37"/>
      <c r="TUV53" s="37"/>
      <c r="TUW53" s="37"/>
      <c r="TUX53" s="37"/>
      <c r="TUY53" s="37"/>
      <c r="TUZ53" s="37"/>
      <c r="TVA53" s="37"/>
      <c r="TVB53" s="37"/>
      <c r="TVC53" s="37"/>
      <c r="TVD53" s="37"/>
      <c r="TVE53" s="37"/>
      <c r="TVF53" s="37"/>
      <c r="TVG53" s="37"/>
      <c r="TVH53" s="37"/>
      <c r="TVI53" s="37"/>
      <c r="TVJ53" s="37"/>
      <c r="TVK53" s="37"/>
      <c r="TVL53" s="37"/>
      <c r="TVM53" s="37"/>
      <c r="TVN53" s="37"/>
      <c r="TVO53" s="37"/>
      <c r="TVP53" s="37"/>
      <c r="TVQ53" s="37"/>
      <c r="TVR53" s="37"/>
      <c r="TVS53" s="37"/>
      <c r="TVT53" s="37"/>
      <c r="TVU53" s="37"/>
      <c r="TVV53" s="37"/>
      <c r="TVW53" s="37"/>
      <c r="TVX53" s="37"/>
      <c r="TVY53" s="37"/>
      <c r="TVZ53" s="37"/>
      <c r="TWA53" s="37"/>
      <c r="TWB53" s="37"/>
      <c r="TWC53" s="37"/>
      <c r="TWD53" s="37"/>
      <c r="TWE53" s="37"/>
      <c r="TWF53" s="37"/>
      <c r="TWG53" s="37"/>
      <c r="TWH53" s="37"/>
      <c r="TWI53" s="37"/>
      <c r="TWJ53" s="37"/>
      <c r="TWK53" s="37"/>
      <c r="TWL53" s="37"/>
      <c r="TWM53" s="37"/>
      <c r="TWN53" s="37"/>
      <c r="TWO53" s="37"/>
      <c r="TWP53" s="37"/>
      <c r="TWQ53" s="37"/>
      <c r="TWR53" s="37"/>
      <c r="TWS53" s="37"/>
      <c r="TWT53" s="37"/>
      <c r="TWU53" s="37"/>
      <c r="TWV53" s="37"/>
      <c r="TWW53" s="37"/>
      <c r="TWX53" s="37"/>
      <c r="TWY53" s="37"/>
      <c r="TWZ53" s="37"/>
      <c r="TXA53" s="37"/>
      <c r="TXB53" s="37"/>
      <c r="TXC53" s="37"/>
      <c r="TXD53" s="37"/>
      <c r="TXE53" s="37"/>
      <c r="TXF53" s="37"/>
      <c r="TXG53" s="37"/>
      <c r="TXH53" s="37"/>
      <c r="TXI53" s="37"/>
      <c r="TXJ53" s="37"/>
      <c r="TXK53" s="37"/>
      <c r="TXL53" s="37"/>
      <c r="TXM53" s="37"/>
      <c r="TXN53" s="37"/>
      <c r="TXO53" s="37"/>
      <c r="TXP53" s="37"/>
      <c r="TXQ53" s="37"/>
      <c r="TXR53" s="37"/>
      <c r="TXS53" s="37"/>
      <c r="TXT53" s="37"/>
      <c r="TXU53" s="37"/>
      <c r="TXV53" s="37"/>
      <c r="TXW53" s="37"/>
      <c r="TXX53" s="37"/>
      <c r="TXY53" s="37"/>
      <c r="TXZ53" s="37"/>
      <c r="TYA53" s="37"/>
      <c r="TYB53" s="37"/>
      <c r="TYC53" s="37"/>
      <c r="TYD53" s="37"/>
      <c r="TYE53" s="37"/>
      <c r="TYF53" s="37"/>
      <c r="TYG53" s="37"/>
      <c r="TYH53" s="37"/>
      <c r="TYI53" s="37"/>
      <c r="TYJ53" s="37"/>
      <c r="TYK53" s="37"/>
      <c r="TYL53" s="37"/>
      <c r="TYM53" s="37"/>
      <c r="TYN53" s="37"/>
      <c r="TYO53" s="37"/>
      <c r="TYP53" s="37"/>
      <c r="TYQ53" s="37"/>
      <c r="TYR53" s="37"/>
      <c r="TYS53" s="37"/>
      <c r="TYT53" s="37"/>
      <c r="TYU53" s="37"/>
      <c r="TYV53" s="37"/>
      <c r="TYW53" s="37"/>
      <c r="TYX53" s="37"/>
      <c r="TYY53" s="37"/>
      <c r="TYZ53" s="37"/>
      <c r="TZA53" s="37"/>
      <c r="TZB53" s="37"/>
      <c r="TZC53" s="37"/>
      <c r="TZD53" s="37"/>
      <c r="TZE53" s="37"/>
      <c r="TZF53" s="37"/>
      <c r="TZG53" s="37"/>
      <c r="TZH53" s="37"/>
      <c r="TZI53" s="37"/>
      <c r="TZJ53" s="37"/>
      <c r="TZK53" s="37"/>
      <c r="TZL53" s="37"/>
      <c r="TZM53" s="37"/>
      <c r="TZN53" s="37"/>
      <c r="TZO53" s="37"/>
      <c r="TZP53" s="37"/>
      <c r="TZQ53" s="37"/>
      <c r="TZR53" s="37"/>
      <c r="TZS53" s="37"/>
      <c r="TZT53" s="37"/>
      <c r="TZU53" s="37"/>
      <c r="TZV53" s="37"/>
      <c r="TZW53" s="37"/>
      <c r="TZX53" s="37"/>
      <c r="TZY53" s="37"/>
      <c r="TZZ53" s="37"/>
      <c r="UAA53" s="37"/>
      <c r="UAB53" s="37"/>
      <c r="UAC53" s="37"/>
      <c r="UAD53" s="37"/>
      <c r="UAE53" s="37"/>
      <c r="UAF53" s="37"/>
      <c r="UAG53" s="37"/>
      <c r="UAH53" s="37"/>
      <c r="UAI53" s="37"/>
      <c r="UAJ53" s="37"/>
      <c r="UAK53" s="37"/>
      <c r="UAL53" s="37"/>
      <c r="UAM53" s="37"/>
      <c r="UAN53" s="37"/>
      <c r="UAO53" s="37"/>
      <c r="UAP53" s="37"/>
      <c r="UAQ53" s="37"/>
      <c r="UAR53" s="37"/>
      <c r="UAS53" s="37"/>
      <c r="UAT53" s="37"/>
      <c r="UAU53" s="37"/>
      <c r="UAV53" s="37"/>
      <c r="UAW53" s="37"/>
      <c r="UAX53" s="37"/>
      <c r="UAY53" s="37"/>
      <c r="UAZ53" s="37"/>
      <c r="UBA53" s="37"/>
      <c r="UBB53" s="37"/>
      <c r="UBC53" s="37"/>
      <c r="UBD53" s="37"/>
      <c r="UBE53" s="37"/>
      <c r="UBF53" s="37"/>
      <c r="UBG53" s="37"/>
      <c r="UBH53" s="37"/>
      <c r="UBI53" s="37"/>
      <c r="UBJ53" s="37"/>
      <c r="UBK53" s="37"/>
      <c r="UBL53" s="37"/>
      <c r="UBM53" s="37"/>
      <c r="UBN53" s="37"/>
      <c r="UBO53" s="37"/>
      <c r="UBP53" s="37"/>
      <c r="UBQ53" s="37"/>
      <c r="UBR53" s="37"/>
      <c r="UBS53" s="37"/>
      <c r="UBT53" s="37"/>
      <c r="UBU53" s="37"/>
      <c r="UBV53" s="37"/>
      <c r="UBW53" s="37"/>
      <c r="UBX53" s="37"/>
      <c r="UBY53" s="37"/>
      <c r="UBZ53" s="37"/>
      <c r="UCA53" s="37"/>
      <c r="UCB53" s="37"/>
      <c r="UCC53" s="37"/>
      <c r="UCD53" s="37"/>
      <c r="UCE53" s="37"/>
      <c r="UCF53" s="37"/>
      <c r="UCG53" s="37"/>
      <c r="UCH53" s="37"/>
      <c r="UCI53" s="37"/>
      <c r="UCJ53" s="37"/>
      <c r="UCK53" s="37"/>
      <c r="UCL53" s="37"/>
      <c r="UCM53" s="37"/>
      <c r="UCN53" s="37"/>
      <c r="UCO53" s="37"/>
      <c r="UCP53" s="37"/>
      <c r="UCQ53" s="37"/>
      <c r="UCR53" s="37"/>
      <c r="UCS53" s="37"/>
      <c r="UCT53" s="37"/>
      <c r="UCU53" s="37"/>
      <c r="UCV53" s="37"/>
      <c r="UCW53" s="37"/>
      <c r="UCX53" s="37"/>
      <c r="UCY53" s="37"/>
      <c r="UCZ53" s="37"/>
      <c r="UDA53" s="37"/>
      <c r="UDB53" s="37"/>
      <c r="UDC53" s="37"/>
      <c r="UDD53" s="37"/>
      <c r="UDE53" s="37"/>
      <c r="UDF53" s="37"/>
      <c r="UDG53" s="37"/>
      <c r="UDH53" s="37"/>
      <c r="UDI53" s="37"/>
      <c r="UDJ53" s="37"/>
      <c r="UDK53" s="37"/>
      <c r="UDL53" s="37"/>
      <c r="UDM53" s="37"/>
      <c r="UDN53" s="37"/>
      <c r="UDO53" s="37"/>
      <c r="UDP53" s="37"/>
      <c r="UDQ53" s="37"/>
      <c r="UDR53" s="37"/>
      <c r="UDS53" s="37"/>
      <c r="UDT53" s="37"/>
      <c r="UDU53" s="37"/>
      <c r="UDV53" s="37"/>
      <c r="UDW53" s="37"/>
      <c r="UDX53" s="37"/>
      <c r="UDY53" s="37"/>
      <c r="UDZ53" s="37"/>
      <c r="UEA53" s="37"/>
      <c r="UEB53" s="37"/>
      <c r="UEC53" s="37"/>
      <c r="UED53" s="37"/>
      <c r="UEE53" s="37"/>
      <c r="UEF53" s="37"/>
      <c r="UEG53" s="37"/>
      <c r="UEH53" s="37"/>
      <c r="UEI53" s="37"/>
      <c r="UEJ53" s="37"/>
      <c r="UEK53" s="37"/>
      <c r="UEL53" s="37"/>
      <c r="UEM53" s="37"/>
      <c r="UEN53" s="37"/>
      <c r="UEO53" s="37"/>
      <c r="UEP53" s="37"/>
      <c r="UEQ53" s="37"/>
      <c r="UER53" s="37"/>
      <c r="UES53" s="37"/>
      <c r="UET53" s="37"/>
      <c r="UEU53" s="37"/>
      <c r="UEV53" s="37"/>
      <c r="UEW53" s="37"/>
      <c r="UEX53" s="37"/>
      <c r="UEY53" s="37"/>
      <c r="UEZ53" s="37"/>
      <c r="UFA53" s="37"/>
      <c r="UFB53" s="37"/>
      <c r="UFC53" s="37"/>
      <c r="UFD53" s="37"/>
      <c r="UFE53" s="37"/>
      <c r="UFF53" s="37"/>
      <c r="UFG53" s="37"/>
      <c r="UFH53" s="37"/>
      <c r="UFI53" s="37"/>
      <c r="UFJ53" s="37"/>
      <c r="UFK53" s="37"/>
      <c r="UFL53" s="37"/>
      <c r="UFM53" s="37"/>
      <c r="UFN53" s="37"/>
      <c r="UFO53" s="37"/>
      <c r="UFP53" s="37"/>
      <c r="UFQ53" s="37"/>
      <c r="UFR53" s="37"/>
      <c r="UFS53" s="37"/>
      <c r="UFT53" s="37"/>
      <c r="UFU53" s="37"/>
      <c r="UFV53" s="37"/>
      <c r="UFW53" s="37"/>
      <c r="UFX53" s="37"/>
      <c r="UFY53" s="37"/>
      <c r="UFZ53" s="37"/>
      <c r="UGA53" s="37"/>
      <c r="UGB53" s="37"/>
      <c r="UGC53" s="37"/>
      <c r="UGD53" s="37"/>
      <c r="UGE53" s="37"/>
      <c r="UGF53" s="37"/>
      <c r="UGG53" s="37"/>
      <c r="UGH53" s="37"/>
      <c r="UGI53" s="37"/>
      <c r="UGJ53" s="37"/>
      <c r="UGK53" s="37"/>
      <c r="UGL53" s="37"/>
      <c r="UGM53" s="37"/>
      <c r="UGN53" s="37"/>
      <c r="UGO53" s="37"/>
      <c r="UGP53" s="37"/>
      <c r="UGQ53" s="37"/>
      <c r="UGR53" s="37"/>
      <c r="UGS53" s="37"/>
      <c r="UGT53" s="37"/>
      <c r="UGU53" s="37"/>
      <c r="UGV53" s="37"/>
      <c r="UGW53" s="37"/>
      <c r="UGX53" s="37"/>
      <c r="UGY53" s="37"/>
      <c r="UGZ53" s="37"/>
      <c r="UHA53" s="37"/>
      <c r="UHB53" s="37"/>
      <c r="UHC53" s="37"/>
      <c r="UHD53" s="37"/>
      <c r="UHE53" s="37"/>
      <c r="UHF53" s="37"/>
      <c r="UHG53" s="37"/>
      <c r="UHH53" s="37"/>
      <c r="UHI53" s="37"/>
      <c r="UHJ53" s="37"/>
      <c r="UHK53" s="37"/>
      <c r="UHL53" s="37"/>
      <c r="UHM53" s="37"/>
      <c r="UHN53" s="37"/>
      <c r="UHO53" s="37"/>
      <c r="UHP53" s="37"/>
      <c r="UHQ53" s="37"/>
      <c r="UHR53" s="37"/>
      <c r="UHS53" s="37"/>
      <c r="UHT53" s="37"/>
      <c r="UHU53" s="37"/>
      <c r="UHV53" s="37"/>
      <c r="UHW53" s="37"/>
      <c r="UHX53" s="37"/>
      <c r="UHY53" s="37"/>
      <c r="UHZ53" s="37"/>
      <c r="UIA53" s="37"/>
      <c r="UIB53" s="37"/>
      <c r="UIC53" s="37"/>
      <c r="UID53" s="37"/>
      <c r="UIE53" s="37"/>
      <c r="UIF53" s="37"/>
      <c r="UIG53" s="37"/>
      <c r="UIH53" s="37"/>
      <c r="UII53" s="37"/>
      <c r="UIJ53" s="37"/>
      <c r="UIK53" s="37"/>
      <c r="UIL53" s="37"/>
      <c r="UIM53" s="37"/>
      <c r="UIN53" s="37"/>
      <c r="UIO53" s="37"/>
      <c r="UIP53" s="37"/>
      <c r="UIQ53" s="37"/>
      <c r="UIR53" s="37"/>
      <c r="UIS53" s="37"/>
      <c r="UIT53" s="37"/>
      <c r="UIU53" s="37"/>
      <c r="UIV53" s="37"/>
      <c r="UIW53" s="37"/>
      <c r="UIX53" s="37"/>
      <c r="UIY53" s="37"/>
      <c r="UIZ53" s="37"/>
      <c r="UJA53" s="37"/>
      <c r="UJB53" s="37"/>
      <c r="UJC53" s="37"/>
      <c r="UJD53" s="37"/>
      <c r="UJE53" s="37"/>
      <c r="UJF53" s="37"/>
      <c r="UJG53" s="37"/>
      <c r="UJH53" s="37"/>
      <c r="UJI53" s="37"/>
      <c r="UJJ53" s="37"/>
      <c r="UJK53" s="37"/>
      <c r="UJL53" s="37"/>
      <c r="UJM53" s="37"/>
      <c r="UJN53" s="37"/>
      <c r="UJO53" s="37"/>
      <c r="UJP53" s="37"/>
      <c r="UJQ53" s="37"/>
      <c r="UJR53" s="37"/>
      <c r="UJS53" s="37"/>
      <c r="UJT53" s="37"/>
      <c r="UJU53" s="37"/>
      <c r="UJV53" s="37"/>
      <c r="UJW53" s="37"/>
      <c r="UJX53" s="37"/>
      <c r="UJY53" s="37"/>
      <c r="UJZ53" s="37"/>
      <c r="UKA53" s="37"/>
      <c r="UKB53" s="37"/>
      <c r="UKC53" s="37"/>
      <c r="UKD53" s="37"/>
      <c r="UKE53" s="37"/>
      <c r="UKF53" s="37"/>
      <c r="UKG53" s="37"/>
      <c r="UKH53" s="37"/>
      <c r="UKI53" s="37"/>
      <c r="UKJ53" s="37"/>
      <c r="UKK53" s="37"/>
      <c r="UKL53" s="37"/>
      <c r="UKM53" s="37"/>
      <c r="UKN53" s="37"/>
      <c r="UKO53" s="37"/>
      <c r="UKP53" s="37"/>
      <c r="UKQ53" s="37"/>
      <c r="UKR53" s="37"/>
      <c r="UKS53" s="37"/>
      <c r="UKT53" s="37"/>
      <c r="UKU53" s="37"/>
      <c r="UKV53" s="37"/>
      <c r="UKW53" s="37"/>
      <c r="UKX53" s="37"/>
      <c r="UKY53" s="37"/>
      <c r="UKZ53" s="37"/>
      <c r="ULA53" s="37"/>
      <c r="ULB53" s="37"/>
      <c r="ULC53" s="37"/>
      <c r="ULD53" s="37"/>
      <c r="ULE53" s="37"/>
      <c r="ULF53" s="37"/>
      <c r="ULG53" s="37"/>
      <c r="ULH53" s="37"/>
      <c r="ULI53" s="37"/>
      <c r="ULJ53" s="37"/>
      <c r="ULK53" s="37"/>
      <c r="ULL53" s="37"/>
      <c r="ULM53" s="37"/>
      <c r="ULN53" s="37"/>
      <c r="ULO53" s="37"/>
      <c r="ULP53" s="37"/>
      <c r="ULQ53" s="37"/>
      <c r="ULR53" s="37"/>
      <c r="ULS53" s="37"/>
      <c r="ULT53" s="37"/>
      <c r="ULU53" s="37"/>
      <c r="ULV53" s="37"/>
      <c r="ULW53" s="37"/>
      <c r="ULX53" s="37"/>
      <c r="ULY53" s="37"/>
      <c r="ULZ53" s="37"/>
      <c r="UMA53" s="37"/>
      <c r="UMB53" s="37"/>
      <c r="UMC53" s="37"/>
      <c r="UMD53" s="37"/>
      <c r="UME53" s="37"/>
      <c r="UMF53" s="37"/>
      <c r="UMG53" s="37"/>
      <c r="UMH53" s="37"/>
      <c r="UMI53" s="37"/>
      <c r="UMJ53" s="37"/>
      <c r="UMK53" s="37"/>
      <c r="UML53" s="37"/>
      <c r="UMM53" s="37"/>
      <c r="UMN53" s="37"/>
      <c r="UMO53" s="37"/>
      <c r="UMP53" s="37"/>
      <c r="UMQ53" s="37"/>
      <c r="UMR53" s="37"/>
      <c r="UMS53" s="37"/>
      <c r="UMT53" s="37"/>
      <c r="UMU53" s="37"/>
      <c r="UMV53" s="37"/>
      <c r="UMW53" s="37"/>
      <c r="UMX53" s="37"/>
      <c r="UMY53" s="37"/>
      <c r="UMZ53" s="37"/>
      <c r="UNA53" s="37"/>
      <c r="UNB53" s="37"/>
      <c r="UNC53" s="37"/>
      <c r="UND53" s="37"/>
      <c r="UNE53" s="37"/>
      <c r="UNF53" s="37"/>
      <c r="UNG53" s="37"/>
      <c r="UNH53" s="37"/>
      <c r="UNI53" s="37"/>
      <c r="UNJ53" s="37"/>
      <c r="UNK53" s="37"/>
      <c r="UNL53" s="37"/>
      <c r="UNM53" s="37"/>
      <c r="UNN53" s="37"/>
      <c r="UNO53" s="37"/>
      <c r="UNP53" s="37"/>
      <c r="UNQ53" s="37"/>
      <c r="UNR53" s="37"/>
      <c r="UNS53" s="37"/>
      <c r="UNT53" s="37"/>
      <c r="UNU53" s="37"/>
      <c r="UNV53" s="37"/>
      <c r="UNW53" s="37"/>
      <c r="UNX53" s="37"/>
      <c r="UNY53" s="37"/>
      <c r="UNZ53" s="37"/>
      <c r="UOA53" s="37"/>
      <c r="UOB53" s="37"/>
      <c r="UOC53" s="37"/>
      <c r="UOD53" s="37"/>
      <c r="UOE53" s="37"/>
      <c r="UOF53" s="37"/>
      <c r="UOG53" s="37"/>
      <c r="UOH53" s="37"/>
      <c r="UOI53" s="37"/>
      <c r="UOJ53" s="37"/>
      <c r="UOK53" s="37"/>
      <c r="UOL53" s="37"/>
      <c r="UOM53" s="37"/>
      <c r="UON53" s="37"/>
      <c r="UOO53" s="37"/>
      <c r="UOP53" s="37"/>
      <c r="UOQ53" s="37"/>
      <c r="UOR53" s="37"/>
      <c r="UOS53" s="37"/>
      <c r="UOT53" s="37"/>
      <c r="UOU53" s="37"/>
      <c r="UOV53" s="37"/>
      <c r="UOW53" s="37"/>
      <c r="UOX53" s="37"/>
      <c r="UOY53" s="37"/>
      <c r="UOZ53" s="37"/>
      <c r="UPA53" s="37"/>
      <c r="UPB53" s="37"/>
      <c r="UPC53" s="37"/>
      <c r="UPD53" s="37"/>
      <c r="UPE53" s="37"/>
      <c r="UPF53" s="37"/>
      <c r="UPG53" s="37"/>
      <c r="UPH53" s="37"/>
      <c r="UPI53" s="37"/>
      <c r="UPJ53" s="37"/>
      <c r="UPK53" s="37"/>
      <c r="UPL53" s="37"/>
      <c r="UPM53" s="37"/>
      <c r="UPN53" s="37"/>
      <c r="UPO53" s="37"/>
      <c r="UPP53" s="37"/>
      <c r="UPQ53" s="37"/>
      <c r="UPR53" s="37"/>
      <c r="UPS53" s="37"/>
      <c r="UPT53" s="37"/>
      <c r="UPU53" s="37"/>
      <c r="UPV53" s="37"/>
      <c r="UPW53" s="37"/>
      <c r="UPX53" s="37"/>
      <c r="UPY53" s="37"/>
      <c r="UPZ53" s="37"/>
      <c r="UQA53" s="37"/>
      <c r="UQB53" s="37"/>
      <c r="UQC53" s="37"/>
      <c r="UQD53" s="37"/>
      <c r="UQE53" s="37"/>
      <c r="UQF53" s="37"/>
      <c r="UQG53" s="37"/>
      <c r="UQH53" s="37"/>
      <c r="UQI53" s="37"/>
      <c r="UQJ53" s="37"/>
      <c r="UQK53" s="37"/>
      <c r="UQL53" s="37"/>
      <c r="UQM53" s="37"/>
      <c r="UQN53" s="37"/>
      <c r="UQO53" s="37"/>
      <c r="UQP53" s="37"/>
      <c r="UQQ53" s="37"/>
      <c r="UQR53" s="37"/>
      <c r="UQS53" s="37"/>
      <c r="UQT53" s="37"/>
      <c r="UQU53" s="37"/>
      <c r="UQV53" s="37"/>
      <c r="UQW53" s="37"/>
      <c r="UQX53" s="37"/>
      <c r="UQY53" s="37"/>
      <c r="UQZ53" s="37"/>
      <c r="URA53" s="37"/>
      <c r="URB53" s="37"/>
      <c r="URC53" s="37"/>
      <c r="URD53" s="37"/>
      <c r="URE53" s="37"/>
      <c r="URF53" s="37"/>
      <c r="URG53" s="37"/>
      <c r="URH53" s="37"/>
      <c r="URI53" s="37"/>
      <c r="URJ53" s="37"/>
      <c r="URK53" s="37"/>
      <c r="URL53" s="37"/>
      <c r="URM53" s="37"/>
      <c r="URN53" s="37"/>
      <c r="URO53" s="37"/>
      <c r="URP53" s="37"/>
      <c r="URQ53" s="37"/>
      <c r="URR53" s="37"/>
      <c r="URS53" s="37"/>
      <c r="URT53" s="37"/>
      <c r="URU53" s="37"/>
      <c r="URV53" s="37"/>
      <c r="URW53" s="37"/>
      <c r="URX53" s="37"/>
      <c r="URY53" s="37"/>
      <c r="URZ53" s="37"/>
      <c r="USA53" s="37"/>
      <c r="USB53" s="37"/>
      <c r="USC53" s="37"/>
      <c r="USD53" s="37"/>
      <c r="USE53" s="37"/>
      <c r="USF53" s="37"/>
      <c r="USG53" s="37"/>
      <c r="USH53" s="37"/>
      <c r="USI53" s="37"/>
      <c r="USJ53" s="37"/>
      <c r="USK53" s="37"/>
      <c r="USL53" s="37"/>
      <c r="USM53" s="37"/>
      <c r="USN53" s="37"/>
      <c r="USO53" s="37"/>
      <c r="USP53" s="37"/>
      <c r="USQ53" s="37"/>
      <c r="USR53" s="37"/>
      <c r="USS53" s="37"/>
      <c r="UST53" s="37"/>
      <c r="USU53" s="37"/>
      <c r="USV53" s="37"/>
      <c r="USW53" s="37"/>
      <c r="USX53" s="37"/>
      <c r="USY53" s="37"/>
      <c r="USZ53" s="37"/>
      <c r="UTA53" s="37"/>
      <c r="UTB53" s="37"/>
      <c r="UTC53" s="37"/>
      <c r="UTD53" s="37"/>
      <c r="UTE53" s="37"/>
      <c r="UTF53" s="37"/>
      <c r="UTG53" s="37"/>
      <c r="UTH53" s="37"/>
      <c r="UTI53" s="37"/>
      <c r="UTJ53" s="37"/>
      <c r="UTK53" s="37"/>
      <c r="UTL53" s="37"/>
      <c r="UTM53" s="37"/>
      <c r="UTN53" s="37"/>
      <c r="UTO53" s="37"/>
      <c r="UTP53" s="37"/>
      <c r="UTQ53" s="37"/>
      <c r="UTR53" s="37"/>
      <c r="UTS53" s="37"/>
      <c r="UTT53" s="37"/>
      <c r="UTU53" s="37"/>
      <c r="UTV53" s="37"/>
      <c r="UTW53" s="37"/>
      <c r="UTX53" s="37"/>
      <c r="UTY53" s="37"/>
      <c r="UTZ53" s="37"/>
      <c r="UUA53" s="37"/>
      <c r="UUB53" s="37"/>
      <c r="UUC53" s="37"/>
      <c r="UUD53" s="37"/>
      <c r="UUE53" s="37"/>
      <c r="UUF53" s="37"/>
      <c r="UUG53" s="37"/>
      <c r="UUH53" s="37"/>
      <c r="UUI53" s="37"/>
      <c r="UUJ53" s="37"/>
      <c r="UUK53" s="37"/>
      <c r="UUL53" s="37"/>
      <c r="UUM53" s="37"/>
      <c r="UUN53" s="37"/>
      <c r="UUO53" s="37"/>
      <c r="UUP53" s="37"/>
      <c r="UUQ53" s="37"/>
      <c r="UUR53" s="37"/>
      <c r="UUS53" s="37"/>
      <c r="UUT53" s="37"/>
      <c r="UUU53" s="37"/>
      <c r="UUV53" s="37"/>
      <c r="UUW53" s="37"/>
      <c r="UUX53" s="37"/>
      <c r="UUY53" s="37"/>
      <c r="UUZ53" s="37"/>
      <c r="UVA53" s="37"/>
      <c r="UVB53" s="37"/>
      <c r="UVC53" s="37"/>
      <c r="UVD53" s="37"/>
      <c r="UVE53" s="37"/>
      <c r="UVF53" s="37"/>
      <c r="UVG53" s="37"/>
      <c r="UVH53" s="37"/>
      <c r="UVI53" s="37"/>
      <c r="UVJ53" s="37"/>
      <c r="UVK53" s="37"/>
      <c r="UVL53" s="37"/>
      <c r="UVM53" s="37"/>
      <c r="UVN53" s="37"/>
      <c r="UVO53" s="37"/>
      <c r="UVP53" s="37"/>
      <c r="UVQ53" s="37"/>
      <c r="UVR53" s="37"/>
      <c r="UVS53" s="37"/>
      <c r="UVT53" s="37"/>
      <c r="UVU53" s="37"/>
      <c r="UVV53" s="37"/>
      <c r="UVW53" s="37"/>
      <c r="UVX53" s="37"/>
      <c r="UVY53" s="37"/>
      <c r="UVZ53" s="37"/>
      <c r="UWA53" s="37"/>
      <c r="UWB53" s="37"/>
      <c r="UWC53" s="37"/>
      <c r="UWD53" s="37"/>
      <c r="UWE53" s="37"/>
      <c r="UWF53" s="37"/>
      <c r="UWG53" s="37"/>
      <c r="UWH53" s="37"/>
      <c r="UWI53" s="37"/>
      <c r="UWJ53" s="37"/>
      <c r="UWK53" s="37"/>
      <c r="UWL53" s="37"/>
      <c r="UWM53" s="37"/>
      <c r="UWN53" s="37"/>
      <c r="UWO53" s="37"/>
      <c r="UWP53" s="37"/>
      <c r="UWQ53" s="37"/>
      <c r="UWR53" s="37"/>
      <c r="UWS53" s="37"/>
      <c r="UWT53" s="37"/>
      <c r="UWU53" s="37"/>
      <c r="UWV53" s="37"/>
      <c r="UWW53" s="37"/>
      <c r="UWX53" s="37"/>
      <c r="UWY53" s="37"/>
      <c r="UWZ53" s="37"/>
      <c r="UXA53" s="37"/>
      <c r="UXB53" s="37"/>
      <c r="UXC53" s="37"/>
      <c r="UXD53" s="37"/>
      <c r="UXE53" s="37"/>
      <c r="UXF53" s="37"/>
      <c r="UXG53" s="37"/>
      <c r="UXH53" s="37"/>
      <c r="UXI53" s="37"/>
      <c r="UXJ53" s="37"/>
      <c r="UXK53" s="37"/>
      <c r="UXL53" s="37"/>
      <c r="UXM53" s="37"/>
      <c r="UXN53" s="37"/>
      <c r="UXO53" s="37"/>
      <c r="UXP53" s="37"/>
      <c r="UXQ53" s="37"/>
      <c r="UXR53" s="37"/>
      <c r="UXS53" s="37"/>
      <c r="UXT53" s="37"/>
      <c r="UXU53" s="37"/>
      <c r="UXV53" s="37"/>
      <c r="UXW53" s="37"/>
      <c r="UXX53" s="37"/>
      <c r="UXY53" s="37"/>
      <c r="UXZ53" s="37"/>
      <c r="UYA53" s="37"/>
      <c r="UYB53" s="37"/>
      <c r="UYC53" s="37"/>
      <c r="UYD53" s="37"/>
      <c r="UYE53" s="37"/>
      <c r="UYF53" s="37"/>
      <c r="UYG53" s="37"/>
      <c r="UYH53" s="37"/>
      <c r="UYI53" s="37"/>
      <c r="UYJ53" s="37"/>
      <c r="UYK53" s="37"/>
      <c r="UYL53" s="37"/>
      <c r="UYM53" s="37"/>
      <c r="UYN53" s="37"/>
      <c r="UYO53" s="37"/>
      <c r="UYP53" s="37"/>
      <c r="UYQ53" s="37"/>
      <c r="UYR53" s="37"/>
      <c r="UYS53" s="37"/>
      <c r="UYT53" s="37"/>
      <c r="UYU53" s="37"/>
      <c r="UYV53" s="37"/>
      <c r="UYW53" s="37"/>
      <c r="UYX53" s="37"/>
      <c r="UYY53" s="37"/>
      <c r="UYZ53" s="37"/>
      <c r="UZA53" s="37"/>
      <c r="UZB53" s="37"/>
      <c r="UZC53" s="37"/>
      <c r="UZD53" s="37"/>
      <c r="UZE53" s="37"/>
      <c r="UZF53" s="37"/>
      <c r="UZG53" s="37"/>
      <c r="UZH53" s="37"/>
      <c r="UZI53" s="37"/>
      <c r="UZJ53" s="37"/>
      <c r="UZK53" s="37"/>
      <c r="UZL53" s="37"/>
      <c r="UZM53" s="37"/>
      <c r="UZN53" s="37"/>
      <c r="UZO53" s="37"/>
      <c r="UZP53" s="37"/>
      <c r="UZQ53" s="37"/>
      <c r="UZR53" s="37"/>
      <c r="UZS53" s="37"/>
      <c r="UZT53" s="37"/>
      <c r="UZU53" s="37"/>
      <c r="UZV53" s="37"/>
      <c r="UZW53" s="37"/>
      <c r="UZX53" s="37"/>
      <c r="UZY53" s="37"/>
      <c r="UZZ53" s="37"/>
      <c r="VAA53" s="37"/>
      <c r="VAB53" s="37"/>
      <c r="VAC53" s="37"/>
      <c r="VAD53" s="37"/>
      <c r="VAE53" s="37"/>
      <c r="VAF53" s="37"/>
      <c r="VAG53" s="37"/>
      <c r="VAH53" s="37"/>
      <c r="VAI53" s="37"/>
      <c r="VAJ53" s="37"/>
      <c r="VAK53" s="37"/>
      <c r="VAL53" s="37"/>
      <c r="VAM53" s="37"/>
      <c r="VAN53" s="37"/>
      <c r="VAO53" s="37"/>
      <c r="VAP53" s="37"/>
      <c r="VAQ53" s="37"/>
      <c r="VAR53" s="37"/>
      <c r="VAS53" s="37"/>
      <c r="VAT53" s="37"/>
      <c r="VAU53" s="37"/>
      <c r="VAV53" s="37"/>
      <c r="VAW53" s="37"/>
      <c r="VAX53" s="37"/>
      <c r="VAY53" s="37"/>
      <c r="VAZ53" s="37"/>
      <c r="VBA53" s="37"/>
      <c r="VBB53" s="37"/>
      <c r="VBC53" s="37"/>
      <c r="VBD53" s="37"/>
      <c r="VBE53" s="37"/>
      <c r="VBF53" s="37"/>
      <c r="VBG53" s="37"/>
      <c r="VBH53" s="37"/>
      <c r="VBI53" s="37"/>
      <c r="VBJ53" s="37"/>
      <c r="VBK53" s="37"/>
      <c r="VBL53" s="37"/>
      <c r="VBM53" s="37"/>
      <c r="VBN53" s="37"/>
      <c r="VBO53" s="37"/>
      <c r="VBP53" s="37"/>
      <c r="VBQ53" s="37"/>
      <c r="VBR53" s="37"/>
      <c r="VBS53" s="37"/>
      <c r="VBT53" s="37"/>
      <c r="VBU53" s="37"/>
      <c r="VBV53" s="37"/>
      <c r="VBW53" s="37"/>
      <c r="VBX53" s="37"/>
      <c r="VBY53" s="37"/>
      <c r="VBZ53" s="37"/>
      <c r="VCA53" s="37"/>
      <c r="VCB53" s="37"/>
      <c r="VCC53" s="37"/>
      <c r="VCD53" s="37"/>
      <c r="VCE53" s="37"/>
      <c r="VCF53" s="37"/>
      <c r="VCG53" s="37"/>
      <c r="VCH53" s="37"/>
      <c r="VCI53" s="37"/>
      <c r="VCJ53" s="37"/>
      <c r="VCK53" s="37"/>
      <c r="VCL53" s="37"/>
      <c r="VCM53" s="37"/>
      <c r="VCN53" s="37"/>
      <c r="VCO53" s="37"/>
      <c r="VCP53" s="37"/>
      <c r="VCQ53" s="37"/>
      <c r="VCR53" s="37"/>
      <c r="VCS53" s="37"/>
      <c r="VCT53" s="37"/>
      <c r="VCU53" s="37"/>
      <c r="VCV53" s="37"/>
      <c r="VCW53" s="37"/>
      <c r="VCX53" s="37"/>
      <c r="VCY53" s="37"/>
      <c r="VCZ53" s="37"/>
      <c r="VDA53" s="37"/>
      <c r="VDB53" s="37"/>
      <c r="VDC53" s="37"/>
      <c r="VDD53" s="37"/>
      <c r="VDE53" s="37"/>
      <c r="VDF53" s="37"/>
      <c r="VDG53" s="37"/>
      <c r="VDH53" s="37"/>
      <c r="VDI53" s="37"/>
      <c r="VDJ53" s="37"/>
      <c r="VDK53" s="37"/>
      <c r="VDL53" s="37"/>
      <c r="VDM53" s="37"/>
      <c r="VDN53" s="37"/>
      <c r="VDO53" s="37"/>
      <c r="VDP53" s="37"/>
      <c r="VDQ53" s="37"/>
      <c r="VDR53" s="37"/>
      <c r="VDS53" s="37"/>
      <c r="VDT53" s="37"/>
      <c r="VDU53" s="37"/>
      <c r="VDV53" s="37"/>
      <c r="VDW53" s="37"/>
      <c r="VDX53" s="37"/>
      <c r="VDY53" s="37"/>
      <c r="VDZ53" s="37"/>
      <c r="VEA53" s="37"/>
      <c r="VEB53" s="37"/>
      <c r="VEC53" s="37"/>
      <c r="VED53" s="37"/>
      <c r="VEE53" s="37"/>
      <c r="VEF53" s="37"/>
      <c r="VEG53" s="37"/>
      <c r="VEH53" s="37"/>
      <c r="VEI53" s="37"/>
      <c r="VEJ53" s="37"/>
      <c r="VEK53" s="37"/>
      <c r="VEL53" s="37"/>
      <c r="VEM53" s="37"/>
      <c r="VEN53" s="37"/>
      <c r="VEO53" s="37"/>
      <c r="VEP53" s="37"/>
      <c r="VEQ53" s="37"/>
      <c r="VER53" s="37"/>
      <c r="VES53" s="37"/>
      <c r="VET53" s="37"/>
      <c r="VEU53" s="37"/>
      <c r="VEV53" s="37"/>
      <c r="VEW53" s="37"/>
      <c r="VEX53" s="37"/>
      <c r="VEY53" s="37"/>
      <c r="VEZ53" s="37"/>
      <c r="VFA53" s="37"/>
      <c r="VFB53" s="37"/>
      <c r="VFC53" s="37"/>
      <c r="VFD53" s="37"/>
      <c r="VFE53" s="37"/>
      <c r="VFF53" s="37"/>
      <c r="VFG53" s="37"/>
      <c r="VFH53" s="37"/>
      <c r="VFI53" s="37"/>
      <c r="VFJ53" s="37"/>
      <c r="VFK53" s="37"/>
      <c r="VFL53" s="37"/>
      <c r="VFM53" s="37"/>
      <c r="VFN53" s="37"/>
      <c r="VFO53" s="37"/>
      <c r="VFP53" s="37"/>
      <c r="VFQ53" s="37"/>
      <c r="VFR53" s="37"/>
      <c r="VFS53" s="37"/>
      <c r="VFT53" s="37"/>
      <c r="VFU53" s="37"/>
      <c r="VFV53" s="37"/>
      <c r="VFW53" s="37"/>
      <c r="VFX53" s="37"/>
      <c r="VFY53" s="37"/>
      <c r="VFZ53" s="37"/>
      <c r="VGA53" s="37"/>
      <c r="VGB53" s="37"/>
      <c r="VGC53" s="37"/>
      <c r="VGD53" s="37"/>
      <c r="VGE53" s="37"/>
      <c r="VGF53" s="37"/>
      <c r="VGG53" s="37"/>
      <c r="VGH53" s="37"/>
      <c r="VGI53" s="37"/>
      <c r="VGJ53" s="37"/>
      <c r="VGK53" s="37"/>
      <c r="VGL53" s="37"/>
      <c r="VGM53" s="37"/>
      <c r="VGN53" s="37"/>
      <c r="VGO53" s="37"/>
      <c r="VGP53" s="37"/>
      <c r="VGQ53" s="37"/>
      <c r="VGR53" s="37"/>
      <c r="VGS53" s="37"/>
      <c r="VGT53" s="37"/>
      <c r="VGU53" s="37"/>
      <c r="VGV53" s="37"/>
      <c r="VGW53" s="37"/>
      <c r="VGX53" s="37"/>
      <c r="VGY53" s="37"/>
      <c r="VGZ53" s="37"/>
      <c r="VHA53" s="37"/>
      <c r="VHB53" s="37"/>
      <c r="VHC53" s="37"/>
      <c r="VHD53" s="37"/>
      <c r="VHE53" s="37"/>
      <c r="VHF53" s="37"/>
      <c r="VHG53" s="37"/>
      <c r="VHH53" s="37"/>
      <c r="VHI53" s="37"/>
      <c r="VHJ53" s="37"/>
      <c r="VHK53" s="37"/>
      <c r="VHL53" s="37"/>
      <c r="VHM53" s="37"/>
      <c r="VHN53" s="37"/>
      <c r="VHO53" s="37"/>
      <c r="VHP53" s="37"/>
      <c r="VHQ53" s="37"/>
      <c r="VHR53" s="37"/>
      <c r="VHS53" s="37"/>
      <c r="VHT53" s="37"/>
      <c r="VHU53" s="37"/>
      <c r="VHV53" s="37"/>
      <c r="VHW53" s="37"/>
      <c r="VHX53" s="37"/>
      <c r="VHY53" s="37"/>
      <c r="VHZ53" s="37"/>
      <c r="VIA53" s="37"/>
      <c r="VIB53" s="37"/>
      <c r="VIC53" s="37"/>
      <c r="VID53" s="37"/>
      <c r="VIE53" s="37"/>
      <c r="VIF53" s="37"/>
      <c r="VIG53" s="37"/>
      <c r="VIH53" s="37"/>
      <c r="VII53" s="37"/>
      <c r="VIJ53" s="37"/>
      <c r="VIK53" s="37"/>
      <c r="VIL53" s="37"/>
      <c r="VIM53" s="37"/>
      <c r="VIN53" s="37"/>
      <c r="VIO53" s="37"/>
      <c r="VIP53" s="37"/>
      <c r="VIQ53" s="37"/>
      <c r="VIR53" s="37"/>
      <c r="VIS53" s="37"/>
      <c r="VIT53" s="37"/>
      <c r="VIU53" s="37"/>
      <c r="VIV53" s="37"/>
      <c r="VIW53" s="37"/>
      <c r="VIX53" s="37"/>
      <c r="VIY53" s="37"/>
      <c r="VIZ53" s="37"/>
      <c r="VJA53" s="37"/>
      <c r="VJB53" s="37"/>
      <c r="VJC53" s="37"/>
      <c r="VJD53" s="37"/>
      <c r="VJE53" s="37"/>
      <c r="VJF53" s="37"/>
      <c r="VJG53" s="37"/>
      <c r="VJH53" s="37"/>
      <c r="VJI53" s="37"/>
      <c r="VJJ53" s="37"/>
      <c r="VJK53" s="37"/>
      <c r="VJL53" s="37"/>
      <c r="VJM53" s="37"/>
      <c r="VJN53" s="37"/>
      <c r="VJO53" s="37"/>
      <c r="VJP53" s="37"/>
      <c r="VJQ53" s="37"/>
      <c r="VJR53" s="37"/>
      <c r="VJS53" s="37"/>
      <c r="VJT53" s="37"/>
      <c r="VJU53" s="37"/>
      <c r="VJV53" s="37"/>
      <c r="VJW53" s="37"/>
      <c r="VJX53" s="37"/>
      <c r="VJY53" s="37"/>
      <c r="VJZ53" s="37"/>
      <c r="VKA53" s="37"/>
      <c r="VKB53" s="37"/>
      <c r="VKC53" s="37"/>
      <c r="VKD53" s="37"/>
      <c r="VKE53" s="37"/>
      <c r="VKF53" s="37"/>
      <c r="VKG53" s="37"/>
      <c r="VKH53" s="37"/>
      <c r="VKI53" s="37"/>
      <c r="VKJ53" s="37"/>
      <c r="VKK53" s="37"/>
      <c r="VKL53" s="37"/>
      <c r="VKM53" s="37"/>
      <c r="VKN53" s="37"/>
      <c r="VKO53" s="37"/>
      <c r="VKP53" s="37"/>
      <c r="VKQ53" s="37"/>
      <c r="VKR53" s="37"/>
      <c r="VKS53" s="37"/>
      <c r="VKT53" s="37"/>
      <c r="VKU53" s="37"/>
      <c r="VKV53" s="37"/>
      <c r="VKW53" s="37"/>
      <c r="VKX53" s="37"/>
      <c r="VKY53" s="37"/>
      <c r="VKZ53" s="37"/>
      <c r="VLA53" s="37"/>
      <c r="VLB53" s="37"/>
      <c r="VLC53" s="37"/>
      <c r="VLD53" s="37"/>
      <c r="VLE53" s="37"/>
      <c r="VLF53" s="37"/>
      <c r="VLG53" s="37"/>
      <c r="VLH53" s="37"/>
      <c r="VLI53" s="37"/>
      <c r="VLJ53" s="37"/>
      <c r="VLK53" s="37"/>
      <c r="VLL53" s="37"/>
      <c r="VLM53" s="37"/>
      <c r="VLN53" s="37"/>
      <c r="VLO53" s="37"/>
      <c r="VLP53" s="37"/>
      <c r="VLQ53" s="37"/>
      <c r="VLR53" s="37"/>
      <c r="VLS53" s="37"/>
      <c r="VLT53" s="37"/>
      <c r="VLU53" s="37"/>
      <c r="VLV53" s="37"/>
      <c r="VLW53" s="37"/>
      <c r="VLX53" s="37"/>
      <c r="VLY53" s="37"/>
      <c r="VLZ53" s="37"/>
      <c r="VMA53" s="37"/>
      <c r="VMB53" s="37"/>
      <c r="VMC53" s="37"/>
      <c r="VMD53" s="37"/>
      <c r="VME53" s="37"/>
      <c r="VMF53" s="37"/>
      <c r="VMG53" s="37"/>
      <c r="VMH53" s="37"/>
      <c r="VMI53" s="37"/>
      <c r="VMJ53" s="37"/>
      <c r="VMK53" s="37"/>
      <c r="VML53" s="37"/>
      <c r="VMM53" s="37"/>
      <c r="VMN53" s="37"/>
      <c r="VMO53" s="37"/>
      <c r="VMP53" s="37"/>
      <c r="VMQ53" s="37"/>
      <c r="VMR53" s="37"/>
      <c r="VMS53" s="37"/>
      <c r="VMT53" s="37"/>
      <c r="VMU53" s="37"/>
      <c r="VMV53" s="37"/>
      <c r="VMW53" s="37"/>
      <c r="VMX53" s="37"/>
      <c r="VMY53" s="37"/>
      <c r="VMZ53" s="37"/>
      <c r="VNA53" s="37"/>
      <c r="VNB53" s="37"/>
      <c r="VNC53" s="37"/>
      <c r="VND53" s="37"/>
      <c r="VNE53" s="37"/>
      <c r="VNF53" s="37"/>
      <c r="VNG53" s="37"/>
      <c r="VNH53" s="37"/>
      <c r="VNI53" s="37"/>
      <c r="VNJ53" s="37"/>
      <c r="VNK53" s="37"/>
      <c r="VNL53" s="37"/>
      <c r="VNM53" s="37"/>
      <c r="VNN53" s="37"/>
      <c r="VNO53" s="37"/>
      <c r="VNP53" s="37"/>
      <c r="VNQ53" s="37"/>
      <c r="VNR53" s="37"/>
      <c r="VNS53" s="37"/>
      <c r="VNT53" s="37"/>
      <c r="VNU53" s="37"/>
      <c r="VNV53" s="37"/>
      <c r="VNW53" s="37"/>
      <c r="VNX53" s="37"/>
      <c r="VNY53" s="37"/>
      <c r="VNZ53" s="37"/>
      <c r="VOA53" s="37"/>
      <c r="VOB53" s="37"/>
      <c r="VOC53" s="37"/>
      <c r="VOD53" s="37"/>
      <c r="VOE53" s="37"/>
      <c r="VOF53" s="37"/>
      <c r="VOG53" s="37"/>
      <c r="VOH53" s="37"/>
      <c r="VOI53" s="37"/>
      <c r="VOJ53" s="37"/>
      <c r="VOK53" s="37"/>
      <c r="VOL53" s="37"/>
      <c r="VOM53" s="37"/>
      <c r="VON53" s="37"/>
      <c r="VOO53" s="37"/>
      <c r="VOP53" s="37"/>
      <c r="VOQ53" s="37"/>
      <c r="VOR53" s="37"/>
      <c r="VOS53" s="37"/>
      <c r="VOT53" s="37"/>
      <c r="VOU53" s="37"/>
      <c r="VOV53" s="37"/>
      <c r="VOW53" s="37"/>
      <c r="VOX53" s="37"/>
      <c r="VOY53" s="37"/>
      <c r="VOZ53" s="37"/>
      <c r="VPA53" s="37"/>
      <c r="VPB53" s="37"/>
      <c r="VPC53" s="37"/>
      <c r="VPD53" s="37"/>
      <c r="VPE53" s="37"/>
      <c r="VPF53" s="37"/>
      <c r="VPG53" s="37"/>
      <c r="VPH53" s="37"/>
      <c r="VPI53" s="37"/>
      <c r="VPJ53" s="37"/>
      <c r="VPK53" s="37"/>
      <c r="VPL53" s="37"/>
      <c r="VPM53" s="37"/>
      <c r="VPN53" s="37"/>
      <c r="VPO53" s="37"/>
      <c r="VPP53" s="37"/>
      <c r="VPQ53" s="37"/>
      <c r="VPR53" s="37"/>
      <c r="VPS53" s="37"/>
      <c r="VPT53" s="37"/>
      <c r="VPU53" s="37"/>
      <c r="VPV53" s="37"/>
      <c r="VPW53" s="37"/>
      <c r="VPX53" s="37"/>
      <c r="VPY53" s="37"/>
      <c r="VPZ53" s="37"/>
      <c r="VQA53" s="37"/>
      <c r="VQB53" s="37"/>
      <c r="VQC53" s="37"/>
      <c r="VQD53" s="37"/>
      <c r="VQE53" s="37"/>
      <c r="VQF53" s="37"/>
      <c r="VQG53" s="37"/>
      <c r="VQH53" s="37"/>
      <c r="VQI53" s="37"/>
      <c r="VQJ53" s="37"/>
      <c r="VQK53" s="37"/>
      <c r="VQL53" s="37"/>
      <c r="VQM53" s="37"/>
      <c r="VQN53" s="37"/>
      <c r="VQO53" s="37"/>
      <c r="VQP53" s="37"/>
      <c r="VQQ53" s="37"/>
      <c r="VQR53" s="37"/>
      <c r="VQS53" s="37"/>
      <c r="VQT53" s="37"/>
      <c r="VQU53" s="37"/>
      <c r="VQV53" s="37"/>
      <c r="VQW53" s="37"/>
      <c r="VQX53" s="37"/>
      <c r="VQY53" s="37"/>
      <c r="VQZ53" s="37"/>
      <c r="VRA53" s="37"/>
      <c r="VRB53" s="37"/>
      <c r="VRC53" s="37"/>
      <c r="VRD53" s="37"/>
      <c r="VRE53" s="37"/>
      <c r="VRF53" s="37"/>
      <c r="VRG53" s="37"/>
      <c r="VRH53" s="37"/>
      <c r="VRI53" s="37"/>
      <c r="VRJ53" s="37"/>
      <c r="VRK53" s="37"/>
      <c r="VRL53" s="37"/>
      <c r="VRM53" s="37"/>
      <c r="VRN53" s="37"/>
      <c r="VRO53" s="37"/>
      <c r="VRP53" s="37"/>
      <c r="VRQ53" s="37"/>
      <c r="VRR53" s="37"/>
      <c r="VRS53" s="37"/>
      <c r="VRT53" s="37"/>
      <c r="VRU53" s="37"/>
      <c r="VRV53" s="37"/>
      <c r="VRW53" s="37"/>
      <c r="VRX53" s="37"/>
      <c r="VRY53" s="37"/>
      <c r="VRZ53" s="37"/>
      <c r="VSA53" s="37"/>
      <c r="VSB53" s="37"/>
      <c r="VSC53" s="37"/>
      <c r="VSD53" s="37"/>
      <c r="VSE53" s="37"/>
      <c r="VSF53" s="37"/>
      <c r="VSG53" s="37"/>
      <c r="VSH53" s="37"/>
      <c r="VSI53" s="37"/>
      <c r="VSJ53" s="37"/>
      <c r="VSK53" s="37"/>
      <c r="VSL53" s="37"/>
      <c r="VSM53" s="37"/>
      <c r="VSN53" s="37"/>
      <c r="VSO53" s="37"/>
      <c r="VSP53" s="37"/>
      <c r="VSQ53" s="37"/>
      <c r="VSR53" s="37"/>
      <c r="VSS53" s="37"/>
      <c r="VST53" s="37"/>
      <c r="VSU53" s="37"/>
      <c r="VSV53" s="37"/>
      <c r="VSW53" s="37"/>
      <c r="VSX53" s="37"/>
      <c r="VSY53" s="37"/>
      <c r="VSZ53" s="37"/>
      <c r="VTA53" s="37"/>
      <c r="VTB53" s="37"/>
      <c r="VTC53" s="37"/>
      <c r="VTD53" s="37"/>
      <c r="VTE53" s="37"/>
      <c r="VTF53" s="37"/>
      <c r="VTG53" s="37"/>
      <c r="VTH53" s="37"/>
      <c r="VTI53" s="37"/>
      <c r="VTJ53" s="37"/>
      <c r="VTK53" s="37"/>
      <c r="VTL53" s="37"/>
      <c r="VTM53" s="37"/>
      <c r="VTN53" s="37"/>
      <c r="VTO53" s="37"/>
      <c r="VTP53" s="37"/>
      <c r="VTQ53" s="37"/>
      <c r="VTR53" s="37"/>
      <c r="VTS53" s="37"/>
      <c r="VTT53" s="37"/>
      <c r="VTU53" s="37"/>
      <c r="VTV53" s="37"/>
      <c r="VTW53" s="37"/>
      <c r="VTX53" s="37"/>
      <c r="VTY53" s="37"/>
      <c r="VTZ53" s="37"/>
      <c r="VUA53" s="37"/>
      <c r="VUB53" s="37"/>
      <c r="VUC53" s="37"/>
      <c r="VUD53" s="37"/>
      <c r="VUE53" s="37"/>
      <c r="VUF53" s="37"/>
      <c r="VUG53" s="37"/>
      <c r="VUH53" s="37"/>
      <c r="VUI53" s="37"/>
      <c r="VUJ53" s="37"/>
      <c r="VUK53" s="37"/>
      <c r="VUL53" s="37"/>
      <c r="VUM53" s="37"/>
      <c r="VUN53" s="37"/>
      <c r="VUO53" s="37"/>
      <c r="VUP53" s="37"/>
      <c r="VUQ53" s="37"/>
      <c r="VUR53" s="37"/>
      <c r="VUS53" s="37"/>
      <c r="VUT53" s="37"/>
      <c r="VUU53" s="37"/>
      <c r="VUV53" s="37"/>
      <c r="VUW53" s="37"/>
      <c r="VUX53" s="37"/>
      <c r="VUY53" s="37"/>
      <c r="VUZ53" s="37"/>
      <c r="VVA53" s="37"/>
      <c r="VVB53" s="37"/>
      <c r="VVC53" s="37"/>
      <c r="VVD53" s="37"/>
      <c r="VVE53" s="37"/>
      <c r="VVF53" s="37"/>
      <c r="VVG53" s="37"/>
      <c r="VVH53" s="37"/>
      <c r="VVI53" s="37"/>
      <c r="VVJ53" s="37"/>
      <c r="VVK53" s="37"/>
      <c r="VVL53" s="37"/>
      <c r="VVM53" s="37"/>
      <c r="VVN53" s="37"/>
      <c r="VVO53" s="37"/>
      <c r="VVP53" s="37"/>
      <c r="VVQ53" s="37"/>
      <c r="VVR53" s="37"/>
      <c r="VVS53" s="37"/>
      <c r="VVT53" s="37"/>
      <c r="VVU53" s="37"/>
      <c r="VVV53" s="37"/>
      <c r="VVW53" s="37"/>
      <c r="VVX53" s="37"/>
      <c r="VVY53" s="37"/>
      <c r="VVZ53" s="37"/>
      <c r="VWA53" s="37"/>
      <c r="VWB53" s="37"/>
      <c r="VWC53" s="37"/>
      <c r="VWD53" s="37"/>
      <c r="VWE53" s="37"/>
      <c r="VWF53" s="37"/>
      <c r="VWG53" s="37"/>
      <c r="VWH53" s="37"/>
      <c r="VWI53" s="37"/>
      <c r="VWJ53" s="37"/>
      <c r="VWK53" s="37"/>
      <c r="VWL53" s="37"/>
      <c r="VWM53" s="37"/>
      <c r="VWN53" s="37"/>
      <c r="VWO53" s="37"/>
      <c r="VWP53" s="37"/>
      <c r="VWQ53" s="37"/>
      <c r="VWR53" s="37"/>
      <c r="VWS53" s="37"/>
      <c r="VWT53" s="37"/>
      <c r="VWU53" s="37"/>
      <c r="VWV53" s="37"/>
      <c r="VWW53" s="37"/>
      <c r="VWX53" s="37"/>
      <c r="VWY53" s="37"/>
      <c r="VWZ53" s="37"/>
      <c r="VXA53" s="37"/>
      <c r="VXB53" s="37"/>
      <c r="VXC53" s="37"/>
      <c r="VXD53" s="37"/>
      <c r="VXE53" s="37"/>
      <c r="VXF53" s="37"/>
      <c r="VXG53" s="37"/>
      <c r="VXH53" s="37"/>
      <c r="VXI53" s="37"/>
      <c r="VXJ53" s="37"/>
      <c r="VXK53" s="37"/>
      <c r="VXL53" s="37"/>
      <c r="VXM53" s="37"/>
      <c r="VXN53" s="37"/>
      <c r="VXO53" s="37"/>
      <c r="VXP53" s="37"/>
      <c r="VXQ53" s="37"/>
      <c r="VXR53" s="37"/>
      <c r="VXS53" s="37"/>
      <c r="VXT53" s="37"/>
      <c r="VXU53" s="37"/>
      <c r="VXV53" s="37"/>
      <c r="VXW53" s="37"/>
      <c r="VXX53" s="37"/>
      <c r="VXY53" s="37"/>
      <c r="VXZ53" s="37"/>
      <c r="VYA53" s="37"/>
      <c r="VYB53" s="37"/>
      <c r="VYC53" s="37"/>
      <c r="VYD53" s="37"/>
      <c r="VYE53" s="37"/>
      <c r="VYF53" s="37"/>
      <c r="VYG53" s="37"/>
      <c r="VYH53" s="37"/>
      <c r="VYI53" s="37"/>
      <c r="VYJ53" s="37"/>
      <c r="VYK53" s="37"/>
      <c r="VYL53" s="37"/>
      <c r="VYM53" s="37"/>
      <c r="VYN53" s="37"/>
      <c r="VYO53" s="37"/>
      <c r="VYP53" s="37"/>
      <c r="VYQ53" s="37"/>
      <c r="VYR53" s="37"/>
      <c r="VYS53" s="37"/>
      <c r="VYT53" s="37"/>
      <c r="VYU53" s="37"/>
      <c r="VYV53" s="37"/>
      <c r="VYW53" s="37"/>
      <c r="VYX53" s="37"/>
      <c r="VYY53" s="37"/>
      <c r="VYZ53" s="37"/>
      <c r="VZA53" s="37"/>
      <c r="VZB53" s="37"/>
      <c r="VZC53" s="37"/>
      <c r="VZD53" s="37"/>
      <c r="VZE53" s="37"/>
      <c r="VZF53" s="37"/>
      <c r="VZG53" s="37"/>
      <c r="VZH53" s="37"/>
      <c r="VZI53" s="37"/>
      <c r="VZJ53" s="37"/>
      <c r="VZK53" s="37"/>
      <c r="VZL53" s="37"/>
      <c r="VZM53" s="37"/>
      <c r="VZN53" s="37"/>
      <c r="VZO53" s="37"/>
      <c r="VZP53" s="37"/>
      <c r="VZQ53" s="37"/>
      <c r="VZR53" s="37"/>
      <c r="VZS53" s="37"/>
      <c r="VZT53" s="37"/>
      <c r="VZU53" s="37"/>
      <c r="VZV53" s="37"/>
      <c r="VZW53" s="37"/>
      <c r="VZX53" s="37"/>
      <c r="VZY53" s="37"/>
      <c r="VZZ53" s="37"/>
      <c r="WAA53" s="37"/>
      <c r="WAB53" s="37"/>
      <c r="WAC53" s="37"/>
      <c r="WAD53" s="37"/>
      <c r="WAE53" s="37"/>
      <c r="WAF53" s="37"/>
      <c r="WAG53" s="37"/>
      <c r="WAH53" s="37"/>
      <c r="WAI53" s="37"/>
      <c r="WAJ53" s="37"/>
      <c r="WAK53" s="37"/>
      <c r="WAL53" s="37"/>
      <c r="WAM53" s="37"/>
      <c r="WAN53" s="37"/>
      <c r="WAO53" s="37"/>
      <c r="WAP53" s="37"/>
      <c r="WAQ53" s="37"/>
      <c r="WAR53" s="37"/>
      <c r="WAS53" s="37"/>
      <c r="WAT53" s="37"/>
      <c r="WAU53" s="37"/>
      <c r="WAV53" s="37"/>
      <c r="WAW53" s="37"/>
      <c r="WAX53" s="37"/>
      <c r="WAY53" s="37"/>
      <c r="WAZ53" s="37"/>
      <c r="WBA53" s="37"/>
      <c r="WBB53" s="37"/>
      <c r="WBC53" s="37"/>
      <c r="WBD53" s="37"/>
      <c r="WBE53" s="37"/>
      <c r="WBF53" s="37"/>
      <c r="WBG53" s="37"/>
      <c r="WBH53" s="37"/>
      <c r="WBI53" s="37"/>
      <c r="WBJ53" s="37"/>
      <c r="WBK53" s="37"/>
      <c r="WBL53" s="37"/>
      <c r="WBM53" s="37"/>
      <c r="WBN53" s="37"/>
      <c r="WBO53" s="37"/>
      <c r="WBP53" s="37"/>
      <c r="WBQ53" s="37"/>
      <c r="WBR53" s="37"/>
      <c r="WBS53" s="37"/>
      <c r="WBT53" s="37"/>
      <c r="WBU53" s="37"/>
      <c r="WBV53" s="37"/>
      <c r="WBW53" s="37"/>
      <c r="WBX53" s="37"/>
      <c r="WBY53" s="37"/>
      <c r="WBZ53" s="37"/>
      <c r="WCA53" s="37"/>
      <c r="WCB53" s="37"/>
      <c r="WCC53" s="37"/>
      <c r="WCD53" s="37"/>
      <c r="WCE53" s="37"/>
      <c r="WCF53" s="37"/>
      <c r="WCG53" s="37"/>
      <c r="WCH53" s="37"/>
      <c r="WCI53" s="37"/>
      <c r="WCJ53" s="37"/>
      <c r="WCK53" s="37"/>
      <c r="WCL53" s="37"/>
      <c r="WCM53" s="37"/>
      <c r="WCN53" s="37"/>
      <c r="WCO53" s="37"/>
      <c r="WCP53" s="37"/>
      <c r="WCQ53" s="37"/>
      <c r="WCR53" s="37"/>
      <c r="WCS53" s="37"/>
      <c r="WCT53" s="37"/>
      <c r="WCU53" s="37"/>
      <c r="WCV53" s="37"/>
      <c r="WCW53" s="37"/>
      <c r="WCX53" s="37"/>
      <c r="WCY53" s="37"/>
      <c r="WCZ53" s="37"/>
      <c r="WDA53" s="37"/>
      <c r="WDB53" s="37"/>
      <c r="WDC53" s="37"/>
      <c r="WDD53" s="37"/>
      <c r="WDE53" s="37"/>
      <c r="WDF53" s="37"/>
      <c r="WDG53" s="37"/>
      <c r="WDH53" s="37"/>
      <c r="WDI53" s="37"/>
      <c r="WDJ53" s="37"/>
      <c r="WDK53" s="37"/>
      <c r="WDL53" s="37"/>
      <c r="WDM53" s="37"/>
      <c r="WDN53" s="37"/>
      <c r="WDO53" s="37"/>
      <c r="WDP53" s="37"/>
      <c r="WDQ53" s="37"/>
      <c r="WDR53" s="37"/>
      <c r="WDS53" s="37"/>
      <c r="WDT53" s="37"/>
      <c r="WDU53" s="37"/>
      <c r="WDV53" s="37"/>
      <c r="WDW53" s="37"/>
      <c r="WDX53" s="37"/>
      <c r="WDY53" s="37"/>
      <c r="WDZ53" s="37"/>
      <c r="WEA53" s="37"/>
      <c r="WEB53" s="37"/>
      <c r="WEC53" s="37"/>
      <c r="WED53" s="37"/>
      <c r="WEE53" s="37"/>
      <c r="WEF53" s="37"/>
      <c r="WEG53" s="37"/>
      <c r="WEH53" s="37"/>
      <c r="WEI53" s="37"/>
      <c r="WEJ53" s="37"/>
      <c r="WEK53" s="37"/>
      <c r="WEL53" s="37"/>
      <c r="WEM53" s="37"/>
      <c r="WEN53" s="37"/>
      <c r="WEO53" s="37"/>
      <c r="WEP53" s="37"/>
      <c r="WEQ53" s="37"/>
      <c r="WER53" s="37"/>
      <c r="WES53" s="37"/>
      <c r="WET53" s="37"/>
      <c r="WEU53" s="37"/>
      <c r="WEV53" s="37"/>
      <c r="WEW53" s="37"/>
      <c r="WEX53" s="37"/>
      <c r="WEY53" s="37"/>
      <c r="WEZ53" s="37"/>
      <c r="WFA53" s="37"/>
      <c r="WFB53" s="37"/>
      <c r="WFC53" s="37"/>
      <c r="WFD53" s="37"/>
      <c r="WFE53" s="37"/>
      <c r="WFF53" s="37"/>
      <c r="WFG53" s="37"/>
      <c r="WFH53" s="37"/>
      <c r="WFI53" s="37"/>
      <c r="WFJ53" s="37"/>
      <c r="WFK53" s="37"/>
      <c r="WFL53" s="37"/>
      <c r="WFM53" s="37"/>
      <c r="WFN53" s="37"/>
      <c r="WFO53" s="37"/>
      <c r="WFP53" s="37"/>
      <c r="WFQ53" s="37"/>
      <c r="WFR53" s="37"/>
      <c r="WFS53" s="37"/>
      <c r="WFT53" s="37"/>
      <c r="WFU53" s="37"/>
      <c r="WFV53" s="37"/>
      <c r="WFW53" s="37"/>
      <c r="WFX53" s="37"/>
      <c r="WFY53" s="37"/>
      <c r="WFZ53" s="37"/>
      <c r="WGA53" s="37"/>
      <c r="WGB53" s="37"/>
      <c r="WGC53" s="37"/>
      <c r="WGD53" s="37"/>
      <c r="WGE53" s="37"/>
      <c r="WGF53" s="37"/>
      <c r="WGG53" s="37"/>
      <c r="WGH53" s="37"/>
      <c r="WGI53" s="37"/>
      <c r="WGJ53" s="37"/>
      <c r="WGK53" s="37"/>
      <c r="WGL53" s="37"/>
      <c r="WGM53" s="37"/>
      <c r="WGN53" s="37"/>
      <c r="WGO53" s="37"/>
      <c r="WGP53" s="37"/>
      <c r="WGQ53" s="37"/>
      <c r="WGR53" s="37"/>
      <c r="WGS53" s="37"/>
      <c r="WGT53" s="37"/>
      <c r="WGU53" s="37"/>
      <c r="WGV53" s="37"/>
      <c r="WGW53" s="37"/>
      <c r="WGX53" s="37"/>
      <c r="WGY53" s="37"/>
      <c r="WGZ53" s="37"/>
      <c r="WHA53" s="37"/>
      <c r="WHB53" s="37"/>
      <c r="WHC53" s="37"/>
      <c r="WHD53" s="37"/>
      <c r="WHE53" s="37"/>
      <c r="WHF53" s="37"/>
      <c r="WHG53" s="37"/>
      <c r="WHH53" s="37"/>
      <c r="WHI53" s="37"/>
      <c r="WHJ53" s="37"/>
      <c r="WHK53" s="37"/>
      <c r="WHL53" s="37"/>
      <c r="WHM53" s="37"/>
      <c r="WHN53" s="37"/>
      <c r="WHO53" s="37"/>
      <c r="WHP53" s="37"/>
      <c r="WHQ53" s="37"/>
      <c r="WHR53" s="37"/>
      <c r="WHS53" s="37"/>
      <c r="WHT53" s="37"/>
      <c r="WHU53" s="37"/>
      <c r="WHV53" s="37"/>
      <c r="WHW53" s="37"/>
      <c r="WHX53" s="37"/>
      <c r="WHY53" s="37"/>
      <c r="WHZ53" s="37"/>
      <c r="WIA53" s="37"/>
      <c r="WIB53" s="37"/>
      <c r="WIC53" s="37"/>
      <c r="WID53" s="37"/>
      <c r="WIE53" s="37"/>
      <c r="WIF53" s="37"/>
      <c r="WIG53" s="37"/>
      <c r="WIH53" s="37"/>
      <c r="WII53" s="37"/>
      <c r="WIJ53" s="37"/>
      <c r="WIK53" s="37"/>
      <c r="WIL53" s="37"/>
      <c r="WIM53" s="37"/>
      <c r="WIN53" s="37"/>
      <c r="WIO53" s="37"/>
      <c r="WIP53" s="37"/>
      <c r="WIQ53" s="37"/>
      <c r="WIR53" s="37"/>
      <c r="WIS53" s="37"/>
      <c r="WIT53" s="37"/>
      <c r="WIU53" s="37"/>
      <c r="WIV53" s="37"/>
      <c r="WIW53" s="37"/>
      <c r="WIX53" s="37"/>
      <c r="WIY53" s="37"/>
      <c r="WIZ53" s="37"/>
      <c r="WJA53" s="37"/>
      <c r="WJB53" s="37"/>
      <c r="WJC53" s="37"/>
      <c r="WJD53" s="37"/>
      <c r="WJE53" s="37"/>
      <c r="WJF53" s="37"/>
      <c r="WJG53" s="37"/>
      <c r="WJH53" s="37"/>
      <c r="WJI53" s="37"/>
      <c r="WJJ53" s="37"/>
      <c r="WJK53" s="37"/>
      <c r="WJL53" s="37"/>
      <c r="WJM53" s="37"/>
      <c r="WJN53" s="37"/>
      <c r="WJO53" s="37"/>
      <c r="WJP53" s="37"/>
      <c r="WJQ53" s="37"/>
      <c r="WJR53" s="37"/>
      <c r="WJS53" s="37"/>
      <c r="WJT53" s="37"/>
      <c r="WJU53" s="37"/>
      <c r="WJV53" s="37"/>
      <c r="WJW53" s="37"/>
      <c r="WJX53" s="37"/>
      <c r="WJY53" s="37"/>
      <c r="WJZ53" s="37"/>
      <c r="WKA53" s="37"/>
      <c r="WKB53" s="37"/>
      <c r="WKC53" s="37"/>
      <c r="WKD53" s="37"/>
      <c r="WKE53" s="37"/>
      <c r="WKF53" s="37"/>
      <c r="WKG53" s="37"/>
      <c r="WKH53" s="37"/>
      <c r="WKI53" s="37"/>
      <c r="WKJ53" s="37"/>
      <c r="WKK53" s="37"/>
      <c r="WKL53" s="37"/>
      <c r="WKM53" s="37"/>
      <c r="WKN53" s="37"/>
      <c r="WKO53" s="37"/>
      <c r="WKP53" s="37"/>
      <c r="WKQ53" s="37"/>
      <c r="WKR53" s="37"/>
      <c r="WKS53" s="37"/>
      <c r="WKT53" s="37"/>
      <c r="WKU53" s="37"/>
      <c r="WKV53" s="37"/>
      <c r="WKW53" s="37"/>
      <c r="WKX53" s="37"/>
      <c r="WKY53" s="37"/>
      <c r="WKZ53" s="37"/>
      <c r="WLA53" s="37"/>
      <c r="WLB53" s="37"/>
      <c r="WLC53" s="37"/>
      <c r="WLD53" s="37"/>
      <c r="WLE53" s="37"/>
      <c r="WLF53" s="37"/>
      <c r="WLG53" s="37"/>
      <c r="WLH53" s="37"/>
      <c r="WLI53" s="37"/>
      <c r="WLJ53" s="37"/>
      <c r="WLK53" s="37"/>
      <c r="WLL53" s="37"/>
      <c r="WLM53" s="37"/>
      <c r="WLN53" s="37"/>
      <c r="WLO53" s="37"/>
      <c r="WLP53" s="37"/>
      <c r="WLQ53" s="37"/>
      <c r="WLR53" s="37"/>
      <c r="WLS53" s="37"/>
      <c r="WLT53" s="37"/>
      <c r="WLU53" s="37"/>
      <c r="WLV53" s="37"/>
      <c r="WLW53" s="37"/>
      <c r="WLX53" s="37"/>
      <c r="WLY53" s="37"/>
      <c r="WLZ53" s="37"/>
      <c r="WMA53" s="37"/>
      <c r="WMB53" s="37"/>
      <c r="WMC53" s="37"/>
      <c r="WMD53" s="37"/>
      <c r="WME53" s="37"/>
      <c r="WMF53" s="37"/>
      <c r="WMG53" s="37"/>
      <c r="WMH53" s="37"/>
      <c r="WMI53" s="37"/>
      <c r="WMJ53" s="37"/>
      <c r="WMK53" s="37"/>
      <c r="WML53" s="37"/>
      <c r="WMM53" s="37"/>
      <c r="WMN53" s="37"/>
      <c r="WMO53" s="37"/>
      <c r="WMP53" s="37"/>
      <c r="WMQ53" s="37"/>
      <c r="WMR53" s="37"/>
      <c r="WMS53" s="37"/>
      <c r="WMT53" s="37"/>
      <c r="WMU53" s="37"/>
      <c r="WMV53" s="37"/>
      <c r="WMW53" s="37"/>
      <c r="WMX53" s="37"/>
      <c r="WMY53" s="37"/>
      <c r="WMZ53" s="37"/>
      <c r="WNA53" s="37"/>
      <c r="WNB53" s="37"/>
      <c r="WNC53" s="37"/>
      <c r="WND53" s="37"/>
      <c r="WNE53" s="37"/>
      <c r="WNF53" s="37"/>
      <c r="WNG53" s="37"/>
      <c r="WNH53" s="37"/>
      <c r="WNI53" s="37"/>
      <c r="WNJ53" s="37"/>
      <c r="WNK53" s="37"/>
      <c r="WNL53" s="37"/>
      <c r="WNM53" s="37"/>
      <c r="WNN53" s="37"/>
      <c r="WNO53" s="37"/>
      <c r="WNP53" s="37"/>
      <c r="WNQ53" s="37"/>
      <c r="WNR53" s="37"/>
      <c r="WNS53" s="37"/>
      <c r="WNT53" s="37"/>
      <c r="WNU53" s="37"/>
      <c r="WNV53" s="37"/>
      <c r="WNW53" s="37"/>
      <c r="WNX53" s="37"/>
      <c r="WNY53" s="37"/>
      <c r="WNZ53" s="37"/>
      <c r="WOA53" s="37"/>
      <c r="WOB53" s="37"/>
      <c r="WOC53" s="37"/>
      <c r="WOD53" s="37"/>
      <c r="WOE53" s="37"/>
      <c r="WOF53" s="37"/>
      <c r="WOG53" s="37"/>
      <c r="WOH53" s="37"/>
      <c r="WOI53" s="37"/>
      <c r="WOJ53" s="37"/>
      <c r="WOK53" s="37"/>
      <c r="WOL53" s="37"/>
      <c r="WOM53" s="37"/>
      <c r="WON53" s="37"/>
      <c r="WOO53" s="37"/>
      <c r="WOP53" s="37"/>
      <c r="WOQ53" s="37"/>
      <c r="WOR53" s="37"/>
      <c r="WOS53" s="37"/>
      <c r="WOT53" s="37"/>
      <c r="WOU53" s="37"/>
      <c r="WOV53" s="37"/>
      <c r="WOW53" s="37"/>
      <c r="WOX53" s="37"/>
      <c r="WOY53" s="37"/>
      <c r="WOZ53" s="37"/>
      <c r="WPA53" s="37"/>
      <c r="WPB53" s="37"/>
      <c r="WPC53" s="37"/>
      <c r="WPD53" s="37"/>
      <c r="WPE53" s="37"/>
      <c r="WPF53" s="37"/>
      <c r="WPG53" s="37"/>
      <c r="WPH53" s="37"/>
      <c r="WPI53" s="37"/>
      <c r="WPJ53" s="37"/>
      <c r="WPK53" s="37"/>
      <c r="WPL53" s="37"/>
      <c r="WPM53" s="37"/>
      <c r="WPN53" s="37"/>
      <c r="WPO53" s="37"/>
      <c r="WPP53" s="37"/>
      <c r="WPQ53" s="37"/>
      <c r="WPR53" s="37"/>
      <c r="WPS53" s="37"/>
      <c r="WPT53" s="37"/>
      <c r="WPU53" s="37"/>
      <c r="WPV53" s="37"/>
      <c r="WPW53" s="37"/>
      <c r="WPX53" s="37"/>
      <c r="WPY53" s="37"/>
      <c r="WPZ53" s="37"/>
      <c r="WQA53" s="37"/>
      <c r="WQB53" s="37"/>
      <c r="WQC53" s="37"/>
      <c r="WQD53" s="37"/>
      <c r="WQE53" s="37"/>
      <c r="WQF53" s="37"/>
      <c r="WQG53" s="37"/>
      <c r="WQH53" s="37"/>
      <c r="WQI53" s="37"/>
      <c r="WQJ53" s="37"/>
      <c r="WQK53" s="37"/>
      <c r="WQL53" s="37"/>
      <c r="WQM53" s="37"/>
      <c r="WQN53" s="37"/>
      <c r="WQO53" s="37"/>
      <c r="WQP53" s="37"/>
      <c r="WQQ53" s="37"/>
      <c r="WQR53" s="37"/>
      <c r="WQS53" s="37"/>
      <c r="WQT53" s="37"/>
      <c r="WQU53" s="37"/>
      <c r="WQV53" s="37"/>
      <c r="WQW53" s="37"/>
      <c r="WQX53" s="37"/>
      <c r="WQY53" s="37"/>
      <c r="WQZ53" s="37"/>
      <c r="WRA53" s="37"/>
      <c r="WRB53" s="37"/>
      <c r="WRC53" s="37"/>
      <c r="WRD53" s="37"/>
      <c r="WRE53" s="37"/>
      <c r="WRF53" s="37"/>
      <c r="WRG53" s="37"/>
      <c r="WRH53" s="37"/>
      <c r="WRI53" s="37"/>
      <c r="WRJ53" s="37"/>
      <c r="WRK53" s="37"/>
      <c r="WRL53" s="37"/>
      <c r="WRM53" s="37"/>
      <c r="WRN53" s="37"/>
      <c r="WRO53" s="37"/>
      <c r="WRP53" s="37"/>
      <c r="WRQ53" s="37"/>
      <c r="WRR53" s="37"/>
      <c r="WRS53" s="37"/>
      <c r="WRT53" s="37"/>
      <c r="WRU53" s="37"/>
      <c r="WRV53" s="37"/>
      <c r="WRW53" s="37"/>
      <c r="WRX53" s="37"/>
      <c r="WRY53" s="37"/>
      <c r="WRZ53" s="37"/>
      <c r="WSA53" s="37"/>
      <c r="WSB53" s="37"/>
      <c r="WSC53" s="37"/>
      <c r="WSD53" s="37"/>
      <c r="WSE53" s="37"/>
      <c r="WSF53" s="37"/>
      <c r="WSG53" s="37"/>
      <c r="WSH53" s="37"/>
      <c r="WSI53" s="37"/>
      <c r="WSJ53" s="37"/>
      <c r="WSK53" s="37"/>
      <c r="WSL53" s="37"/>
      <c r="WSM53" s="37"/>
      <c r="WSN53" s="37"/>
      <c r="WSO53" s="37"/>
      <c r="WSP53" s="37"/>
      <c r="WSQ53" s="37"/>
      <c r="WSR53" s="37"/>
      <c r="WSS53" s="37"/>
      <c r="WST53" s="37"/>
      <c r="WSU53" s="37"/>
      <c r="WSV53" s="37"/>
      <c r="WSW53" s="37"/>
      <c r="WSX53" s="37"/>
      <c r="WSY53" s="37"/>
      <c r="WSZ53" s="37"/>
      <c r="WTA53" s="37"/>
      <c r="WTB53" s="37"/>
      <c r="WTC53" s="37"/>
      <c r="WTD53" s="37"/>
      <c r="WTE53" s="37"/>
      <c r="WTF53" s="37"/>
      <c r="WTG53" s="37"/>
      <c r="WTH53" s="37"/>
      <c r="WTI53" s="37"/>
      <c r="WTJ53" s="37"/>
      <c r="WTK53" s="37"/>
      <c r="WTL53" s="37"/>
      <c r="WTM53" s="37"/>
      <c r="WTN53" s="37"/>
      <c r="WTO53" s="37"/>
      <c r="WTP53" s="37"/>
      <c r="WTQ53" s="37"/>
      <c r="WTR53" s="37"/>
      <c r="WTS53" s="37"/>
      <c r="WTT53" s="37"/>
      <c r="WTU53" s="37"/>
      <c r="WTV53" s="37"/>
      <c r="WTW53" s="37"/>
      <c r="WTX53" s="37"/>
      <c r="WTY53" s="37"/>
      <c r="WTZ53" s="37"/>
      <c r="WUA53" s="37"/>
      <c r="WUB53" s="37"/>
      <c r="WUC53" s="37"/>
      <c r="WUD53" s="37"/>
      <c r="WUE53" s="37"/>
      <c r="WUF53" s="37"/>
      <c r="WUG53" s="37"/>
      <c r="WUH53" s="37"/>
      <c r="WUI53" s="37"/>
      <c r="WUJ53" s="37"/>
      <c r="WUK53" s="37"/>
      <c r="WUL53" s="37"/>
      <c r="WUM53" s="37"/>
      <c r="WUN53" s="37"/>
      <c r="WUO53" s="37"/>
      <c r="WUP53" s="37"/>
      <c r="WUQ53" s="37"/>
      <c r="WUR53" s="37"/>
      <c r="WUS53" s="37"/>
      <c r="WUT53" s="37"/>
      <c r="WUU53" s="37"/>
      <c r="WUV53" s="37"/>
      <c r="WUW53" s="37"/>
      <c r="WUX53" s="37"/>
      <c r="WUY53" s="37"/>
      <c r="WUZ53" s="37"/>
      <c r="WVA53" s="37"/>
      <c r="WVB53" s="37"/>
      <c r="WVC53" s="37"/>
      <c r="WVD53" s="37"/>
      <c r="WVE53" s="37"/>
      <c r="WVF53" s="37"/>
      <c r="WVG53" s="37"/>
      <c r="WVH53" s="37"/>
      <c r="WVI53" s="37"/>
      <c r="WVJ53" s="37"/>
      <c r="WVK53" s="37"/>
      <c r="WVL53" s="37"/>
      <c r="WVM53" s="37"/>
      <c r="WVN53" s="37"/>
      <c r="WVO53" s="37"/>
      <c r="WVP53" s="37"/>
      <c r="WVQ53" s="37"/>
      <c r="WVR53" s="37"/>
      <c r="WVS53" s="37"/>
      <c r="WVT53" s="37"/>
      <c r="WVU53" s="37"/>
      <c r="WVV53" s="37"/>
      <c r="WVW53" s="37"/>
      <c r="WVX53" s="37"/>
      <c r="WVY53" s="37"/>
      <c r="WVZ53" s="37"/>
      <c r="WWA53" s="37"/>
      <c r="WWB53" s="37"/>
      <c r="WWC53" s="37"/>
      <c r="WWD53" s="37"/>
      <c r="WWE53" s="37"/>
      <c r="WWF53" s="37"/>
      <c r="WWG53" s="37"/>
      <c r="WWH53" s="37"/>
      <c r="WWI53" s="37"/>
      <c r="WWJ53" s="37"/>
      <c r="WWK53" s="37"/>
      <c r="WWL53" s="37"/>
      <c r="WWM53" s="37"/>
      <c r="WWN53" s="37"/>
      <c r="WWO53" s="37"/>
      <c r="WWP53" s="37"/>
      <c r="WWQ53" s="37"/>
      <c r="WWR53" s="37"/>
      <c r="WWS53" s="37"/>
      <c r="WWT53" s="37"/>
      <c r="WWU53" s="37"/>
      <c r="WWV53" s="37"/>
      <c r="WWW53" s="37"/>
      <c r="WWX53" s="37"/>
      <c r="WWY53" s="37"/>
      <c r="WWZ53" s="37"/>
      <c r="WXA53" s="37"/>
      <c r="WXB53" s="37"/>
      <c r="WXC53" s="37"/>
      <c r="WXD53" s="37"/>
      <c r="WXE53" s="37"/>
      <c r="WXF53" s="37"/>
      <c r="WXG53" s="37"/>
      <c r="WXH53" s="37"/>
      <c r="WXI53" s="37"/>
      <c r="WXJ53" s="37"/>
      <c r="WXK53" s="37"/>
      <c r="WXL53" s="37"/>
      <c r="WXM53" s="37"/>
      <c r="WXN53" s="37"/>
      <c r="WXO53" s="37"/>
      <c r="WXP53" s="37"/>
      <c r="WXQ53" s="37"/>
      <c r="WXR53" s="37"/>
      <c r="WXS53" s="37"/>
      <c r="WXT53" s="37"/>
      <c r="WXU53" s="37"/>
      <c r="WXV53" s="37"/>
      <c r="WXW53" s="37"/>
      <c r="WXX53" s="37"/>
      <c r="WXY53" s="37"/>
      <c r="WXZ53" s="37"/>
      <c r="WYA53" s="37"/>
      <c r="WYB53" s="37"/>
      <c r="WYC53" s="37"/>
      <c r="WYD53" s="37"/>
      <c r="WYE53" s="37"/>
      <c r="WYF53" s="37"/>
      <c r="WYG53" s="37"/>
      <c r="WYH53" s="37"/>
      <c r="WYI53" s="37"/>
      <c r="WYJ53" s="37"/>
      <c r="WYK53" s="37"/>
      <c r="WYL53" s="37"/>
      <c r="WYM53" s="37"/>
      <c r="WYN53" s="37"/>
      <c r="WYO53" s="37"/>
      <c r="WYP53" s="37"/>
      <c r="WYQ53" s="37"/>
      <c r="WYR53" s="37"/>
      <c r="WYS53" s="37"/>
      <c r="WYT53" s="37"/>
      <c r="WYU53" s="37"/>
      <c r="WYV53" s="37"/>
      <c r="WYW53" s="37"/>
      <c r="WYX53" s="37"/>
      <c r="WYY53" s="37"/>
      <c r="WYZ53" s="37"/>
      <c r="WZA53" s="37"/>
      <c r="WZB53" s="37"/>
      <c r="WZC53" s="37"/>
      <c r="WZD53" s="37"/>
      <c r="WZE53" s="37"/>
      <c r="WZF53" s="37"/>
      <c r="WZG53" s="37"/>
      <c r="WZH53" s="37"/>
      <c r="WZI53" s="37"/>
      <c r="WZJ53" s="37"/>
      <c r="WZK53" s="37"/>
      <c r="WZL53" s="37"/>
      <c r="WZM53" s="37"/>
      <c r="WZN53" s="37"/>
      <c r="WZO53" s="37"/>
      <c r="WZP53" s="37"/>
      <c r="WZQ53" s="37"/>
      <c r="WZR53" s="37"/>
      <c r="WZS53" s="37"/>
      <c r="WZT53" s="37"/>
      <c r="WZU53" s="37"/>
      <c r="WZV53" s="37"/>
      <c r="WZW53" s="37"/>
      <c r="WZX53" s="37"/>
      <c r="WZY53" s="37"/>
      <c r="WZZ53" s="37"/>
      <c r="XAA53" s="37"/>
      <c r="XAB53" s="37"/>
      <c r="XAC53" s="37"/>
      <c r="XAD53" s="37"/>
      <c r="XAE53" s="37"/>
      <c r="XAF53" s="37"/>
      <c r="XAG53" s="37"/>
      <c r="XAH53" s="37"/>
      <c r="XAI53" s="37"/>
      <c r="XAJ53" s="37"/>
      <c r="XAK53" s="37"/>
      <c r="XAL53" s="37"/>
      <c r="XAM53" s="37"/>
      <c r="XAN53" s="37"/>
      <c r="XAO53" s="37"/>
      <c r="XAP53" s="37"/>
      <c r="XAQ53" s="37"/>
      <c r="XAR53" s="37"/>
      <c r="XAS53" s="37"/>
      <c r="XAT53" s="37"/>
      <c r="XAU53" s="37"/>
      <c r="XAV53" s="37"/>
      <c r="XAW53" s="37"/>
      <c r="XAX53" s="37"/>
      <c r="XAY53" s="37"/>
      <c r="XAZ53" s="37"/>
      <c r="XBA53" s="37"/>
      <c r="XBB53" s="37"/>
      <c r="XBC53" s="37"/>
      <c r="XBD53" s="37"/>
      <c r="XBE53" s="37"/>
      <c r="XBF53" s="37"/>
      <c r="XBG53" s="37"/>
      <c r="XBH53" s="37"/>
      <c r="XBI53" s="37"/>
      <c r="XBJ53" s="37"/>
      <c r="XBK53" s="37"/>
      <c r="XBL53" s="37"/>
      <c r="XBM53" s="37"/>
      <c r="XBN53" s="37"/>
      <c r="XBO53" s="37"/>
      <c r="XBP53" s="37"/>
      <c r="XBQ53" s="37"/>
      <c r="XBR53" s="37"/>
      <c r="XBS53" s="37"/>
      <c r="XBT53" s="37"/>
      <c r="XBU53" s="37"/>
      <c r="XBV53" s="37"/>
      <c r="XBW53" s="37"/>
      <c r="XBX53" s="37"/>
      <c r="XBY53" s="37"/>
      <c r="XBZ53" s="37"/>
      <c r="XCA53" s="37"/>
      <c r="XCB53" s="37"/>
      <c r="XCC53" s="37"/>
      <c r="XCD53" s="37"/>
      <c r="XCE53" s="37"/>
      <c r="XCF53" s="37"/>
      <c r="XCG53" s="37"/>
      <c r="XCH53" s="37"/>
      <c r="XCI53" s="37"/>
      <c r="XCJ53" s="37"/>
      <c r="XCK53" s="37"/>
      <c r="XCL53" s="37"/>
      <c r="XCM53" s="37"/>
      <c r="XCN53" s="37"/>
      <c r="XCO53" s="37"/>
      <c r="XCP53" s="37"/>
      <c r="XCQ53" s="37"/>
      <c r="XCR53" s="37"/>
      <c r="XCS53" s="37"/>
      <c r="XCT53" s="37"/>
      <c r="XCU53" s="37"/>
      <c r="XCV53" s="37"/>
      <c r="XCW53" s="37"/>
      <c r="XCX53" s="37"/>
      <c r="XCY53" s="37"/>
      <c r="XCZ53" s="37"/>
      <c r="XDA53" s="37"/>
      <c r="XDB53" s="37"/>
      <c r="XDC53" s="37"/>
      <c r="XDD53" s="37"/>
      <c r="XDE53" s="37"/>
      <c r="XDF53" s="37"/>
      <c r="XDG53" s="37"/>
      <c r="XDH53" s="37"/>
      <c r="XDI53" s="37"/>
      <c r="XDJ53" s="37"/>
      <c r="XDK53" s="37"/>
      <c r="XDL53" s="37"/>
      <c r="XDM53" s="37"/>
      <c r="XDN53" s="37"/>
      <c r="XDO53" s="37"/>
      <c r="XDP53" s="37"/>
      <c r="XDQ53" s="37"/>
      <c r="XDR53" s="37"/>
      <c r="XDS53" s="37"/>
      <c r="XDT53" s="37"/>
      <c r="XDU53" s="37"/>
      <c r="XDV53" s="37"/>
      <c r="XDW53" s="37"/>
      <c r="XDX53" s="37"/>
      <c r="XDY53" s="37"/>
      <c r="XDZ53" s="37"/>
      <c r="XEA53" s="37"/>
      <c r="XEB53" s="37"/>
      <c r="XEC53" s="37"/>
      <c r="XED53" s="37"/>
      <c r="XEE53" s="37"/>
      <c r="XEF53" s="37"/>
      <c r="XEG53" s="37"/>
      <c r="XEH53" s="37"/>
      <c r="XEI53" s="37"/>
      <c r="XEJ53" s="37"/>
      <c r="XEK53" s="37"/>
      <c r="XEL53" s="37"/>
      <c r="XEM53" s="37"/>
      <c r="XEN53" s="37"/>
      <c r="XEO53" s="37"/>
      <c r="XEP53" s="37"/>
      <c r="XEQ53" s="37"/>
      <c r="XER53" s="37"/>
      <c r="XES53" s="37"/>
      <c r="XET53" s="37"/>
      <c r="XEU53" s="37"/>
      <c r="XEV53" s="37"/>
      <c r="XEW53" s="37"/>
      <c r="XEX53" s="37"/>
      <c r="XEY53" s="37"/>
      <c r="XEZ53" s="37"/>
      <c r="XFA53" s="37"/>
    </row>
    <row r="54" spans="1:16381" ht="12.75" customHeight="1" x14ac:dyDescent="0.2">
      <c r="A54" s="37" t="s">
        <v>316</v>
      </c>
    </row>
    <row r="55" spans="1:16381" ht="12.75" customHeight="1" x14ac:dyDescent="0.2">
      <c r="A55" s="37" t="s">
        <v>888</v>
      </c>
    </row>
    <row r="56" spans="1:16381" x14ac:dyDescent="0.2">
      <c r="A56" s="254" t="s">
        <v>887</v>
      </c>
      <c r="B56" s="3"/>
      <c r="C56" s="3"/>
      <c r="D56" s="3"/>
      <c r="G56" s="185"/>
      <c r="J56" s="185"/>
    </row>
    <row r="58" spans="1:16381" ht="17.25" customHeight="1" x14ac:dyDescent="0.25">
      <c r="A58" s="10" t="s">
        <v>886</v>
      </c>
    </row>
    <row r="59" spans="1:16381" ht="12.75" customHeight="1" thickBot="1" x14ac:dyDescent="0.25">
      <c r="O59" s="25" t="s">
        <v>99</v>
      </c>
    </row>
    <row r="60" spans="1:16381" ht="13.5" customHeight="1" x14ac:dyDescent="0.2">
      <c r="A60" s="19" t="s">
        <v>885</v>
      </c>
      <c r="B60" s="20" t="s">
        <v>35</v>
      </c>
      <c r="C60" s="20" t="s">
        <v>121</v>
      </c>
      <c r="D60" s="20" t="s">
        <v>123</v>
      </c>
      <c r="E60" s="20" t="s">
        <v>36</v>
      </c>
      <c r="F60" s="20" t="s">
        <v>37</v>
      </c>
      <c r="G60" s="20" t="s">
        <v>38</v>
      </c>
      <c r="H60" s="20" t="s">
        <v>39</v>
      </c>
      <c r="I60" s="20" t="s">
        <v>125</v>
      </c>
      <c r="J60" s="20" t="s">
        <v>126</v>
      </c>
      <c r="K60" s="20" t="s">
        <v>127</v>
      </c>
      <c r="L60" s="216">
        <v>100000</v>
      </c>
      <c r="M60" s="21" t="s">
        <v>228</v>
      </c>
      <c r="N60" s="21" t="s">
        <v>228</v>
      </c>
      <c r="O60" s="21" t="s">
        <v>77</v>
      </c>
    </row>
    <row r="61" spans="1:16381" ht="13.5" customHeight="1" x14ac:dyDescent="0.2">
      <c r="A61" s="18" t="s">
        <v>198</v>
      </c>
      <c r="B61" s="22" t="s">
        <v>120</v>
      </c>
      <c r="C61" s="22" t="s">
        <v>40</v>
      </c>
      <c r="D61" s="22" t="s">
        <v>40</v>
      </c>
      <c r="E61" s="22" t="s">
        <v>40</v>
      </c>
      <c r="F61" s="22" t="s">
        <v>40</v>
      </c>
      <c r="G61" s="22" t="s">
        <v>40</v>
      </c>
      <c r="H61" s="22" t="s">
        <v>40</v>
      </c>
      <c r="I61" s="22" t="s">
        <v>40</v>
      </c>
      <c r="J61" s="22" t="s">
        <v>40</v>
      </c>
      <c r="K61" s="22" t="s">
        <v>40</v>
      </c>
      <c r="L61" s="22" t="s">
        <v>43</v>
      </c>
      <c r="M61" s="12" t="s">
        <v>230</v>
      </c>
      <c r="N61" s="12" t="s">
        <v>138</v>
      </c>
      <c r="O61" s="12" t="s">
        <v>137</v>
      </c>
    </row>
    <row r="62" spans="1:16381" ht="13.5" customHeight="1" thickBot="1" x14ac:dyDescent="0.25">
      <c r="A62" s="220" t="s">
        <v>81</v>
      </c>
      <c r="B62" s="23" t="s">
        <v>43</v>
      </c>
      <c r="C62" s="23" t="s">
        <v>122</v>
      </c>
      <c r="D62" s="23" t="s">
        <v>124</v>
      </c>
      <c r="E62" s="23" t="s">
        <v>44</v>
      </c>
      <c r="F62" s="23" t="s">
        <v>45</v>
      </c>
      <c r="G62" s="23" t="s">
        <v>46</v>
      </c>
      <c r="H62" s="23" t="s">
        <v>42</v>
      </c>
      <c r="I62" s="23" t="s">
        <v>128</v>
      </c>
      <c r="J62" s="23" t="s">
        <v>129</v>
      </c>
      <c r="K62" s="23" t="s">
        <v>130</v>
      </c>
      <c r="L62" s="23" t="s">
        <v>131</v>
      </c>
      <c r="M62" s="183" t="s">
        <v>138</v>
      </c>
      <c r="N62" s="183" t="s">
        <v>131</v>
      </c>
      <c r="O62" s="183" t="s">
        <v>41</v>
      </c>
    </row>
    <row r="63" spans="1:16381" ht="12.75" customHeight="1" x14ac:dyDescent="0.2">
      <c r="A63" s="222" t="s">
        <v>200</v>
      </c>
      <c r="B63" s="192"/>
      <c r="C63" s="192"/>
      <c r="D63" s="192"/>
      <c r="E63" s="192"/>
      <c r="F63" s="192"/>
      <c r="G63" s="192"/>
      <c r="H63" s="192"/>
      <c r="I63" s="192"/>
      <c r="J63" s="192"/>
      <c r="K63" s="192"/>
      <c r="L63" s="192"/>
      <c r="M63" s="192"/>
      <c r="N63" s="192"/>
      <c r="O63" s="192"/>
    </row>
    <row r="64" spans="1:16381" ht="13.5" customHeight="1" x14ac:dyDescent="0.25">
      <c r="A64" s="487" t="s">
        <v>160</v>
      </c>
      <c r="B64" s="488">
        <f>B7/B$7</f>
        <v>1</v>
      </c>
      <c r="C64" s="488">
        <f t="shared" ref="C64:O64" si="0">C7/C$7</f>
        <v>1</v>
      </c>
      <c r="D64" s="488">
        <f t="shared" si="0"/>
        <v>1</v>
      </c>
      <c r="E64" s="488">
        <f t="shared" si="0"/>
        <v>1</v>
      </c>
      <c r="F64" s="488">
        <f t="shared" si="0"/>
        <v>1</v>
      </c>
      <c r="G64" s="488">
        <f t="shared" si="0"/>
        <v>1</v>
      </c>
      <c r="H64" s="488">
        <f t="shared" si="0"/>
        <v>1</v>
      </c>
      <c r="I64" s="488">
        <f t="shared" si="0"/>
        <v>1</v>
      </c>
      <c r="J64" s="488">
        <f t="shared" si="0"/>
        <v>1</v>
      </c>
      <c r="K64" s="488">
        <f t="shared" si="0"/>
        <v>1</v>
      </c>
      <c r="L64" s="488">
        <f t="shared" si="0"/>
        <v>1</v>
      </c>
      <c r="M64" s="489">
        <f t="shared" si="0"/>
        <v>1</v>
      </c>
      <c r="N64" s="489">
        <f t="shared" si="0"/>
        <v>1</v>
      </c>
      <c r="O64" s="489">
        <f t="shared" si="0"/>
        <v>1</v>
      </c>
    </row>
    <row r="65" spans="1:15" ht="13.5" customHeight="1" x14ac:dyDescent="0.2">
      <c r="A65" s="490" t="s">
        <v>161</v>
      </c>
      <c r="B65" s="491">
        <f t="shared" ref="B65:O65" si="1">B8/B$7</f>
        <v>0.39039453055538031</v>
      </c>
      <c r="C65" s="491">
        <f t="shared" si="1"/>
        <v>0.37135855867442347</v>
      </c>
      <c r="D65" s="491">
        <f t="shared" si="1"/>
        <v>0.35093233559662007</v>
      </c>
      <c r="E65" s="491">
        <f t="shared" si="1"/>
        <v>0.33596603590709007</v>
      </c>
      <c r="F65" s="491">
        <f t="shared" si="1"/>
        <v>0.32259948920658843</v>
      </c>
      <c r="G65" s="491">
        <f t="shared" si="1"/>
        <v>0.30260784584036715</v>
      </c>
      <c r="H65" s="491">
        <f t="shared" si="1"/>
        <v>0.27934060120249737</v>
      </c>
      <c r="I65" s="491">
        <f t="shared" si="1"/>
        <v>0.25396951734370288</v>
      </c>
      <c r="J65" s="491">
        <f t="shared" si="1"/>
        <v>0.24076835689700568</v>
      </c>
      <c r="K65" s="491">
        <f t="shared" si="1"/>
        <v>0.21714962918065786</v>
      </c>
      <c r="L65" s="491">
        <f t="shared" si="1"/>
        <v>0.17734188353282351</v>
      </c>
      <c r="M65" s="484">
        <f t="shared" si="1"/>
        <v>0.31378303143163899</v>
      </c>
      <c r="N65" s="484">
        <f t="shared" si="1"/>
        <v>0.21691403485436705</v>
      </c>
      <c r="O65" s="484">
        <f t="shared" si="1"/>
        <v>0.2522088124317946</v>
      </c>
    </row>
    <row r="66" spans="1:15" ht="13.5" customHeight="1" x14ac:dyDescent="0.2">
      <c r="A66" s="492" t="s">
        <v>162</v>
      </c>
      <c r="B66" s="493">
        <f t="shared" ref="B66:O66" si="2">B9/B$7</f>
        <v>0.23150955103390036</v>
      </c>
      <c r="C66" s="493">
        <f t="shared" si="2"/>
        <v>0.28477690299375219</v>
      </c>
      <c r="D66" s="493">
        <f t="shared" si="2"/>
        <v>0.3527659289716128</v>
      </c>
      <c r="E66" s="493">
        <f t="shared" si="2"/>
        <v>0.4476725397140332</v>
      </c>
      <c r="F66" s="493">
        <f t="shared" si="2"/>
        <v>0.509504228068272</v>
      </c>
      <c r="G66" s="493">
        <f t="shared" si="2"/>
        <v>0.53770601733101053</v>
      </c>
      <c r="H66" s="493">
        <f t="shared" si="2"/>
        <v>0.57389026287490696</v>
      </c>
      <c r="I66" s="493">
        <f t="shared" si="2"/>
        <v>0.5996983851962866</v>
      </c>
      <c r="J66" s="493">
        <f t="shared" si="2"/>
        <v>0.61640327420516317</v>
      </c>
      <c r="K66" s="493">
        <f t="shared" si="2"/>
        <v>0.6201848421421563</v>
      </c>
      <c r="L66" s="493">
        <f t="shared" si="2"/>
        <v>0.49879298150518947</v>
      </c>
      <c r="M66" s="494">
        <f t="shared" si="2"/>
        <v>0.49776659590655842</v>
      </c>
      <c r="N66" s="494">
        <f t="shared" si="2"/>
        <v>0.57297839839438425</v>
      </c>
      <c r="O66" s="494">
        <f t="shared" si="2"/>
        <v>0.54557454438741426</v>
      </c>
    </row>
    <row r="67" spans="1:15" ht="13.5" customHeight="1" x14ac:dyDescent="0.2">
      <c r="A67" s="490" t="s">
        <v>163</v>
      </c>
      <c r="B67" s="491">
        <f t="shared" ref="B67:O67" si="3">B10/B$7</f>
        <v>1.2349862485744141E-2</v>
      </c>
      <c r="C67" s="491">
        <f t="shared" si="3"/>
        <v>1.5057161237826499E-2</v>
      </c>
      <c r="D67" s="491">
        <f t="shared" si="3"/>
        <v>1.7740789914163183E-2</v>
      </c>
      <c r="E67" s="491">
        <f t="shared" si="3"/>
        <v>1.8682474853656924E-2</v>
      </c>
      <c r="F67" s="491">
        <f t="shared" si="3"/>
        <v>1.972766706866216E-2</v>
      </c>
      <c r="G67" s="491">
        <f t="shared" si="3"/>
        <v>1.777407168117235E-2</v>
      </c>
      <c r="H67" s="491">
        <f t="shared" si="3"/>
        <v>1.762746666330554E-2</v>
      </c>
      <c r="I67" s="491">
        <f t="shared" si="3"/>
        <v>1.5065544271934869E-2</v>
      </c>
      <c r="J67" s="491">
        <f t="shared" si="3"/>
        <v>1.6538132242473708E-2</v>
      </c>
      <c r="K67" s="491">
        <f t="shared" si="3"/>
        <v>2.0382532364105397E-2</v>
      </c>
      <c r="L67" s="491">
        <f t="shared" si="3"/>
        <v>1.7991528899172212E-2</v>
      </c>
      <c r="M67" s="484">
        <f t="shared" si="3"/>
        <v>1.8214978256206864E-2</v>
      </c>
      <c r="N67" s="484">
        <f t="shared" si="3"/>
        <v>1.7452026332130367E-2</v>
      </c>
      <c r="O67" s="484">
        <f t="shared" si="3"/>
        <v>1.7730012265855504E-2</v>
      </c>
    </row>
    <row r="68" spans="1:15" ht="13.5" customHeight="1" x14ac:dyDescent="0.2">
      <c r="A68" s="492" t="s">
        <v>164</v>
      </c>
      <c r="B68" s="493">
        <f t="shared" ref="B68:O68" si="4">B11/B$7</f>
        <v>0.12393139311533474</v>
      </c>
      <c r="C68" s="493">
        <f t="shared" si="4"/>
        <v>0.14045881000461227</v>
      </c>
      <c r="D68" s="493">
        <f t="shared" si="4"/>
        <v>0.15291453406556788</v>
      </c>
      <c r="E68" s="493">
        <f t="shared" si="4"/>
        <v>0.10720173632904219</v>
      </c>
      <c r="F68" s="493">
        <f t="shared" si="4"/>
        <v>9.0512155466579675E-2</v>
      </c>
      <c r="G68" s="493">
        <f t="shared" si="4"/>
        <v>9.0857957104873016E-2</v>
      </c>
      <c r="H68" s="493">
        <f t="shared" si="4"/>
        <v>9.3505095105995154E-2</v>
      </c>
      <c r="I68" s="493">
        <f t="shared" si="4"/>
        <v>9.9091277268549521E-2</v>
      </c>
      <c r="J68" s="493">
        <f t="shared" si="4"/>
        <v>9.9102918163613482E-2</v>
      </c>
      <c r="K68" s="493">
        <f t="shared" si="4"/>
        <v>0.11558169795579774</v>
      </c>
      <c r="L68" s="493">
        <f t="shared" si="4"/>
        <v>0.2682311224303347</v>
      </c>
      <c r="M68" s="494">
        <f t="shared" si="4"/>
        <v>0.10201381887459887</v>
      </c>
      <c r="N68" s="494">
        <f t="shared" si="4"/>
        <v>0.16098897532271692</v>
      </c>
      <c r="O68" s="494">
        <f t="shared" si="4"/>
        <v>0.1395010369422475</v>
      </c>
    </row>
    <row r="69" spans="1:15" ht="13.5" customHeight="1" x14ac:dyDescent="0.2">
      <c r="A69" s="495" t="s">
        <v>165</v>
      </c>
      <c r="B69" s="496">
        <f t="shared" ref="B69:O69" si="5">B12/B$7</f>
        <v>0.24181466280964042</v>
      </c>
      <c r="C69" s="496">
        <f t="shared" si="5"/>
        <v>0.18834856708938555</v>
      </c>
      <c r="D69" s="496">
        <f t="shared" si="5"/>
        <v>0.12564641145203603</v>
      </c>
      <c r="E69" s="496">
        <f t="shared" si="5"/>
        <v>9.0477213196177658E-2</v>
      </c>
      <c r="F69" s="496">
        <f t="shared" si="5"/>
        <v>5.7656460189897799E-2</v>
      </c>
      <c r="G69" s="496">
        <f t="shared" si="5"/>
        <v>5.1054108042576922E-2</v>
      </c>
      <c r="H69" s="496">
        <f t="shared" si="5"/>
        <v>3.5636574153295048E-2</v>
      </c>
      <c r="I69" s="496">
        <f t="shared" si="5"/>
        <v>3.2175275919526111E-2</v>
      </c>
      <c r="J69" s="496">
        <f t="shared" si="5"/>
        <v>2.7187318491744022E-2</v>
      </c>
      <c r="K69" s="496">
        <f t="shared" si="5"/>
        <v>2.6701298357282632E-2</v>
      </c>
      <c r="L69" s="496">
        <f t="shared" si="5"/>
        <v>3.7642483632479976E-2</v>
      </c>
      <c r="M69" s="497">
        <f t="shared" si="5"/>
        <v>6.8221575530996906E-2</v>
      </c>
      <c r="N69" s="497">
        <f t="shared" si="5"/>
        <v>3.1666565096401422E-2</v>
      </c>
      <c r="O69" s="497">
        <f t="shared" si="5"/>
        <v>4.4985593972688004E-2</v>
      </c>
    </row>
    <row r="70" spans="1:15" ht="13.5" customHeight="1" x14ac:dyDescent="0.25">
      <c r="A70" s="498" t="s">
        <v>166</v>
      </c>
      <c r="B70" s="499">
        <f>B13/B$13</f>
        <v>1</v>
      </c>
      <c r="C70" s="499">
        <f t="shared" ref="C70:O70" si="6">C13/C$13</f>
        <v>1</v>
      </c>
      <c r="D70" s="499">
        <f t="shared" si="6"/>
        <v>1</v>
      </c>
      <c r="E70" s="499">
        <f t="shared" si="6"/>
        <v>1</v>
      </c>
      <c r="F70" s="499">
        <f t="shared" si="6"/>
        <v>1</v>
      </c>
      <c r="G70" s="499">
        <f t="shared" si="6"/>
        <v>1</v>
      </c>
      <c r="H70" s="499">
        <f t="shared" si="6"/>
        <v>1</v>
      </c>
      <c r="I70" s="499">
        <f t="shared" si="6"/>
        <v>1</v>
      </c>
      <c r="J70" s="499">
        <f t="shared" si="6"/>
        <v>1</v>
      </c>
      <c r="K70" s="499">
        <f t="shared" si="6"/>
        <v>1</v>
      </c>
      <c r="L70" s="499">
        <f t="shared" si="6"/>
        <v>1</v>
      </c>
      <c r="M70" s="500">
        <f t="shared" si="6"/>
        <v>1</v>
      </c>
      <c r="N70" s="500">
        <f t="shared" si="6"/>
        <v>1</v>
      </c>
      <c r="O70" s="500">
        <f t="shared" si="6"/>
        <v>1</v>
      </c>
    </row>
    <row r="71" spans="1:15" ht="13.5" customHeight="1" x14ac:dyDescent="0.2">
      <c r="A71" s="490" t="s">
        <v>79</v>
      </c>
      <c r="B71" s="491">
        <f t="shared" ref="B71:O71" si="7">B14/B$13</f>
        <v>0.42777290360082093</v>
      </c>
      <c r="C71" s="491">
        <f t="shared" si="7"/>
        <v>0.4598522921498564</v>
      </c>
      <c r="D71" s="491">
        <f t="shared" si="7"/>
        <v>0.5012781294888502</v>
      </c>
      <c r="E71" s="491">
        <f t="shared" si="7"/>
        <v>0.56587956026406183</v>
      </c>
      <c r="F71" s="491">
        <f t="shared" si="7"/>
        <v>0.62165033359071442</v>
      </c>
      <c r="G71" s="491">
        <f t="shared" si="7"/>
        <v>0.64217913021622586</v>
      </c>
      <c r="H71" s="491">
        <f t="shared" si="7"/>
        <v>0.66982118982822436</v>
      </c>
      <c r="I71" s="491">
        <f t="shared" si="7"/>
        <v>0.68054079747840268</v>
      </c>
      <c r="J71" s="491">
        <f t="shared" si="7"/>
        <v>0.69055275601408994</v>
      </c>
      <c r="K71" s="491">
        <f t="shared" si="7"/>
        <v>0.695329178314542</v>
      </c>
      <c r="L71" s="491">
        <f t="shared" si="7"/>
        <v>0.71541041123541027</v>
      </c>
      <c r="M71" s="484">
        <f t="shared" si="7"/>
        <v>0.60817204804083724</v>
      </c>
      <c r="N71" s="484">
        <f t="shared" si="7"/>
        <v>0.69804457033206901</v>
      </c>
      <c r="O71" s="484">
        <f t="shared" si="7"/>
        <v>0.66353171348903217</v>
      </c>
    </row>
    <row r="72" spans="1:15" ht="13.5" customHeight="1" x14ac:dyDescent="0.2">
      <c r="A72" s="492" t="s">
        <v>167</v>
      </c>
      <c r="B72" s="493">
        <f t="shared" ref="B72:O72" si="8">B15/B$13</f>
        <v>0.27408839361192577</v>
      </c>
      <c r="C72" s="493">
        <f t="shared" si="8"/>
        <v>0.33547456297622441</v>
      </c>
      <c r="D72" s="493">
        <f t="shared" si="8"/>
        <v>0.40232815683680095</v>
      </c>
      <c r="E72" s="493">
        <f t="shared" si="8"/>
        <v>0.49205301638333321</v>
      </c>
      <c r="F72" s="493">
        <f t="shared" si="8"/>
        <v>0.55399017704976372</v>
      </c>
      <c r="G72" s="493">
        <f t="shared" si="8"/>
        <v>0.56148370320999308</v>
      </c>
      <c r="H72" s="493">
        <f t="shared" si="8"/>
        <v>0.57631930106324403</v>
      </c>
      <c r="I72" s="493">
        <f t="shared" si="8"/>
        <v>0.58495037387174231</v>
      </c>
      <c r="J72" s="493">
        <f t="shared" si="8"/>
        <v>0.61085244562164409</v>
      </c>
      <c r="K72" s="493">
        <f t="shared" si="8"/>
        <v>0.60552864018140407</v>
      </c>
      <c r="L72" s="493">
        <f t="shared" si="8"/>
        <v>0.48669859341118138</v>
      </c>
      <c r="M72" s="494">
        <f t="shared" si="8"/>
        <v>0.52472996621314616</v>
      </c>
      <c r="N72" s="494">
        <f t="shared" si="8"/>
        <v>0.56249925156791603</v>
      </c>
      <c r="O72" s="494">
        <f t="shared" si="8"/>
        <v>0.54799508605346758</v>
      </c>
    </row>
    <row r="73" spans="1:15" ht="13.5" customHeight="1" x14ac:dyDescent="0.2">
      <c r="A73" s="490" t="s">
        <v>199</v>
      </c>
      <c r="B73" s="491">
        <f t="shared" ref="B73:O73" si="9">B16/B$13</f>
        <v>4.803636394396698E-2</v>
      </c>
      <c r="C73" s="491">
        <f t="shared" si="9"/>
        <v>4.3420854260058789E-2</v>
      </c>
      <c r="D73" s="491">
        <f t="shared" si="9"/>
        <v>5.245875401790253E-2</v>
      </c>
      <c r="E73" s="491">
        <f t="shared" si="9"/>
        <v>8.8019228698804131E-2</v>
      </c>
      <c r="F73" s="491">
        <f t="shared" si="9"/>
        <v>0.11547792952081193</v>
      </c>
      <c r="G73" s="491">
        <f t="shared" si="9"/>
        <v>0.12302853500014718</v>
      </c>
      <c r="H73" s="491">
        <f t="shared" si="9"/>
        <v>0.13517238394434278</v>
      </c>
      <c r="I73" s="491">
        <f t="shared" si="9"/>
        <v>0.14250004724169232</v>
      </c>
      <c r="J73" s="491">
        <f t="shared" si="9"/>
        <v>0.13728099553490433</v>
      </c>
      <c r="K73" s="491">
        <f t="shared" si="9"/>
        <v>0.15449192833094297</v>
      </c>
      <c r="L73" s="491">
        <f t="shared" si="9"/>
        <v>0.10340213647491242</v>
      </c>
      <c r="M73" s="484">
        <f t="shared" si="9"/>
        <v>0.10743453842860028</v>
      </c>
      <c r="N73" s="484">
        <f t="shared" si="9"/>
        <v>0.12972432010129994</v>
      </c>
      <c r="O73" s="484">
        <f t="shared" si="9"/>
        <v>0.12116459545665756</v>
      </c>
    </row>
    <row r="74" spans="1:15" ht="13.5" customHeight="1" x14ac:dyDescent="0.2">
      <c r="A74" s="492" t="s">
        <v>168</v>
      </c>
      <c r="B74" s="493">
        <f t="shared" ref="B74:O74" si="10">B17/B$13</f>
        <v>0.15368450998889513</v>
      </c>
      <c r="C74" s="493">
        <f t="shared" si="10"/>
        <v>0.12437772917363202</v>
      </c>
      <c r="D74" s="493">
        <f t="shared" si="10"/>
        <v>9.8949972652049328E-2</v>
      </c>
      <c r="E74" s="493">
        <f t="shared" si="10"/>
        <v>7.3826543880728596E-2</v>
      </c>
      <c r="F74" s="493">
        <f t="shared" si="10"/>
        <v>6.76601565409507E-2</v>
      </c>
      <c r="G74" s="493">
        <f t="shared" si="10"/>
        <v>8.0695427006232834E-2</v>
      </c>
      <c r="H74" s="493">
        <f t="shared" si="10"/>
        <v>9.3501888764980279E-2</v>
      </c>
      <c r="I74" s="493">
        <f t="shared" si="10"/>
        <v>9.5590423606660382E-2</v>
      </c>
      <c r="J74" s="493">
        <f t="shared" si="10"/>
        <v>7.9700310392445933E-2</v>
      </c>
      <c r="K74" s="493">
        <f t="shared" si="10"/>
        <v>8.9800538133137958E-2</v>
      </c>
      <c r="L74" s="493">
        <f t="shared" si="10"/>
        <v>0.22871181782422886</v>
      </c>
      <c r="M74" s="494">
        <f t="shared" si="10"/>
        <v>8.3442081827690959E-2</v>
      </c>
      <c r="N74" s="494">
        <f t="shared" si="10"/>
        <v>0.13554531876415299</v>
      </c>
      <c r="O74" s="494">
        <f t="shared" si="10"/>
        <v>0.11553662743556452</v>
      </c>
    </row>
    <row r="75" spans="1:15" ht="13.5" customHeight="1" x14ac:dyDescent="0.2">
      <c r="A75" s="490" t="s">
        <v>169</v>
      </c>
      <c r="B75" s="491">
        <f t="shared" ref="B75:O75" si="11">B18/B$13</f>
        <v>0.3124605857830397</v>
      </c>
      <c r="C75" s="491">
        <f t="shared" si="11"/>
        <v>0.2963166417398288</v>
      </c>
      <c r="D75" s="491">
        <f t="shared" si="11"/>
        <v>0.27841025390759078</v>
      </c>
      <c r="E75" s="491">
        <f t="shared" si="11"/>
        <v>0.2430488604088076</v>
      </c>
      <c r="F75" s="491">
        <f t="shared" si="11"/>
        <v>0.20468769725196576</v>
      </c>
      <c r="G75" s="491">
        <f t="shared" si="11"/>
        <v>0.18677405438195674</v>
      </c>
      <c r="H75" s="491">
        <f t="shared" si="11"/>
        <v>0.17406808181699385</v>
      </c>
      <c r="I75" s="491">
        <f t="shared" si="11"/>
        <v>0.16983583303960106</v>
      </c>
      <c r="J75" s="491">
        <f t="shared" si="11"/>
        <v>0.16217951172703965</v>
      </c>
      <c r="K75" s="491">
        <f t="shared" si="11"/>
        <v>0.15885854144816697</v>
      </c>
      <c r="L75" s="491">
        <f t="shared" si="11"/>
        <v>0.110048832372239</v>
      </c>
      <c r="M75" s="484">
        <f t="shared" si="11"/>
        <v>0.21279310260618584</v>
      </c>
      <c r="N75" s="484">
        <f t="shared" si="11"/>
        <v>0.14516021215463581</v>
      </c>
      <c r="O75" s="484">
        <f t="shared" si="11"/>
        <v>0.1711326028979506</v>
      </c>
    </row>
    <row r="76" spans="1:15" ht="13.5" customHeight="1" x14ac:dyDescent="0.2">
      <c r="A76" s="492" t="s">
        <v>170</v>
      </c>
      <c r="B76" s="493">
        <f t="shared" ref="B76:O76" si="12">B19/B$13</f>
        <v>0.18554553440278501</v>
      </c>
      <c r="C76" s="493">
        <f t="shared" si="12"/>
        <v>0.19861258643976945</v>
      </c>
      <c r="D76" s="493">
        <f t="shared" si="12"/>
        <v>0.19352903885678865</v>
      </c>
      <c r="E76" s="493">
        <f t="shared" si="12"/>
        <v>0.18014182799485079</v>
      </c>
      <c r="F76" s="493">
        <f t="shared" si="12"/>
        <v>0.15508640307265667</v>
      </c>
      <c r="G76" s="493">
        <f t="shared" si="12"/>
        <v>0.13837614855661912</v>
      </c>
      <c r="H76" s="493">
        <f t="shared" si="12"/>
        <v>0.12791355537333657</v>
      </c>
      <c r="I76" s="493">
        <f t="shared" si="12"/>
        <v>0.13060040822193178</v>
      </c>
      <c r="J76" s="493">
        <f t="shared" si="12"/>
        <v>0.13358252025966824</v>
      </c>
      <c r="K76" s="493">
        <f t="shared" si="12"/>
        <v>0.1340196898533233</v>
      </c>
      <c r="L76" s="493">
        <f t="shared" si="12"/>
        <v>9.3282150487389776E-2</v>
      </c>
      <c r="M76" s="494">
        <f t="shared" si="12"/>
        <v>0.15605731029514391</v>
      </c>
      <c r="N76" s="494">
        <f t="shared" si="12"/>
        <v>0.11929174663849441</v>
      </c>
      <c r="O76" s="494">
        <f t="shared" si="12"/>
        <v>0.13341046282544736</v>
      </c>
    </row>
    <row r="77" spans="1:15" ht="13.5" customHeight="1" x14ac:dyDescent="0.2">
      <c r="A77" s="490" t="s">
        <v>171</v>
      </c>
      <c r="B77" s="491">
        <f t="shared" ref="B77:O77" si="13">B20/B$13</f>
        <v>5.8565725122633645E-2</v>
      </c>
      <c r="C77" s="491">
        <f t="shared" si="13"/>
        <v>4.1030339719803521E-2</v>
      </c>
      <c r="D77" s="491">
        <f t="shared" si="13"/>
        <v>1.9898170392856834E-2</v>
      </c>
      <c r="E77" s="491">
        <f t="shared" si="13"/>
        <v>5.4788508824650771E-3</v>
      </c>
      <c r="F77" s="491">
        <f t="shared" si="13"/>
        <v>2.8279969739657546E-3</v>
      </c>
      <c r="G77" s="491">
        <f t="shared" si="13"/>
        <v>2.2635230104559624E-3</v>
      </c>
      <c r="H77" s="491">
        <f t="shared" si="13"/>
        <v>2.1435819390848488E-3</v>
      </c>
      <c r="I77" s="491">
        <f t="shared" si="13"/>
        <v>1.7858170549303945E-3</v>
      </c>
      <c r="J77" s="491">
        <f t="shared" si="13"/>
        <v>2.7248063287155459E-3</v>
      </c>
      <c r="K77" s="491">
        <f t="shared" si="13"/>
        <v>4.0464035624956044E-3</v>
      </c>
      <c r="L77" s="491">
        <f t="shared" si="13"/>
        <v>4.3130499997160905E-3</v>
      </c>
      <c r="M77" s="484">
        <f t="shared" si="13"/>
        <v>6.0299376767347906E-3</v>
      </c>
      <c r="N77" s="484">
        <f t="shared" si="13"/>
        <v>3.3287989168419136E-3</v>
      </c>
      <c r="O77" s="484">
        <f t="shared" si="13"/>
        <v>4.3660905489969412E-3</v>
      </c>
    </row>
    <row r="78" spans="1:15" ht="13.5" customHeight="1" x14ac:dyDescent="0.2">
      <c r="A78" s="693" t="s">
        <v>612</v>
      </c>
      <c r="B78" s="493">
        <f t="shared" ref="B78:O78" si="14">B21/B$13</f>
        <v>6.8349326257621024E-2</v>
      </c>
      <c r="C78" s="493">
        <f t="shared" si="14"/>
        <v>5.6673715580255857E-2</v>
      </c>
      <c r="D78" s="493">
        <f t="shared" si="14"/>
        <v>6.4983044657945258E-2</v>
      </c>
      <c r="E78" s="493">
        <f t="shared" si="14"/>
        <v>5.7428181531491797E-2</v>
      </c>
      <c r="F78" s="493">
        <f t="shared" si="14"/>
        <v>4.6773297205343331E-2</v>
      </c>
      <c r="G78" s="493">
        <f t="shared" si="14"/>
        <v>4.6134382814881664E-2</v>
      </c>
      <c r="H78" s="493">
        <f t="shared" si="14"/>
        <v>4.4010944504572443E-2</v>
      </c>
      <c r="I78" s="493">
        <f t="shared" si="14"/>
        <v>3.7449607762738896E-2</v>
      </c>
      <c r="J78" s="493">
        <f t="shared" si="14"/>
        <v>2.5872185138655881E-2</v>
      </c>
      <c r="K78" s="493">
        <f t="shared" si="14"/>
        <v>2.079244803234806E-2</v>
      </c>
      <c r="L78" s="493">
        <f t="shared" si="14"/>
        <v>1.2453631885133131E-2</v>
      </c>
      <c r="M78" s="494">
        <f t="shared" si="14"/>
        <v>5.0705854634307136E-2</v>
      </c>
      <c r="N78" s="494">
        <f t="shared" si="14"/>
        <v>2.2539666599299474E-2</v>
      </c>
      <c r="O78" s="494">
        <f t="shared" si="14"/>
        <v>3.33560495235063E-2</v>
      </c>
    </row>
    <row r="79" spans="1:15" ht="13.5" customHeight="1" x14ac:dyDescent="0.2">
      <c r="A79" s="490" t="s">
        <v>172</v>
      </c>
      <c r="B79" s="491">
        <f t="shared" ref="B79:O79" si="15">B22/B$13</f>
        <v>3.0333340694252066E-2</v>
      </c>
      <c r="C79" s="491">
        <f t="shared" si="15"/>
        <v>2.7992264241917007E-2</v>
      </c>
      <c r="D79" s="491">
        <f t="shared" si="15"/>
        <v>3.0109866686761501E-2</v>
      </c>
      <c r="E79" s="491">
        <f t="shared" si="15"/>
        <v>3.6096531566634234E-2</v>
      </c>
      <c r="F79" s="491">
        <f t="shared" si="15"/>
        <v>4.1969000895821666E-2</v>
      </c>
      <c r="G79" s="491">
        <f t="shared" si="15"/>
        <v>4.5909384752788114E-2</v>
      </c>
      <c r="H79" s="491">
        <f t="shared" si="15"/>
        <v>4.7930847549805075E-2</v>
      </c>
      <c r="I79" s="491">
        <f t="shared" si="15"/>
        <v>5.0130772589580264E-2</v>
      </c>
      <c r="J79" s="491">
        <f t="shared" si="15"/>
        <v>5.0893902753140138E-2</v>
      </c>
      <c r="K79" s="491">
        <f t="shared" si="15"/>
        <v>4.5755595962996332E-2</v>
      </c>
      <c r="L79" s="491">
        <f t="shared" si="15"/>
        <v>3.7845794414202709E-2</v>
      </c>
      <c r="M79" s="484">
        <f t="shared" si="15"/>
        <v>4.127180025100069E-2</v>
      </c>
      <c r="N79" s="484">
        <f t="shared" si="15"/>
        <v>4.5362257653503858E-2</v>
      </c>
      <c r="O79" s="484">
        <f t="shared" si="15"/>
        <v>4.379143970875251E-2</v>
      </c>
    </row>
    <row r="80" spans="1:15" ht="13.5" customHeight="1" x14ac:dyDescent="0.2">
      <c r="A80" s="492" t="s">
        <v>173</v>
      </c>
      <c r="B80" s="493">
        <f t="shared" ref="B80:O80" si="16">B23/B$13</f>
        <v>0.1097291575810536</v>
      </c>
      <c r="C80" s="493">
        <f t="shared" si="16"/>
        <v>9.7125796376523091E-2</v>
      </c>
      <c r="D80" s="493">
        <f t="shared" si="16"/>
        <v>8.6607525905609731E-2</v>
      </c>
      <c r="E80" s="493">
        <f t="shared" si="16"/>
        <v>8.0404706096091627E-2</v>
      </c>
      <c r="F80" s="493">
        <f t="shared" si="16"/>
        <v>7.6821710177613869E-2</v>
      </c>
      <c r="G80" s="493">
        <f t="shared" si="16"/>
        <v>7.9371338874402689E-2</v>
      </c>
      <c r="H80" s="493">
        <f t="shared" si="16"/>
        <v>7.3936439076670746E-2</v>
      </c>
      <c r="I80" s="493">
        <f t="shared" si="16"/>
        <v>7.0723905511442448E-2</v>
      </c>
      <c r="J80" s="493">
        <f t="shared" si="16"/>
        <v>7.307659375884501E-2</v>
      </c>
      <c r="K80" s="493">
        <f t="shared" si="16"/>
        <v>7.1933892659661963E-2</v>
      </c>
      <c r="L80" s="493">
        <f t="shared" si="16"/>
        <v>8.2482167095049838E-2</v>
      </c>
      <c r="M80" s="494">
        <f t="shared" si="16"/>
        <v>7.8853986592829592E-2</v>
      </c>
      <c r="N80" s="494">
        <f t="shared" si="16"/>
        <v>7.5654008016964772E-2</v>
      </c>
      <c r="O80" s="494">
        <f t="shared" si="16"/>
        <v>7.6882864175376861E-2</v>
      </c>
    </row>
    <row r="81" spans="1:15" ht="13.5" customHeight="1" x14ac:dyDescent="0.2">
      <c r="A81" s="495" t="s">
        <v>174</v>
      </c>
      <c r="B81" s="496">
        <f t="shared" ref="B81:O81" si="17">B24/B$13</f>
        <v>0.11970401234083367</v>
      </c>
      <c r="C81" s="496">
        <f t="shared" si="17"/>
        <v>0.11871300549187466</v>
      </c>
      <c r="D81" s="496">
        <f t="shared" si="17"/>
        <v>0.10359422401118774</v>
      </c>
      <c r="E81" s="496">
        <f t="shared" si="17"/>
        <v>7.4570341664404557E-2</v>
      </c>
      <c r="F81" s="496">
        <f t="shared" si="17"/>
        <v>5.4871258083884218E-2</v>
      </c>
      <c r="G81" s="496">
        <f t="shared" si="17"/>
        <v>4.5766091774626469E-2</v>
      </c>
      <c r="H81" s="496">
        <f t="shared" si="17"/>
        <v>3.4243441728305957E-2</v>
      </c>
      <c r="I81" s="496">
        <f t="shared" si="17"/>
        <v>2.876869138097346E-2</v>
      </c>
      <c r="J81" s="496">
        <f t="shared" si="17"/>
        <v>2.3297235746885241E-2</v>
      </c>
      <c r="K81" s="496">
        <f t="shared" si="17"/>
        <v>2.8122791614632683E-2</v>
      </c>
      <c r="L81" s="496">
        <f t="shared" si="17"/>
        <v>5.4212794883098187E-2</v>
      </c>
      <c r="M81" s="497">
        <f t="shared" si="17"/>
        <v>5.8909062509146605E-2</v>
      </c>
      <c r="N81" s="497">
        <f t="shared" si="17"/>
        <v>3.5778951842826631E-2</v>
      </c>
      <c r="O81" s="497">
        <f t="shared" si="17"/>
        <v>4.4661379728887909E-2</v>
      </c>
    </row>
    <row r="82" spans="1:15" ht="13.5" customHeight="1" x14ac:dyDescent="0.25">
      <c r="A82" s="501" t="s">
        <v>201</v>
      </c>
      <c r="B82" s="502"/>
      <c r="C82" s="502"/>
      <c r="D82" s="502"/>
      <c r="E82" s="502"/>
      <c r="F82" s="502"/>
      <c r="G82" s="502"/>
      <c r="H82" s="502"/>
      <c r="I82" s="502"/>
      <c r="J82" s="502"/>
      <c r="K82" s="502"/>
      <c r="L82" s="502"/>
      <c r="M82" s="503"/>
      <c r="N82" s="503"/>
      <c r="O82" s="503"/>
    </row>
    <row r="83" spans="1:15" ht="13.5" customHeight="1" x14ac:dyDescent="0.25">
      <c r="A83" s="504" t="s">
        <v>177</v>
      </c>
      <c r="B83" s="505">
        <f>B27/B$27</f>
        <v>1</v>
      </c>
      <c r="C83" s="505">
        <f t="shared" ref="C83:O83" si="18">C27/C$27</f>
        <v>1</v>
      </c>
      <c r="D83" s="505">
        <f t="shared" si="18"/>
        <v>1</v>
      </c>
      <c r="E83" s="505">
        <f t="shared" si="18"/>
        <v>1</v>
      </c>
      <c r="F83" s="505">
        <f t="shared" si="18"/>
        <v>1</v>
      </c>
      <c r="G83" s="505">
        <f t="shared" si="18"/>
        <v>1</v>
      </c>
      <c r="H83" s="505">
        <f t="shared" si="18"/>
        <v>1</v>
      </c>
      <c r="I83" s="505">
        <f t="shared" si="18"/>
        <v>1</v>
      </c>
      <c r="J83" s="505">
        <f t="shared" si="18"/>
        <v>1</v>
      </c>
      <c r="K83" s="505">
        <f t="shared" si="18"/>
        <v>1</v>
      </c>
      <c r="L83" s="505">
        <f t="shared" si="18"/>
        <v>1</v>
      </c>
      <c r="M83" s="506">
        <f t="shared" si="18"/>
        <v>1</v>
      </c>
      <c r="N83" s="506">
        <f t="shared" si="18"/>
        <v>1</v>
      </c>
      <c r="O83" s="506">
        <f t="shared" si="18"/>
        <v>1</v>
      </c>
    </row>
    <row r="84" spans="1:15" ht="13.5" customHeight="1" x14ac:dyDescent="0.2">
      <c r="A84" s="507" t="s">
        <v>178</v>
      </c>
      <c r="B84" s="508">
        <f t="shared" ref="B84:O84" si="19">B28/B$27</f>
        <v>0.95339662919190626</v>
      </c>
      <c r="C84" s="508">
        <f t="shared" si="19"/>
        <v>0.9477545959671646</v>
      </c>
      <c r="D84" s="508">
        <f t="shared" si="19"/>
        <v>0.94678013154143759</v>
      </c>
      <c r="E84" s="508">
        <f t="shared" si="19"/>
        <v>0.94695420288187893</v>
      </c>
      <c r="F84" s="508">
        <f t="shared" si="19"/>
        <v>0.94093231957906853</v>
      </c>
      <c r="G84" s="508">
        <f t="shared" si="19"/>
        <v>0.94551004296442731</v>
      </c>
      <c r="H84" s="508">
        <f t="shared" si="19"/>
        <v>0.93343565561532771</v>
      </c>
      <c r="I84" s="508">
        <f t="shared" si="19"/>
        <v>0.92446541111904035</v>
      </c>
      <c r="J84" s="508">
        <f t="shared" si="19"/>
        <v>0.89580309394508084</v>
      </c>
      <c r="K84" s="508">
        <f t="shared" si="19"/>
        <v>0.89399589164933868</v>
      </c>
      <c r="L84" s="508">
        <f t="shared" si="19"/>
        <v>0.77523077142251595</v>
      </c>
      <c r="M84" s="509">
        <f t="shared" si="19"/>
        <v>0.94245895282331482</v>
      </c>
      <c r="N84" s="509">
        <f t="shared" si="19"/>
        <v>0.86374123072013387</v>
      </c>
      <c r="O84" s="509">
        <f t="shared" si="19"/>
        <v>0.90104671316127238</v>
      </c>
    </row>
    <row r="85" spans="1:15" ht="13.5" customHeight="1" x14ac:dyDescent="0.2">
      <c r="A85" s="490" t="s">
        <v>179</v>
      </c>
      <c r="B85" s="491">
        <f t="shared" ref="B85:O85" si="20">B29/B$27</f>
        <v>2.8903892586750784E-2</v>
      </c>
      <c r="C85" s="491">
        <f t="shared" si="20"/>
        <v>3.3046381810495552E-2</v>
      </c>
      <c r="D85" s="491">
        <f t="shared" si="20"/>
        <v>3.4743350600919501E-2</v>
      </c>
      <c r="E85" s="491">
        <f t="shared" si="20"/>
        <v>3.1287183085328206E-2</v>
      </c>
      <c r="F85" s="491">
        <f t="shared" si="20"/>
        <v>3.5609277409670854E-2</v>
      </c>
      <c r="G85" s="491">
        <f t="shared" si="20"/>
        <v>3.2460648944509278E-2</v>
      </c>
      <c r="H85" s="491">
        <f t="shared" si="20"/>
        <v>3.6482595927000663E-2</v>
      </c>
      <c r="I85" s="491">
        <f t="shared" si="20"/>
        <v>4.9359056243261354E-2</v>
      </c>
      <c r="J85" s="491">
        <f t="shared" si="20"/>
        <v>4.5128801702221374E-2</v>
      </c>
      <c r="K85" s="491">
        <f t="shared" si="20"/>
        <v>6.0711347679210166E-2</v>
      </c>
      <c r="L85" s="491">
        <f t="shared" si="20"/>
        <v>0.16925228768718331</v>
      </c>
      <c r="M85" s="484">
        <f t="shared" si="20"/>
        <v>3.3821413589198455E-2</v>
      </c>
      <c r="N85" s="484">
        <f t="shared" si="20"/>
        <v>8.7500338148077256E-2</v>
      </c>
      <c r="O85" s="484">
        <f t="shared" si="20"/>
        <v>6.206110891116412E-2</v>
      </c>
    </row>
    <row r="86" spans="1:15" ht="13.5" customHeight="1" x14ac:dyDescent="0.2">
      <c r="A86" s="510" t="s">
        <v>180</v>
      </c>
      <c r="B86" s="511">
        <f t="shared" ref="B86:O86" si="21">B30/B$27</f>
        <v>1.7699478221342879E-2</v>
      </c>
      <c r="C86" s="511">
        <f t="shared" si="21"/>
        <v>1.9199022222339806E-2</v>
      </c>
      <c r="D86" s="511">
        <f t="shared" si="21"/>
        <v>1.8476517857643007E-2</v>
      </c>
      <c r="E86" s="511">
        <f t="shared" si="21"/>
        <v>2.1758614032792795E-2</v>
      </c>
      <c r="F86" s="511">
        <f t="shared" si="21"/>
        <v>2.3458403011260585E-2</v>
      </c>
      <c r="G86" s="511">
        <f t="shared" si="21"/>
        <v>2.2029308091063453E-2</v>
      </c>
      <c r="H86" s="511">
        <f t="shared" si="21"/>
        <v>3.0081748457671642E-2</v>
      </c>
      <c r="I86" s="511">
        <f t="shared" si="21"/>
        <v>2.6175532637698187E-2</v>
      </c>
      <c r="J86" s="511">
        <f t="shared" si="21"/>
        <v>5.9068104352697735E-2</v>
      </c>
      <c r="K86" s="511">
        <f t="shared" si="21"/>
        <v>4.5292760671451188E-2</v>
      </c>
      <c r="L86" s="511">
        <f t="shared" si="21"/>
        <v>5.5516940890300646E-2</v>
      </c>
      <c r="M86" s="512">
        <f t="shared" si="21"/>
        <v>2.3719633587486626E-2</v>
      </c>
      <c r="N86" s="512">
        <f t="shared" si="21"/>
        <v>4.8758431131788765E-2</v>
      </c>
      <c r="O86" s="512">
        <f t="shared" si="21"/>
        <v>3.6892177927563538E-2</v>
      </c>
    </row>
    <row r="87" spans="1:15" ht="13.5" customHeight="1" x14ac:dyDescent="0.25">
      <c r="A87" s="504" t="s">
        <v>181</v>
      </c>
      <c r="B87" s="505">
        <f>B31/B$31</f>
        <v>1</v>
      </c>
      <c r="C87" s="505">
        <f t="shared" ref="C87:O87" si="22">C31/C$31</f>
        <v>1</v>
      </c>
      <c r="D87" s="505">
        <f t="shared" si="22"/>
        <v>1</v>
      </c>
      <c r="E87" s="505">
        <f t="shared" si="22"/>
        <v>1</v>
      </c>
      <c r="F87" s="505">
        <f t="shared" si="22"/>
        <v>1</v>
      </c>
      <c r="G87" s="505">
        <f t="shared" si="22"/>
        <v>1</v>
      </c>
      <c r="H87" s="505">
        <f t="shared" si="22"/>
        <v>1</v>
      </c>
      <c r="I87" s="505">
        <f t="shared" si="22"/>
        <v>1</v>
      </c>
      <c r="J87" s="505">
        <f t="shared" si="22"/>
        <v>1</v>
      </c>
      <c r="K87" s="505">
        <f t="shared" si="22"/>
        <v>1</v>
      </c>
      <c r="L87" s="505">
        <f t="shared" si="22"/>
        <v>1</v>
      </c>
      <c r="M87" s="506">
        <f t="shared" si="22"/>
        <v>1</v>
      </c>
      <c r="N87" s="506">
        <f t="shared" si="22"/>
        <v>1</v>
      </c>
      <c r="O87" s="506">
        <f t="shared" si="22"/>
        <v>1</v>
      </c>
    </row>
    <row r="88" spans="1:15" ht="13.5" customHeight="1" x14ac:dyDescent="0.2">
      <c r="A88" s="507" t="s">
        <v>182</v>
      </c>
      <c r="B88" s="508">
        <f t="shared" ref="B88:O88" si="23">B32/B$31</f>
        <v>0.18576422788112434</v>
      </c>
      <c r="C88" s="508">
        <f t="shared" si="23"/>
        <v>0.20804353983425128</v>
      </c>
      <c r="D88" s="508">
        <f t="shared" si="23"/>
        <v>0.20761645299424752</v>
      </c>
      <c r="E88" s="508">
        <f t="shared" si="23"/>
        <v>0.21222964172105296</v>
      </c>
      <c r="F88" s="508">
        <f t="shared" si="23"/>
        <v>0.23340899219173644</v>
      </c>
      <c r="G88" s="508">
        <f t="shared" si="23"/>
        <v>0.24074671165424041</v>
      </c>
      <c r="H88" s="508">
        <f t="shared" si="23"/>
        <v>0.24707635164306216</v>
      </c>
      <c r="I88" s="508">
        <f t="shared" si="23"/>
        <v>0.24676363202585141</v>
      </c>
      <c r="J88" s="508">
        <f t="shared" si="23"/>
        <v>0.24003076473999799</v>
      </c>
      <c r="K88" s="508">
        <f t="shared" si="23"/>
        <v>0.23427294162011236</v>
      </c>
      <c r="L88" s="508">
        <f t="shared" si="23"/>
        <v>0.23979901240268714</v>
      </c>
      <c r="M88" s="509">
        <f t="shared" si="23"/>
        <v>0.2266089395729636</v>
      </c>
      <c r="N88" s="509">
        <f t="shared" si="23"/>
        <v>0.24043243934126798</v>
      </c>
      <c r="O88" s="509">
        <f t="shared" si="23"/>
        <v>0.23324028817931206</v>
      </c>
    </row>
    <row r="89" spans="1:15" ht="13.5" customHeight="1" x14ac:dyDescent="0.2">
      <c r="A89" s="490" t="s">
        <v>183</v>
      </c>
      <c r="B89" s="491">
        <f t="shared" ref="B89:O89" si="24">B33/B$31</f>
        <v>0.71836475673901656</v>
      </c>
      <c r="C89" s="491">
        <f t="shared" si="24"/>
        <v>0.68317261186742984</v>
      </c>
      <c r="D89" s="491">
        <f t="shared" si="24"/>
        <v>0.64821347315254085</v>
      </c>
      <c r="E89" s="491">
        <f t="shared" si="24"/>
        <v>0.61653149054886336</v>
      </c>
      <c r="F89" s="491">
        <f t="shared" si="24"/>
        <v>0.57793202910899999</v>
      </c>
      <c r="G89" s="491">
        <f t="shared" si="24"/>
        <v>0.57549066049840758</v>
      </c>
      <c r="H89" s="491">
        <f t="shared" si="24"/>
        <v>0.56073036282645672</v>
      </c>
      <c r="I89" s="491">
        <f t="shared" si="24"/>
        <v>0.54313402134379241</v>
      </c>
      <c r="J89" s="491">
        <f t="shared" si="24"/>
        <v>0.47632671822976924</v>
      </c>
      <c r="K89" s="491">
        <f t="shared" si="24"/>
        <v>0.5079547526914201</v>
      </c>
      <c r="L89" s="491">
        <f t="shared" si="24"/>
        <v>0.36530891349115985</v>
      </c>
      <c r="M89" s="484">
        <f t="shared" si="24"/>
        <v>0.59821704780443385</v>
      </c>
      <c r="N89" s="484">
        <f t="shared" si="24"/>
        <v>0.46978193611071822</v>
      </c>
      <c r="O89" s="484">
        <f t="shared" si="24"/>
        <v>0.53660472001395831</v>
      </c>
    </row>
    <row r="90" spans="1:15" ht="13.5" customHeight="1" x14ac:dyDescent="0.2">
      <c r="A90" s="513" t="s">
        <v>184</v>
      </c>
      <c r="B90" s="514">
        <f t="shared" ref="B90:O90" si="25">B34/B$31</f>
        <v>9.5871015379859134E-2</v>
      </c>
      <c r="C90" s="514">
        <f t="shared" si="25"/>
        <v>0.10878384829831876</v>
      </c>
      <c r="D90" s="514">
        <f t="shared" si="25"/>
        <v>0.14417007385321168</v>
      </c>
      <c r="E90" s="514">
        <f t="shared" si="25"/>
        <v>0.17123886773008357</v>
      </c>
      <c r="F90" s="514">
        <f t="shared" si="25"/>
        <v>0.18865897869926368</v>
      </c>
      <c r="G90" s="514">
        <f t="shared" si="25"/>
        <v>0.18376262784735203</v>
      </c>
      <c r="H90" s="514">
        <f t="shared" si="25"/>
        <v>0.19219328553048098</v>
      </c>
      <c r="I90" s="514">
        <f t="shared" si="25"/>
        <v>0.21010234663035607</v>
      </c>
      <c r="J90" s="514">
        <f t="shared" si="25"/>
        <v>0.28364251703023274</v>
      </c>
      <c r="K90" s="514">
        <f t="shared" si="25"/>
        <v>0.25777230568846771</v>
      </c>
      <c r="L90" s="514">
        <f t="shared" si="25"/>
        <v>0.39489207410615307</v>
      </c>
      <c r="M90" s="515">
        <f t="shared" si="25"/>
        <v>0.17517401262260263</v>
      </c>
      <c r="N90" s="515">
        <f t="shared" si="25"/>
        <v>0.28978562454801382</v>
      </c>
      <c r="O90" s="515">
        <f t="shared" si="25"/>
        <v>0.23015499180672966</v>
      </c>
    </row>
    <row r="91" spans="1:15" ht="12.75" customHeight="1" x14ac:dyDescent="0.2">
      <c r="A91" s="516" t="s">
        <v>316</v>
      </c>
      <c r="B91" s="517"/>
      <c r="C91" s="517"/>
      <c r="D91" s="517"/>
      <c r="E91" s="465"/>
      <c r="F91" s="465"/>
      <c r="G91" s="518"/>
      <c r="H91" s="465"/>
      <c r="I91" s="465"/>
      <c r="J91" s="518"/>
      <c r="K91" s="465"/>
      <c r="L91" s="465"/>
      <c r="M91" s="519"/>
      <c r="N91" s="519"/>
      <c r="O91" s="519"/>
    </row>
    <row r="92" spans="1:15" ht="12.75" customHeight="1" x14ac:dyDescent="0.2">
      <c r="A92" s="254" t="s">
        <v>889</v>
      </c>
      <c r="B92" s="3"/>
      <c r="C92" s="3"/>
      <c r="D92" s="3"/>
      <c r="G92" s="185"/>
      <c r="J92" s="185"/>
    </row>
    <row r="93" spans="1:15" x14ac:dyDescent="0.2">
      <c r="A93" s="254" t="s">
        <v>202</v>
      </c>
      <c r="B93" s="3"/>
      <c r="C93" s="3"/>
      <c r="D93" s="3"/>
      <c r="G93" s="185"/>
      <c r="J93" s="185"/>
    </row>
    <row r="96" spans="1:15" ht="12.75" customHeight="1" x14ac:dyDescent="0.2">
      <c r="A96" s="939" t="s">
        <v>206</v>
      </c>
      <c r="B96" s="933"/>
      <c r="C96" s="933"/>
      <c r="D96" s="933"/>
      <c r="E96" s="933"/>
      <c r="F96" s="933"/>
    </row>
    <row r="97" spans="1:15" ht="51" customHeight="1" x14ac:dyDescent="0.2">
      <c r="A97" s="1014" t="s">
        <v>207</v>
      </c>
      <c r="B97" s="1014"/>
      <c r="C97" s="1014"/>
      <c r="D97" s="1014"/>
      <c r="E97" s="1014"/>
      <c r="F97" s="1014"/>
      <c r="G97" s="1014"/>
      <c r="H97" s="1014"/>
      <c r="I97" s="1014"/>
      <c r="J97" s="1014"/>
      <c r="K97" s="1014"/>
      <c r="L97" s="1014"/>
      <c r="M97" s="1014"/>
      <c r="N97" s="1014"/>
      <c r="O97" s="1014"/>
    </row>
    <row r="98" spans="1:15" ht="12.75" customHeight="1" x14ac:dyDescent="0.3">
      <c r="A98" s="307"/>
      <c r="B98" s="933"/>
      <c r="C98" s="933"/>
      <c r="D98" s="933"/>
      <c r="E98" s="933"/>
      <c r="F98" s="933"/>
    </row>
    <row r="99" spans="1:15" ht="24.75" customHeight="1" x14ac:dyDescent="0.2">
      <c r="A99" s="1015" t="s">
        <v>674</v>
      </c>
      <c r="B99" s="1015"/>
      <c r="C99" s="1015"/>
      <c r="D99" s="1015"/>
      <c r="E99" s="1015"/>
      <c r="F99" s="1015"/>
      <c r="G99" s="1015"/>
      <c r="H99" s="1015"/>
      <c r="I99" s="1015"/>
      <c r="J99" s="1015"/>
      <c r="K99" s="1015"/>
      <c r="L99" s="1015"/>
      <c r="M99" s="1015"/>
      <c r="N99" s="1015"/>
      <c r="O99" s="1015"/>
    </row>
    <row r="100" spans="1:15" ht="12.75" customHeight="1" x14ac:dyDescent="0.3">
      <c r="A100" s="307"/>
      <c r="B100" s="933"/>
      <c r="C100" s="933"/>
      <c r="D100" s="933"/>
      <c r="E100" s="933"/>
      <c r="F100" s="933"/>
    </row>
    <row r="101" spans="1:15" ht="26.25" customHeight="1" x14ac:dyDescent="0.2">
      <c r="A101" s="1016" t="s">
        <v>675</v>
      </c>
      <c r="B101" s="1016"/>
      <c r="C101" s="1016"/>
      <c r="D101" s="1016"/>
      <c r="E101" s="1016"/>
      <c r="F101" s="1016"/>
      <c r="G101" s="1016"/>
      <c r="H101" s="1016"/>
      <c r="I101" s="1016"/>
      <c r="J101" s="1016"/>
      <c r="K101" s="1016"/>
      <c r="L101" s="1016"/>
      <c r="M101" s="1016"/>
      <c r="N101" s="1016"/>
      <c r="O101" s="1016"/>
    </row>
    <row r="102" spans="1:15" ht="12.75" customHeight="1" x14ac:dyDescent="0.2">
      <c r="A102" s="940"/>
      <c r="B102" s="933"/>
      <c r="C102" s="933"/>
      <c r="D102" s="933"/>
      <c r="E102" s="933"/>
      <c r="F102" s="933"/>
    </row>
    <row r="103" spans="1:15" ht="12.75" customHeight="1" x14ac:dyDescent="0.2">
      <c r="A103" s="1016" t="s">
        <v>676</v>
      </c>
      <c r="B103" s="1016"/>
      <c r="C103" s="1016"/>
      <c r="D103" s="1016"/>
      <c r="E103" s="1016"/>
      <c r="F103" s="1016"/>
      <c r="G103" s="1016"/>
      <c r="H103" s="1016"/>
      <c r="I103" s="1016"/>
      <c r="J103" s="1016"/>
      <c r="K103" s="1016"/>
      <c r="L103" s="1016"/>
      <c r="M103" s="1016"/>
      <c r="N103" s="1016"/>
      <c r="O103" s="1016"/>
    </row>
    <row r="104" spans="1:15" ht="12.75" customHeight="1" x14ac:dyDescent="0.2">
      <c r="A104" s="934"/>
      <c r="B104" s="934"/>
      <c r="C104" s="934"/>
      <c r="D104" s="934"/>
      <c r="E104" s="934"/>
      <c r="F104" s="934"/>
    </row>
    <row r="105" spans="1:15" ht="24.75" customHeight="1" x14ac:dyDescent="0.2">
      <c r="A105" s="1016" t="s">
        <v>677</v>
      </c>
      <c r="B105" s="1016"/>
      <c r="C105" s="1016"/>
      <c r="D105" s="1016"/>
      <c r="E105" s="1016"/>
      <c r="F105" s="1016"/>
      <c r="G105" s="1016"/>
      <c r="H105" s="1016"/>
      <c r="I105" s="1016"/>
      <c r="J105" s="1016"/>
      <c r="K105" s="1016"/>
      <c r="L105" s="1016"/>
      <c r="M105" s="1016"/>
      <c r="N105" s="1016"/>
      <c r="O105" s="1016"/>
    </row>
    <row r="106" spans="1:15" ht="12.75" customHeight="1" x14ac:dyDescent="0.2">
      <c r="A106" s="933"/>
      <c r="B106" s="933"/>
      <c r="C106" s="933"/>
      <c r="D106" s="933"/>
      <c r="E106" s="933"/>
      <c r="F106" s="933"/>
    </row>
    <row r="107" spans="1:15" ht="21" customHeight="1" x14ac:dyDescent="0.2">
      <c r="A107" s="1016" t="s">
        <v>678</v>
      </c>
      <c r="B107" s="1016"/>
      <c r="C107" s="1016"/>
      <c r="D107" s="1016"/>
      <c r="E107" s="1016"/>
      <c r="F107" s="1016"/>
      <c r="G107" s="1016"/>
      <c r="H107" s="1016"/>
      <c r="I107" s="1016"/>
      <c r="J107" s="1016"/>
      <c r="K107" s="1016"/>
      <c r="L107" s="1016"/>
      <c r="M107" s="1016"/>
      <c r="N107" s="1016"/>
      <c r="O107" s="1016"/>
    </row>
    <row r="108" spans="1:15" ht="12.75" customHeight="1" x14ac:dyDescent="0.2">
      <c r="A108" s="933"/>
      <c r="B108" s="933"/>
      <c r="C108" s="933"/>
      <c r="D108" s="933"/>
      <c r="E108" s="933"/>
      <c r="F108" s="933"/>
    </row>
    <row r="109" spans="1:15" ht="48.75" customHeight="1" x14ac:dyDescent="0.2">
      <c r="A109" s="1016" t="s">
        <v>729</v>
      </c>
      <c r="B109" s="1016"/>
      <c r="C109" s="1016"/>
      <c r="D109" s="1016"/>
      <c r="E109" s="1016"/>
      <c r="F109" s="1016"/>
      <c r="G109" s="1016"/>
      <c r="H109" s="1016"/>
      <c r="I109" s="1016"/>
      <c r="J109" s="1016"/>
      <c r="K109" s="1016"/>
      <c r="L109" s="1016"/>
      <c r="M109" s="1016"/>
      <c r="N109" s="1016"/>
      <c r="O109" s="1016"/>
    </row>
    <row r="110" spans="1:15" ht="12.75" customHeight="1" x14ac:dyDescent="0.2">
      <c r="A110" s="940"/>
      <c r="B110" s="933"/>
      <c r="C110" s="933"/>
      <c r="D110" s="933"/>
      <c r="E110" s="933"/>
      <c r="F110" s="933"/>
    </row>
    <row r="111" spans="1:15" ht="27" customHeight="1" x14ac:dyDescent="0.2">
      <c r="A111" s="1016" t="s">
        <v>679</v>
      </c>
      <c r="B111" s="1016"/>
      <c r="C111" s="1016"/>
      <c r="D111" s="1016"/>
      <c r="E111" s="1016"/>
      <c r="F111" s="1016"/>
      <c r="G111" s="1016"/>
      <c r="H111" s="1016"/>
      <c r="I111" s="1016"/>
      <c r="J111" s="1016"/>
      <c r="K111" s="1016"/>
      <c r="L111" s="1016"/>
      <c r="M111" s="1016"/>
      <c r="N111" s="1016"/>
      <c r="O111" s="1016"/>
    </row>
    <row r="112" spans="1:15" ht="12.75" customHeight="1" x14ac:dyDescent="0.2">
      <c r="A112" s="941"/>
      <c r="B112" s="933"/>
      <c r="C112" s="933"/>
      <c r="D112" s="933"/>
      <c r="E112" s="933"/>
      <c r="F112" s="933"/>
    </row>
    <row r="113" spans="1:15" ht="19.5" customHeight="1" x14ac:dyDescent="0.2">
      <c r="A113" s="1016" t="s">
        <v>680</v>
      </c>
      <c r="B113" s="1016"/>
      <c r="C113" s="1016"/>
      <c r="D113" s="1016"/>
      <c r="E113" s="1016"/>
      <c r="F113" s="1016"/>
      <c r="G113" s="1016"/>
      <c r="H113" s="1016"/>
      <c r="I113" s="1016"/>
      <c r="J113" s="1016"/>
      <c r="K113" s="1016"/>
      <c r="L113" s="1016"/>
      <c r="M113" s="1016"/>
      <c r="N113" s="1016"/>
      <c r="O113" s="1016"/>
    </row>
    <row r="114" spans="1:15" ht="12.75" customHeight="1" x14ac:dyDescent="0.2">
      <c r="A114" s="941"/>
      <c r="B114" s="933"/>
      <c r="C114" s="933"/>
      <c r="D114" s="933"/>
      <c r="E114" s="933"/>
      <c r="F114" s="933"/>
    </row>
    <row r="115" spans="1:15" ht="22.5" customHeight="1" x14ac:dyDescent="0.2">
      <c r="A115" s="1016" t="s">
        <v>681</v>
      </c>
      <c r="B115" s="1016"/>
      <c r="C115" s="1016"/>
      <c r="D115" s="1016"/>
      <c r="E115" s="1016"/>
      <c r="F115" s="1016"/>
      <c r="G115" s="1016"/>
      <c r="H115" s="1016"/>
      <c r="I115" s="1016"/>
      <c r="J115" s="1016"/>
      <c r="K115" s="1016"/>
      <c r="L115" s="1016"/>
      <c r="M115" s="1016"/>
      <c r="N115" s="1016"/>
      <c r="O115" s="1016"/>
    </row>
    <row r="116" spans="1:15" ht="34.5" customHeight="1" x14ac:dyDescent="0.2">
      <c r="A116" s="1016" t="s">
        <v>682</v>
      </c>
      <c r="B116" s="1016"/>
      <c r="C116" s="1016"/>
      <c r="D116" s="1016"/>
      <c r="E116" s="1016"/>
      <c r="F116" s="1016"/>
      <c r="G116" s="1016"/>
      <c r="H116" s="1016"/>
      <c r="I116" s="1016"/>
      <c r="J116" s="1016"/>
      <c r="K116" s="1016"/>
      <c r="L116" s="1016"/>
      <c r="M116" s="1016"/>
      <c r="N116" s="1016"/>
      <c r="O116" s="1016"/>
    </row>
    <row r="117" spans="1:15" ht="12.75" customHeight="1" x14ac:dyDescent="0.2">
      <c r="A117" s="941"/>
      <c r="B117" s="933"/>
      <c r="C117" s="933"/>
      <c r="D117" s="933"/>
      <c r="E117" s="933"/>
      <c r="F117" s="933"/>
    </row>
    <row r="118" spans="1:15" ht="33.75" customHeight="1" x14ac:dyDescent="0.2">
      <c r="A118" s="1016" t="s">
        <v>683</v>
      </c>
      <c r="B118" s="1016"/>
      <c r="C118" s="1016"/>
      <c r="D118" s="1016"/>
      <c r="E118" s="1016"/>
      <c r="F118" s="1016"/>
      <c r="G118" s="1016"/>
      <c r="H118" s="1016"/>
      <c r="I118" s="1016"/>
      <c r="J118" s="1016"/>
      <c r="K118" s="1016"/>
      <c r="L118" s="1016"/>
      <c r="M118" s="1016"/>
      <c r="N118" s="1016"/>
      <c r="O118" s="1016"/>
    </row>
    <row r="119" spans="1:15" ht="12.75" customHeight="1" x14ac:dyDescent="0.2">
      <c r="A119" s="941"/>
      <c r="B119" s="933"/>
      <c r="C119" s="933"/>
      <c r="D119" s="933"/>
      <c r="E119" s="933"/>
      <c r="F119" s="933"/>
    </row>
    <row r="120" spans="1:15" ht="21" customHeight="1" x14ac:dyDescent="0.2">
      <c r="A120" s="1016" t="s">
        <v>684</v>
      </c>
      <c r="B120" s="1016"/>
      <c r="C120" s="1016"/>
      <c r="D120" s="1016"/>
      <c r="E120" s="1016"/>
      <c r="F120" s="1016"/>
      <c r="G120" s="1016"/>
      <c r="H120" s="1016"/>
      <c r="I120" s="1016"/>
      <c r="J120" s="1016"/>
      <c r="K120" s="1016"/>
      <c r="L120" s="1016"/>
      <c r="M120" s="1016"/>
      <c r="N120" s="1016"/>
      <c r="O120" s="1016"/>
    </row>
    <row r="121" spans="1:15" ht="12.75" customHeight="1" x14ac:dyDescent="0.2">
      <c r="A121" s="935"/>
      <c r="B121" s="933"/>
      <c r="C121" s="933"/>
      <c r="D121" s="933"/>
      <c r="E121" s="933"/>
      <c r="F121" s="933"/>
    </row>
    <row r="122" spans="1:15" ht="21.75" customHeight="1" x14ac:dyDescent="0.2">
      <c r="A122" s="1013" t="s">
        <v>208</v>
      </c>
      <c r="B122" s="1013"/>
      <c r="C122" s="1013"/>
      <c r="D122" s="1013"/>
      <c r="E122" s="1013"/>
      <c r="F122" s="1013"/>
      <c r="G122" s="1013"/>
      <c r="H122" s="1013"/>
      <c r="I122" s="1013"/>
      <c r="J122" s="1013"/>
      <c r="K122" s="1013"/>
      <c r="L122" s="1013"/>
      <c r="M122" s="1013"/>
      <c r="N122" s="1013"/>
      <c r="O122" s="1013"/>
    </row>
    <row r="123" spans="1:15" ht="12.75" customHeight="1" x14ac:dyDescent="0.2">
      <c r="A123" s="1013" t="s">
        <v>209</v>
      </c>
      <c r="B123" s="1013"/>
      <c r="C123" s="1013"/>
      <c r="D123" s="1013"/>
      <c r="E123" s="1013"/>
      <c r="F123" s="1013"/>
      <c r="G123" s="1013"/>
      <c r="H123" s="1013"/>
      <c r="I123" s="1013"/>
      <c r="J123" s="1013"/>
      <c r="K123" s="1013"/>
      <c r="L123" s="1013"/>
      <c r="M123" s="1013"/>
      <c r="N123" s="1013"/>
      <c r="O123" s="1013"/>
    </row>
  </sheetData>
  <mergeCells count="15">
    <mergeCell ref="A122:O122"/>
    <mergeCell ref="A123:O123"/>
    <mergeCell ref="A97:O97"/>
    <mergeCell ref="A99:O99"/>
    <mergeCell ref="A101:O101"/>
    <mergeCell ref="A103:O103"/>
    <mergeCell ref="A105:O105"/>
    <mergeCell ref="A107:O107"/>
    <mergeCell ref="A109:O109"/>
    <mergeCell ref="A111:O111"/>
    <mergeCell ref="A113:O113"/>
    <mergeCell ref="A115:O115"/>
    <mergeCell ref="A116:O116"/>
    <mergeCell ref="A118:O118"/>
    <mergeCell ref="A120:O120"/>
  </mergeCells>
  <phoneticPr fontId="2" type="noConversion"/>
  <pageMargins left="0.59055118110236227" right="0.59055118110236227" top="1.0236220472440944" bottom="0.98425196850393704" header="0.51181102362204722" footer="0.51181102362204722"/>
  <pageSetup paperSize="9" scale="52" firstPageNumber="11" fitToHeight="0" orientation="landscape" useFirstPageNumber="1" r:id="rId1"/>
  <headerFooter alignWithMargins="0">
    <oddHeader>&amp;R&amp;12Les finances des communes en 2022</oddHeader>
    <oddFooter>&amp;L&amp;12Direction Générale des Collectivités Locales / DESL&amp;C&amp;12 &amp;P&amp;R&amp;12Mise en ligne : janvier 2024</oddFooter>
    <evenFooter>&amp;C11</evenFooter>
  </headerFooter>
  <rowBreaks count="2" manualBreakCount="2">
    <brk id="57" max="14" man="1"/>
    <brk id="95" max="14" man="1"/>
  </rowBreaks>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6"/>
  <sheetViews>
    <sheetView zoomScale="85" zoomScaleNormal="85" workbookViewId="0">
      <selection activeCell="Q29" sqref="Q29"/>
    </sheetView>
  </sheetViews>
  <sheetFormatPr baseColWidth="10" defaultRowHeight="12.75" x14ac:dyDescent="0.2"/>
  <cols>
    <col min="1" max="1" width="73.140625" customWidth="1"/>
    <col min="2" max="12" width="12.7109375" customWidth="1"/>
    <col min="13" max="14" width="16.28515625" customWidth="1"/>
    <col min="15" max="15" width="12.7109375" customWidth="1"/>
  </cols>
  <sheetData>
    <row r="1" spans="1:15" ht="19.5" customHeight="1" x14ac:dyDescent="0.25">
      <c r="A1" s="10" t="s">
        <v>891</v>
      </c>
    </row>
    <row r="2" spans="1:15" ht="12.75" customHeight="1" thickBot="1" x14ac:dyDescent="0.25">
      <c r="A2" s="228"/>
      <c r="O2" s="25" t="s">
        <v>203</v>
      </c>
    </row>
    <row r="3" spans="1:15" ht="12.75" customHeight="1" x14ac:dyDescent="0.2">
      <c r="A3" s="19" t="s">
        <v>885</v>
      </c>
      <c r="B3" s="20" t="s">
        <v>35</v>
      </c>
      <c r="C3" s="20" t="s">
        <v>121</v>
      </c>
      <c r="D3" s="20" t="s">
        <v>123</v>
      </c>
      <c r="E3" s="20" t="s">
        <v>36</v>
      </c>
      <c r="F3" s="20" t="s">
        <v>37</v>
      </c>
      <c r="G3" s="20" t="s">
        <v>38</v>
      </c>
      <c r="H3" s="20" t="s">
        <v>39</v>
      </c>
      <c r="I3" s="20" t="s">
        <v>125</v>
      </c>
      <c r="J3" s="20" t="s">
        <v>126</v>
      </c>
      <c r="K3" s="20" t="s">
        <v>127</v>
      </c>
      <c r="L3" s="216">
        <v>100000</v>
      </c>
      <c r="M3" s="21" t="s">
        <v>228</v>
      </c>
      <c r="N3" s="21" t="s">
        <v>228</v>
      </c>
      <c r="O3" s="21" t="s">
        <v>77</v>
      </c>
    </row>
    <row r="4" spans="1:15" ht="12.75" customHeight="1" x14ac:dyDescent="0.2">
      <c r="A4" s="18" t="s">
        <v>198</v>
      </c>
      <c r="B4" s="22" t="s">
        <v>120</v>
      </c>
      <c r="C4" s="22" t="s">
        <v>40</v>
      </c>
      <c r="D4" s="22" t="s">
        <v>40</v>
      </c>
      <c r="E4" s="22" t="s">
        <v>40</v>
      </c>
      <c r="F4" s="22" t="s">
        <v>40</v>
      </c>
      <c r="G4" s="22" t="s">
        <v>40</v>
      </c>
      <c r="H4" s="22" t="s">
        <v>40</v>
      </c>
      <c r="I4" s="22" t="s">
        <v>40</v>
      </c>
      <c r="J4" s="22" t="s">
        <v>40</v>
      </c>
      <c r="K4" s="22" t="s">
        <v>40</v>
      </c>
      <c r="L4" s="22" t="s">
        <v>43</v>
      </c>
      <c r="M4" s="12" t="s">
        <v>230</v>
      </c>
      <c r="N4" s="12" t="s">
        <v>138</v>
      </c>
      <c r="O4" s="12" t="s">
        <v>137</v>
      </c>
    </row>
    <row r="5" spans="1:15" ht="12.75" customHeight="1" thickBot="1" x14ac:dyDescent="0.25">
      <c r="A5" s="220" t="s">
        <v>81</v>
      </c>
      <c r="B5" s="23" t="s">
        <v>43</v>
      </c>
      <c r="C5" s="23" t="s">
        <v>122</v>
      </c>
      <c r="D5" s="23" t="s">
        <v>124</v>
      </c>
      <c r="E5" s="23" t="s">
        <v>44</v>
      </c>
      <c r="F5" s="23" t="s">
        <v>45</v>
      </c>
      <c r="G5" s="23" t="s">
        <v>46</v>
      </c>
      <c r="H5" s="23" t="s">
        <v>42</v>
      </c>
      <c r="I5" s="23" t="s">
        <v>128</v>
      </c>
      <c r="J5" s="23" t="s">
        <v>129</v>
      </c>
      <c r="K5" s="23" t="s">
        <v>130</v>
      </c>
      <c r="L5" s="23" t="s">
        <v>131</v>
      </c>
      <c r="M5" s="183" t="s">
        <v>138</v>
      </c>
      <c r="N5" s="183" t="s">
        <v>131</v>
      </c>
      <c r="O5" s="183" t="s">
        <v>41</v>
      </c>
    </row>
    <row r="6" spans="1:15" ht="12.75" customHeight="1" x14ac:dyDescent="0.2">
      <c r="A6" s="227"/>
    </row>
    <row r="7" spans="1:15" ht="13.5" customHeight="1" x14ac:dyDescent="0.25">
      <c r="A7" s="474" t="s">
        <v>160</v>
      </c>
      <c r="B7" s="466">
        <v>1006.073662821</v>
      </c>
      <c r="C7" s="466">
        <v>748.40615057599996</v>
      </c>
      <c r="D7" s="466">
        <v>651.83941324600005</v>
      </c>
      <c r="E7" s="466">
        <v>685.27557562200002</v>
      </c>
      <c r="F7" s="466">
        <v>794.17488932000003</v>
      </c>
      <c r="G7" s="466">
        <v>921.46821134699996</v>
      </c>
      <c r="H7" s="466">
        <v>1016.61146512</v>
      </c>
      <c r="I7" s="466">
        <v>1166.4048833500001</v>
      </c>
      <c r="J7" s="466">
        <v>1307.7473354250001</v>
      </c>
      <c r="K7" s="466">
        <v>1402.4332940520001</v>
      </c>
      <c r="L7" s="466">
        <v>1623.6520359149999</v>
      </c>
      <c r="M7" s="479">
        <v>816.33844375800004</v>
      </c>
      <c r="N7" s="479">
        <v>1387.440581243</v>
      </c>
      <c r="O7" s="479">
        <v>1105.6187772119999</v>
      </c>
    </row>
    <row r="8" spans="1:15" ht="13.5" customHeight="1" x14ac:dyDescent="0.2">
      <c r="A8" s="465" t="s">
        <v>161</v>
      </c>
      <c r="B8" s="467">
        <v>392.76565530099998</v>
      </c>
      <c r="C8" s="467">
        <v>277.92702938100001</v>
      </c>
      <c r="D8" s="467">
        <v>228.751527724</v>
      </c>
      <c r="E8" s="467">
        <v>230.229318646</v>
      </c>
      <c r="F8" s="467">
        <v>256.20041363500002</v>
      </c>
      <c r="G8" s="467">
        <v>278.84351044599998</v>
      </c>
      <c r="H8" s="467">
        <v>283.980857856</v>
      </c>
      <c r="I8" s="467">
        <v>296.23128525200002</v>
      </c>
      <c r="J8" s="467">
        <v>314.864177187</v>
      </c>
      <c r="K8" s="467">
        <v>304.53786975399998</v>
      </c>
      <c r="L8" s="467">
        <v>287.94151025100001</v>
      </c>
      <c r="M8" s="480">
        <v>256.153151557</v>
      </c>
      <c r="N8" s="480">
        <v>300.95533459799998</v>
      </c>
      <c r="O8" s="480">
        <v>278.84679880300001</v>
      </c>
    </row>
    <row r="9" spans="1:15" ht="13.5" customHeight="1" x14ac:dyDescent="0.2">
      <c r="A9" s="465" t="s">
        <v>162</v>
      </c>
      <c r="B9" s="467">
        <v>232.91566198699999</v>
      </c>
      <c r="C9" s="467">
        <v>213.12878574199999</v>
      </c>
      <c r="D9" s="467">
        <v>229.94673615400001</v>
      </c>
      <c r="E9" s="467">
        <v>306.77905734299998</v>
      </c>
      <c r="F9" s="467">
        <v>404.63546393399997</v>
      </c>
      <c r="G9" s="467">
        <v>495.47900202</v>
      </c>
      <c r="H9" s="467">
        <v>583.42342095900005</v>
      </c>
      <c r="I9" s="467">
        <v>699.49112503000003</v>
      </c>
      <c r="J9" s="467">
        <v>806.09973938899998</v>
      </c>
      <c r="K9" s="467">
        <v>869.767871087</v>
      </c>
      <c r="L9" s="467">
        <v>809.86623992099999</v>
      </c>
      <c r="M9" s="480">
        <v>406.34600825699999</v>
      </c>
      <c r="N9" s="480">
        <v>794.97348210799998</v>
      </c>
      <c r="O9" s="480">
        <v>603.19746064399999</v>
      </c>
    </row>
    <row r="10" spans="1:15" ht="13.5" customHeight="1" x14ac:dyDescent="0.2">
      <c r="A10" s="465" t="s">
        <v>163</v>
      </c>
      <c r="B10" s="467">
        <v>12.424871386</v>
      </c>
      <c r="C10" s="467">
        <v>11.268872081</v>
      </c>
      <c r="D10" s="467">
        <v>11.564146087999999</v>
      </c>
      <c r="E10" s="467">
        <v>12.802643709</v>
      </c>
      <c r="F10" s="467">
        <v>15.667217811</v>
      </c>
      <c r="G10" s="467">
        <v>16.37824204</v>
      </c>
      <c r="H10" s="467">
        <v>17.920284711000001</v>
      </c>
      <c r="I10" s="467">
        <v>17.572524409</v>
      </c>
      <c r="J10" s="467">
        <v>21.627698373000001</v>
      </c>
      <c r="K10" s="467">
        <v>28.585142005000002</v>
      </c>
      <c r="L10" s="467">
        <v>29.211982526</v>
      </c>
      <c r="M10" s="480">
        <v>14.869587002999999</v>
      </c>
      <c r="N10" s="480">
        <v>24.213649558</v>
      </c>
      <c r="O10" s="480">
        <v>19.602634480999999</v>
      </c>
    </row>
    <row r="11" spans="1:15" ht="13.5" customHeight="1" x14ac:dyDescent="0.2">
      <c r="A11" s="465" t="s">
        <v>164</v>
      </c>
      <c r="B11" s="467">
        <v>124.68411061</v>
      </c>
      <c r="C11" s="467">
        <v>105.12023730999999</v>
      </c>
      <c r="D11" s="467">
        <v>99.675720162000005</v>
      </c>
      <c r="E11" s="467">
        <v>73.462731571000006</v>
      </c>
      <c r="F11" s="467">
        <v>71.882481049999996</v>
      </c>
      <c r="G11" s="467">
        <v>83.722719220000002</v>
      </c>
      <c r="H11" s="467">
        <v>95.058351732000006</v>
      </c>
      <c r="I11" s="467">
        <v>115.580549703</v>
      </c>
      <c r="J11" s="467">
        <v>129.60157716099999</v>
      </c>
      <c r="K11" s="467">
        <v>162.09562139600001</v>
      </c>
      <c r="L11" s="467">
        <v>435.51400803000001</v>
      </c>
      <c r="M11" s="480">
        <v>83.277802141999999</v>
      </c>
      <c r="N11" s="480">
        <v>223.362637495</v>
      </c>
      <c r="O11" s="480">
        <v>154.23496588399999</v>
      </c>
    </row>
    <row r="12" spans="1:15" ht="13.5" customHeight="1" x14ac:dyDescent="0.2">
      <c r="A12" s="465" t="s">
        <v>165</v>
      </c>
      <c r="B12" s="467">
        <v>243.28336353700001</v>
      </c>
      <c r="C12" s="467">
        <v>140.96122606200001</v>
      </c>
      <c r="D12" s="467">
        <v>81.901283117000006</v>
      </c>
      <c r="E12" s="467">
        <v>62.001824354</v>
      </c>
      <c r="F12" s="467">
        <v>45.789312889999998</v>
      </c>
      <c r="G12" s="467">
        <v>47.044737619999999</v>
      </c>
      <c r="H12" s="467">
        <v>36.228549862000001</v>
      </c>
      <c r="I12" s="467">
        <v>37.529398956000001</v>
      </c>
      <c r="J12" s="467">
        <v>35.554143314999997</v>
      </c>
      <c r="K12" s="467">
        <v>37.446789811000002</v>
      </c>
      <c r="L12" s="467">
        <v>61.118295187000001</v>
      </c>
      <c r="M12" s="480">
        <v>55.6918948</v>
      </c>
      <c r="N12" s="480">
        <v>43.935477483</v>
      </c>
      <c r="O12" s="480">
        <v>49.736917400000003</v>
      </c>
    </row>
    <row r="13" spans="1:15" ht="13.5" customHeight="1" x14ac:dyDescent="0.25">
      <c r="A13" s="474" t="s">
        <v>166</v>
      </c>
      <c r="B13" s="466">
        <v>1447.61808879</v>
      </c>
      <c r="C13" s="466">
        <v>1036.7869747479999</v>
      </c>
      <c r="D13" s="466">
        <v>854.96711761999995</v>
      </c>
      <c r="E13" s="466">
        <v>865.87466537700004</v>
      </c>
      <c r="F13" s="466">
        <v>988.31660345</v>
      </c>
      <c r="G13" s="466">
        <v>1124.7864718339999</v>
      </c>
      <c r="H13" s="466">
        <v>1216.7919056430001</v>
      </c>
      <c r="I13" s="466">
        <v>1355.7056916890001</v>
      </c>
      <c r="J13" s="466">
        <v>1495.324996884</v>
      </c>
      <c r="K13" s="466">
        <v>1619.404354472</v>
      </c>
      <c r="L13" s="466">
        <v>1820.608618705</v>
      </c>
      <c r="M13" s="479">
        <v>1013.21349577</v>
      </c>
      <c r="N13" s="479">
        <v>1583.321809365</v>
      </c>
      <c r="O13" s="479">
        <v>1301.990427665</v>
      </c>
    </row>
    <row r="14" spans="1:15" ht="13.5" customHeight="1" x14ac:dyDescent="0.2">
      <c r="A14" s="465" t="s">
        <v>79</v>
      </c>
      <c r="B14" s="467">
        <v>619.25179314699994</v>
      </c>
      <c r="C14" s="467">
        <v>476.76886680899997</v>
      </c>
      <c r="D14" s="467">
        <v>428.57631749500001</v>
      </c>
      <c r="E14" s="467">
        <v>489.980774887</v>
      </c>
      <c r="F14" s="467">
        <v>614.38734622799996</v>
      </c>
      <c r="G14" s="467">
        <v>722.31439816099999</v>
      </c>
      <c r="H14" s="467">
        <v>815.03300201100001</v>
      </c>
      <c r="I14" s="467">
        <v>922.61303256799999</v>
      </c>
      <c r="J14" s="467">
        <v>1032.600797735</v>
      </c>
      <c r="K14" s="467">
        <v>1126.0190991540001</v>
      </c>
      <c r="L14" s="467">
        <v>1302.4823606069999</v>
      </c>
      <c r="M14" s="480">
        <v>616.20812682500002</v>
      </c>
      <c r="N14" s="480">
        <v>1105.2291921159999</v>
      </c>
      <c r="O14" s="480">
        <v>863.91193941500001</v>
      </c>
    </row>
    <row r="15" spans="1:15" ht="13.5" customHeight="1" x14ac:dyDescent="0.2">
      <c r="A15" s="465" t="s">
        <v>167</v>
      </c>
      <c r="B15" s="467">
        <v>396.77531651999999</v>
      </c>
      <c r="C15" s="467">
        <v>347.81565725299998</v>
      </c>
      <c r="D15" s="467">
        <v>343.97734458799999</v>
      </c>
      <c r="E15" s="467">
        <v>426.056240909</v>
      </c>
      <c r="F15" s="467">
        <v>547.51769012700004</v>
      </c>
      <c r="G15" s="467">
        <v>631.54927352599998</v>
      </c>
      <c r="H15" s="467">
        <v>701.26066060000005</v>
      </c>
      <c r="I15" s="467">
        <v>793.02055121299998</v>
      </c>
      <c r="J15" s="467">
        <v>913.42293134600004</v>
      </c>
      <c r="K15" s="467">
        <v>980.59571666700003</v>
      </c>
      <c r="L15" s="467">
        <v>886.08765387599999</v>
      </c>
      <c r="M15" s="480">
        <v>531.663483402</v>
      </c>
      <c r="N15" s="480">
        <v>890.61733275899996</v>
      </c>
      <c r="O15" s="480">
        <v>713.48435644899996</v>
      </c>
    </row>
    <row r="16" spans="1:15" ht="13.5" customHeight="1" x14ac:dyDescent="0.2">
      <c r="A16" s="465" t="s">
        <v>199</v>
      </c>
      <c r="B16" s="467">
        <v>69.538309365000003</v>
      </c>
      <c r="C16" s="467">
        <v>45.018176128999997</v>
      </c>
      <c r="D16" s="467">
        <v>44.850509717000001</v>
      </c>
      <c r="E16" s="467">
        <v>76.213620195999994</v>
      </c>
      <c r="F16" s="467">
        <v>114.12875507699999</v>
      </c>
      <c r="G16" s="467">
        <v>138.38083181799999</v>
      </c>
      <c r="H16" s="467">
        <v>164.47666265000001</v>
      </c>
      <c r="I16" s="467">
        <v>193.18812511100001</v>
      </c>
      <c r="J16" s="467">
        <v>205.27970422000001</v>
      </c>
      <c r="K16" s="467">
        <v>250.18490147</v>
      </c>
      <c r="L16" s="467">
        <v>188.25482085900001</v>
      </c>
      <c r="M16" s="480">
        <v>108.85412424800001</v>
      </c>
      <c r="N16" s="480">
        <v>205.39534522100001</v>
      </c>
      <c r="O16" s="480">
        <v>157.75514345600001</v>
      </c>
    </row>
    <row r="17" spans="1:15" ht="13.5" customHeight="1" x14ac:dyDescent="0.2">
      <c r="A17" s="465" t="s">
        <v>168</v>
      </c>
      <c r="B17" s="467">
        <v>222.47647662700001</v>
      </c>
      <c r="C17" s="467">
        <v>128.95320955599999</v>
      </c>
      <c r="D17" s="467">
        <v>84.598972907000004</v>
      </c>
      <c r="E17" s="467">
        <v>63.924533979000003</v>
      </c>
      <c r="F17" s="467">
        <v>66.869656101000004</v>
      </c>
      <c r="G17" s="467">
        <v>90.765124635000006</v>
      </c>
      <c r="H17" s="467">
        <v>113.772341412</v>
      </c>
      <c r="I17" s="467">
        <v>129.592481354</v>
      </c>
      <c r="J17" s="467">
        <v>119.177866389</v>
      </c>
      <c r="K17" s="467">
        <v>145.423382487</v>
      </c>
      <c r="L17" s="467">
        <v>416.39470673099999</v>
      </c>
      <c r="M17" s="480">
        <v>84.544643422999997</v>
      </c>
      <c r="N17" s="480">
        <v>214.61185935699999</v>
      </c>
      <c r="O17" s="480">
        <v>150.42758296599999</v>
      </c>
    </row>
    <row r="18" spans="1:15" ht="13.5" customHeight="1" x14ac:dyDescent="0.2">
      <c r="A18" s="465" t="s">
        <v>169</v>
      </c>
      <c r="B18" s="467">
        <v>452.32359601299999</v>
      </c>
      <c r="C18" s="467">
        <v>307.21723455699998</v>
      </c>
      <c r="D18" s="467">
        <v>238.03161229899999</v>
      </c>
      <c r="E18" s="467">
        <v>210.449850677</v>
      </c>
      <c r="F18" s="467">
        <v>202.29624971600001</v>
      </c>
      <c r="G18" s="467">
        <v>210.080929658</v>
      </c>
      <c r="H18" s="467">
        <v>211.804632986</v>
      </c>
      <c r="I18" s="467">
        <v>230.247405504</v>
      </c>
      <c r="J18" s="467">
        <v>242.511077868</v>
      </c>
      <c r="K18" s="467">
        <v>257.25621376599997</v>
      </c>
      <c r="L18" s="467">
        <v>200.35585269500001</v>
      </c>
      <c r="M18" s="480">
        <v>215.604843367</v>
      </c>
      <c r="N18" s="480">
        <v>229.83532975700001</v>
      </c>
      <c r="O18" s="480">
        <v>222.813010835</v>
      </c>
    </row>
    <row r="19" spans="1:15" ht="13.5" customHeight="1" x14ac:dyDescent="0.2">
      <c r="A19" s="465" t="s">
        <v>170</v>
      </c>
      <c r="B19" s="467">
        <v>268.599071896</v>
      </c>
      <c r="C19" s="467">
        <v>205.91894264199999</v>
      </c>
      <c r="D19" s="467">
        <v>165.46096452699999</v>
      </c>
      <c r="E19" s="467">
        <v>155.980245035</v>
      </c>
      <c r="F19" s="467">
        <v>153.27446712599999</v>
      </c>
      <c r="G19" s="467">
        <v>155.64361992100001</v>
      </c>
      <c r="H19" s="467">
        <v>155.64417879999999</v>
      </c>
      <c r="I19" s="467">
        <v>177.05571676299999</v>
      </c>
      <c r="J19" s="467">
        <v>199.74928169099999</v>
      </c>
      <c r="K19" s="467">
        <v>217.03206933300001</v>
      </c>
      <c r="L19" s="467">
        <v>169.83028714899999</v>
      </c>
      <c r="M19" s="480">
        <v>158.11937290500001</v>
      </c>
      <c r="N19" s="480">
        <v>188.87722413</v>
      </c>
      <c r="O19" s="480">
        <v>173.69914554900001</v>
      </c>
    </row>
    <row r="20" spans="1:15" ht="13.5" customHeight="1" x14ac:dyDescent="0.2">
      <c r="A20" s="465" t="s">
        <v>171</v>
      </c>
      <c r="B20" s="467">
        <v>84.780803070999994</v>
      </c>
      <c r="C20" s="467">
        <v>42.539721790999998</v>
      </c>
      <c r="D20" s="467">
        <v>17.012281387000002</v>
      </c>
      <c r="E20" s="467">
        <v>4.7439981749999998</v>
      </c>
      <c r="F20" s="467">
        <v>2.7949563639999999</v>
      </c>
      <c r="G20" s="467">
        <v>2.5459800609999998</v>
      </c>
      <c r="H20" s="467">
        <v>2.608293153</v>
      </c>
      <c r="I20" s="467">
        <v>2.4210423460000001</v>
      </c>
      <c r="J20" s="467">
        <v>4.0744710150000003</v>
      </c>
      <c r="K20" s="467">
        <v>6.5527635489999998</v>
      </c>
      <c r="L20" s="467">
        <v>7.8523760019999997</v>
      </c>
      <c r="M20" s="480">
        <v>6.1096142330000003</v>
      </c>
      <c r="N20" s="480">
        <v>5.2705599239999996</v>
      </c>
      <c r="O20" s="480">
        <v>5.6846081010000002</v>
      </c>
    </row>
    <row r="21" spans="1:15" ht="13.5" customHeight="1" x14ac:dyDescent="0.2">
      <c r="A21" s="687" t="s">
        <v>612</v>
      </c>
      <c r="B21" s="467">
        <v>98.943721046999997</v>
      </c>
      <c r="C21" s="467">
        <v>58.758570124000002</v>
      </c>
      <c r="D21" s="467">
        <v>55.558366384999999</v>
      </c>
      <c r="E21" s="467">
        <v>49.725607467000003</v>
      </c>
      <c r="F21" s="467">
        <v>46.226826226</v>
      </c>
      <c r="G21" s="467">
        <v>51.891329677000002</v>
      </c>
      <c r="H21" s="467">
        <v>53.552161032999997</v>
      </c>
      <c r="I21" s="467">
        <v>50.770646395</v>
      </c>
      <c r="J21" s="467">
        <v>38.687325162</v>
      </c>
      <c r="K21" s="467">
        <v>33.671380884000001</v>
      </c>
      <c r="L21" s="467">
        <v>22.673189544</v>
      </c>
      <c r="M21" s="480">
        <v>51.375856229999997</v>
      </c>
      <c r="N21" s="480">
        <v>35.687545702000001</v>
      </c>
      <c r="O21" s="480">
        <v>43.429257184000001</v>
      </c>
    </row>
    <row r="22" spans="1:15" ht="13.5" customHeight="1" x14ac:dyDescent="0.2">
      <c r="A22" s="465" t="s">
        <v>172</v>
      </c>
      <c r="B22" s="467">
        <v>43.911092682000003</v>
      </c>
      <c r="C22" s="467">
        <v>29.02201496</v>
      </c>
      <c r="D22" s="467">
        <v>25.742945933000001</v>
      </c>
      <c r="E22" s="467">
        <v>31.255072192</v>
      </c>
      <c r="F22" s="467">
        <v>41.478660415999997</v>
      </c>
      <c r="G22" s="467">
        <v>51.6382549</v>
      </c>
      <c r="H22" s="467">
        <v>58.321867329</v>
      </c>
      <c r="I22" s="467">
        <v>67.962573727999995</v>
      </c>
      <c r="J22" s="467">
        <v>76.102924975999997</v>
      </c>
      <c r="K22" s="467">
        <v>74.096811344000002</v>
      </c>
      <c r="L22" s="467">
        <v>68.902379491999994</v>
      </c>
      <c r="M22" s="480">
        <v>41.817145009000001</v>
      </c>
      <c r="N22" s="480">
        <v>71.823051864999996</v>
      </c>
      <c r="O22" s="480">
        <v>57.016035314</v>
      </c>
    </row>
    <row r="23" spans="1:15" ht="13.5" customHeight="1" x14ac:dyDescent="0.2">
      <c r="A23" s="465" t="s">
        <v>173</v>
      </c>
      <c r="B23" s="467">
        <v>158.84591338199999</v>
      </c>
      <c r="C23" s="467">
        <v>100.698760595</v>
      </c>
      <c r="D23" s="467">
        <v>74.046586787999999</v>
      </c>
      <c r="E23" s="467">
        <v>69.620397986</v>
      </c>
      <c r="F23" s="467">
        <v>75.924171673999993</v>
      </c>
      <c r="G23" s="467">
        <v>89.275808217000005</v>
      </c>
      <c r="H23" s="467">
        <v>89.965260600999997</v>
      </c>
      <c r="I23" s="467">
        <v>95.880801239999997</v>
      </c>
      <c r="J23" s="467">
        <v>109.273257335</v>
      </c>
      <c r="K23" s="467">
        <v>116.490059007</v>
      </c>
      <c r="L23" s="467">
        <v>150.16774430300001</v>
      </c>
      <c r="M23" s="480">
        <v>79.895923410999998</v>
      </c>
      <c r="N23" s="480">
        <v>119.78464085900001</v>
      </c>
      <c r="O23" s="480">
        <v>100.100753208</v>
      </c>
    </row>
    <row r="24" spans="1:15" ht="13.5" customHeight="1" x14ac:dyDescent="0.2">
      <c r="A24" s="475" t="s">
        <v>174</v>
      </c>
      <c r="B24" s="468">
        <v>173.285693565</v>
      </c>
      <c r="C24" s="468">
        <v>123.080097827</v>
      </c>
      <c r="D24" s="468">
        <v>88.569655104999995</v>
      </c>
      <c r="E24" s="468">
        <v>64.568569636000007</v>
      </c>
      <c r="F24" s="468">
        <v>54.230175416999998</v>
      </c>
      <c r="G24" s="468">
        <v>51.477080897</v>
      </c>
      <c r="H24" s="468">
        <v>41.667142716000001</v>
      </c>
      <c r="I24" s="468">
        <v>39.001878648000002</v>
      </c>
      <c r="J24" s="468">
        <v>34.836938971000002</v>
      </c>
      <c r="K24" s="468">
        <v>45.542171201000002</v>
      </c>
      <c r="L24" s="468">
        <v>98.700281607999997</v>
      </c>
      <c r="M24" s="481">
        <v>59.687457156999997</v>
      </c>
      <c r="N24" s="481">
        <v>56.649594768999997</v>
      </c>
      <c r="O24" s="481">
        <v>58.148688892999999</v>
      </c>
    </row>
    <row r="25" spans="1:15" ht="13.5" customHeight="1" x14ac:dyDescent="0.25">
      <c r="A25" s="474" t="s">
        <v>175</v>
      </c>
      <c r="B25" s="466">
        <v>441.54442596799998</v>
      </c>
      <c r="C25" s="466">
        <v>288.38082417200002</v>
      </c>
      <c r="D25" s="466">
        <v>203.12770437399999</v>
      </c>
      <c r="E25" s="466">
        <v>180.59908975499999</v>
      </c>
      <c r="F25" s="466">
        <v>194.14171413</v>
      </c>
      <c r="G25" s="466">
        <v>203.318260487</v>
      </c>
      <c r="H25" s="466">
        <v>200.18044052299999</v>
      </c>
      <c r="I25" s="466">
        <v>189.30080833900001</v>
      </c>
      <c r="J25" s="466">
        <v>187.57766145900001</v>
      </c>
      <c r="K25" s="466">
        <v>216.97106041999999</v>
      </c>
      <c r="L25" s="466">
        <v>196.95658279</v>
      </c>
      <c r="M25" s="479">
        <v>196.875052012</v>
      </c>
      <c r="N25" s="479">
        <v>195.88122812200001</v>
      </c>
      <c r="O25" s="479">
        <v>196.371650453</v>
      </c>
    </row>
    <row r="26" spans="1:15" ht="13.5" customHeight="1" x14ac:dyDescent="0.25">
      <c r="A26" s="476" t="s">
        <v>176</v>
      </c>
      <c r="B26" s="469">
        <v>329.72400226600001</v>
      </c>
      <c r="C26" s="469">
        <v>197.44828649199999</v>
      </c>
      <c r="D26" s="469">
        <v>125.453650221</v>
      </c>
      <c r="E26" s="469">
        <v>108.209070578</v>
      </c>
      <c r="F26" s="469">
        <v>117.46982509999999</v>
      </c>
      <c r="G26" s="469">
        <v>125.316041998</v>
      </c>
      <c r="H26" s="469">
        <v>118.246908113</v>
      </c>
      <c r="I26" s="469">
        <v>101.373538078</v>
      </c>
      <c r="J26" s="469">
        <v>88.997277143000005</v>
      </c>
      <c r="K26" s="469">
        <v>83.132961206999994</v>
      </c>
      <c r="L26" s="469">
        <v>82.239108967999996</v>
      </c>
      <c r="M26" s="482">
        <v>119.49845723</v>
      </c>
      <c r="N26" s="482">
        <v>88.671862046000001</v>
      </c>
      <c r="O26" s="482">
        <v>103.88386371199999</v>
      </c>
    </row>
    <row r="27" spans="1:15" ht="13.5" customHeight="1" x14ac:dyDescent="0.25">
      <c r="A27" s="474" t="s">
        <v>177</v>
      </c>
      <c r="B27" s="466">
        <v>695.56737438499999</v>
      </c>
      <c r="C27" s="466">
        <v>460.61963396499999</v>
      </c>
      <c r="D27" s="466">
        <v>345.10832509599999</v>
      </c>
      <c r="E27" s="466">
        <v>333.438471198</v>
      </c>
      <c r="F27" s="466">
        <v>348.72023998999998</v>
      </c>
      <c r="G27" s="466">
        <v>363.53214679400003</v>
      </c>
      <c r="H27" s="466">
        <v>346.08220041200002</v>
      </c>
      <c r="I27" s="466">
        <v>348.701714197</v>
      </c>
      <c r="J27" s="466">
        <v>369.21874756599999</v>
      </c>
      <c r="K27" s="466">
        <v>400.61973232100001</v>
      </c>
      <c r="L27" s="466">
        <v>394.51304213200001</v>
      </c>
      <c r="M27" s="479">
        <v>349.28759493199999</v>
      </c>
      <c r="N27" s="479">
        <v>377.74167433500003</v>
      </c>
      <c r="O27" s="479">
        <v>363.70043816600003</v>
      </c>
    </row>
    <row r="28" spans="1:15" ht="13.5" customHeight="1" x14ac:dyDescent="0.2">
      <c r="A28" s="465" t="s">
        <v>178</v>
      </c>
      <c r="B28" s="467">
        <v>663.15159011499998</v>
      </c>
      <c r="C28" s="467">
        <v>436.55437508300002</v>
      </c>
      <c r="D28" s="467">
        <v>326.74170543100001</v>
      </c>
      <c r="E28" s="467">
        <v>315.75096170400002</v>
      </c>
      <c r="F28" s="467">
        <v>328.12214429699998</v>
      </c>
      <c r="G28" s="467">
        <v>343.72329573399998</v>
      </c>
      <c r="H28" s="467">
        <v>323.045465638</v>
      </c>
      <c r="I28" s="467">
        <v>322.362673573</v>
      </c>
      <c r="J28" s="467">
        <v>330.74729641200003</v>
      </c>
      <c r="K28" s="467">
        <v>358.15239480899999</v>
      </c>
      <c r="L28" s="467">
        <v>305.83864998799999</v>
      </c>
      <c r="M28" s="480">
        <v>329.18922095400001</v>
      </c>
      <c r="N28" s="480">
        <v>326.27105868500001</v>
      </c>
      <c r="O28" s="480">
        <v>327.711084384</v>
      </c>
    </row>
    <row r="29" spans="1:15" ht="13.5" customHeight="1" x14ac:dyDescent="0.2">
      <c r="A29" s="465" t="s">
        <v>179</v>
      </c>
      <c r="B29" s="467">
        <v>20.104604676000001</v>
      </c>
      <c r="C29" s="467">
        <v>15.221812292999999</v>
      </c>
      <c r="D29" s="467">
        <v>11.990219534</v>
      </c>
      <c r="E29" s="467">
        <v>10.432350496</v>
      </c>
      <c r="F29" s="467">
        <v>12.417675764</v>
      </c>
      <c r="G29" s="467">
        <v>11.800489397</v>
      </c>
      <c r="H29" s="467">
        <v>12.625977075</v>
      </c>
      <c r="I29" s="467">
        <v>17.211587522999999</v>
      </c>
      <c r="J29" s="467">
        <v>16.662399644000001</v>
      </c>
      <c r="K29" s="467">
        <v>24.322163856</v>
      </c>
      <c r="L29" s="467">
        <v>66.772234902999998</v>
      </c>
      <c r="M29" s="480">
        <v>11.813400209999999</v>
      </c>
      <c r="N29" s="480">
        <v>33.052524237</v>
      </c>
      <c r="O29" s="480">
        <v>22.571652503999999</v>
      </c>
    </row>
    <row r="30" spans="1:15" ht="13.5" customHeight="1" x14ac:dyDescent="0.2">
      <c r="A30" s="465" t="s">
        <v>180</v>
      </c>
      <c r="B30" s="467">
        <v>12.311179594</v>
      </c>
      <c r="C30" s="467">
        <v>8.8434465889999991</v>
      </c>
      <c r="D30" s="467">
        <v>6.3764001309999996</v>
      </c>
      <c r="E30" s="467">
        <v>7.2551589979999997</v>
      </c>
      <c r="F30" s="467">
        <v>8.1804199279999992</v>
      </c>
      <c r="G30" s="467">
        <v>8.0083616630000005</v>
      </c>
      <c r="H30" s="467">
        <v>10.410757697999999</v>
      </c>
      <c r="I30" s="467">
        <v>9.1274531010000004</v>
      </c>
      <c r="J30" s="467">
        <v>21.80905151</v>
      </c>
      <c r="K30" s="467">
        <v>18.145173656000001</v>
      </c>
      <c r="L30" s="467">
        <v>21.902157240000001</v>
      </c>
      <c r="M30" s="480">
        <v>8.2849737680000004</v>
      </c>
      <c r="N30" s="480">
        <v>18.418091413999999</v>
      </c>
      <c r="O30" s="480">
        <v>13.417701277000001</v>
      </c>
    </row>
    <row r="31" spans="1:15" ht="13.5" customHeight="1" x14ac:dyDescent="0.25">
      <c r="A31" s="474" t="s">
        <v>181</v>
      </c>
      <c r="B31" s="466">
        <v>387.46314281899998</v>
      </c>
      <c r="C31" s="466">
        <v>247.96031184399999</v>
      </c>
      <c r="D31" s="466">
        <v>189.056521635</v>
      </c>
      <c r="E31" s="466">
        <v>184.29879604600001</v>
      </c>
      <c r="F31" s="466">
        <v>182.551442103</v>
      </c>
      <c r="G31" s="466">
        <v>185.47132708500001</v>
      </c>
      <c r="H31" s="466">
        <v>170.81731855500001</v>
      </c>
      <c r="I31" s="466">
        <v>172.16725007299999</v>
      </c>
      <c r="J31" s="466">
        <v>179.49639796899999</v>
      </c>
      <c r="K31" s="466">
        <v>177.18330012499999</v>
      </c>
      <c r="L31" s="466">
        <v>138.45237931299999</v>
      </c>
      <c r="M31" s="479">
        <v>183.974210349</v>
      </c>
      <c r="N31" s="479">
        <v>165.25540819400001</v>
      </c>
      <c r="O31" s="479">
        <v>174.49257655</v>
      </c>
    </row>
    <row r="32" spans="1:15" ht="13.5" customHeight="1" x14ac:dyDescent="0.2">
      <c r="A32" s="465" t="s">
        <v>182</v>
      </c>
      <c r="B32" s="467">
        <v>71.976791558000002</v>
      </c>
      <c r="C32" s="467">
        <v>51.586541013999998</v>
      </c>
      <c r="D32" s="467">
        <v>39.251244436999997</v>
      </c>
      <c r="E32" s="467">
        <v>39.113667454000002</v>
      </c>
      <c r="F32" s="467">
        <v>42.609148124000001</v>
      </c>
      <c r="G32" s="467">
        <v>44.651612102000001</v>
      </c>
      <c r="H32" s="467">
        <v>42.204919865999997</v>
      </c>
      <c r="I32" s="467">
        <v>42.484615943999998</v>
      </c>
      <c r="J32" s="467">
        <v>43.084657671999999</v>
      </c>
      <c r="K32" s="467">
        <v>41.509252926000002</v>
      </c>
      <c r="L32" s="467">
        <v>33.200743824</v>
      </c>
      <c r="M32" s="480">
        <v>41.690200716</v>
      </c>
      <c r="N32" s="480">
        <v>39.732760906000003</v>
      </c>
      <c r="O32" s="480">
        <v>40.698698839999999</v>
      </c>
    </row>
    <row r="33" spans="1:15" ht="13.5" customHeight="1" x14ac:dyDescent="0.2">
      <c r="A33" s="465" t="s">
        <v>183</v>
      </c>
      <c r="B33" s="467">
        <v>278.33986633699999</v>
      </c>
      <c r="C33" s="467">
        <v>169.39969388200001</v>
      </c>
      <c r="D33" s="467">
        <v>122.548984511</v>
      </c>
      <c r="E33" s="467">
        <v>113.626011433</v>
      </c>
      <c r="F33" s="467">
        <v>105.502325351</v>
      </c>
      <c r="G33" s="467">
        <v>106.737016528</v>
      </c>
      <c r="H33" s="467">
        <v>95.782457011000005</v>
      </c>
      <c r="I33" s="467">
        <v>93.509890876</v>
      </c>
      <c r="J33" s="467">
        <v>85.498930177999995</v>
      </c>
      <c r="K33" s="467">
        <v>90.001099396000001</v>
      </c>
      <c r="L33" s="467">
        <v>50.577888256999998</v>
      </c>
      <c r="M33" s="480">
        <v>110.056508987</v>
      </c>
      <c r="N33" s="480">
        <v>77.634005614000003</v>
      </c>
      <c r="O33" s="480">
        <v>93.633540183999997</v>
      </c>
    </row>
    <row r="34" spans="1:15" ht="13.5" customHeight="1" x14ac:dyDescent="0.2">
      <c r="A34" s="475" t="s">
        <v>184</v>
      </c>
      <c r="B34" s="468">
        <v>37.146484923999999</v>
      </c>
      <c r="C34" s="468">
        <v>26.974076948</v>
      </c>
      <c r="D34" s="468">
        <v>27.256292686999998</v>
      </c>
      <c r="E34" s="468">
        <v>31.559117158999999</v>
      </c>
      <c r="F34" s="468">
        <v>34.439968626999999</v>
      </c>
      <c r="G34" s="468">
        <v>34.082698456000003</v>
      </c>
      <c r="H34" s="468">
        <v>32.829941679000001</v>
      </c>
      <c r="I34" s="468">
        <v>36.172743253</v>
      </c>
      <c r="J34" s="468">
        <v>50.912810118000003</v>
      </c>
      <c r="K34" s="468">
        <v>45.672947803</v>
      </c>
      <c r="L34" s="468">
        <v>54.673747231999997</v>
      </c>
      <c r="M34" s="481">
        <v>32.227500646000003</v>
      </c>
      <c r="N34" s="481">
        <v>47.888641673000002</v>
      </c>
      <c r="O34" s="481">
        <v>40.160337525999999</v>
      </c>
    </row>
    <row r="35" spans="1:15" ht="13.5" customHeight="1" x14ac:dyDescent="0.25">
      <c r="A35" s="477" t="s">
        <v>185</v>
      </c>
      <c r="B35" s="466">
        <v>1701.641037207</v>
      </c>
      <c r="C35" s="466">
        <v>1209.0257845409999</v>
      </c>
      <c r="D35" s="466">
        <v>996.94773834199998</v>
      </c>
      <c r="E35" s="466">
        <v>1018.71404682</v>
      </c>
      <c r="F35" s="466">
        <v>1142.8951293089999</v>
      </c>
      <c r="G35" s="466">
        <v>1285.0003581399999</v>
      </c>
      <c r="H35" s="466">
        <v>1362.6936655320001</v>
      </c>
      <c r="I35" s="466">
        <v>1515.1065975470001</v>
      </c>
      <c r="J35" s="466">
        <v>1676.9660829899999</v>
      </c>
      <c r="K35" s="466">
        <v>1803.053026373</v>
      </c>
      <c r="L35" s="466">
        <v>2018.165078047</v>
      </c>
      <c r="M35" s="479">
        <v>1165.6260386900001</v>
      </c>
      <c r="N35" s="479">
        <v>1765.182255578</v>
      </c>
      <c r="O35" s="479">
        <v>1469.3192153770001</v>
      </c>
    </row>
    <row r="36" spans="1:15" ht="13.5" customHeight="1" x14ac:dyDescent="0.25">
      <c r="A36" s="477" t="s">
        <v>186</v>
      </c>
      <c r="B36" s="466">
        <v>1835.081231609</v>
      </c>
      <c r="C36" s="466">
        <v>1284.7472865919999</v>
      </c>
      <c r="D36" s="466">
        <v>1044.023639255</v>
      </c>
      <c r="E36" s="466">
        <v>1050.1734614229999</v>
      </c>
      <c r="F36" s="466">
        <v>1170.868045553</v>
      </c>
      <c r="G36" s="466">
        <v>1310.2577989189999</v>
      </c>
      <c r="H36" s="466">
        <v>1387.609224198</v>
      </c>
      <c r="I36" s="466">
        <v>1527.872941762</v>
      </c>
      <c r="J36" s="466">
        <v>1674.8213948519999</v>
      </c>
      <c r="K36" s="466">
        <v>1796.587654597</v>
      </c>
      <c r="L36" s="466">
        <v>1959.060998018</v>
      </c>
      <c r="M36" s="479">
        <v>1197.187706119</v>
      </c>
      <c r="N36" s="479">
        <v>1748.577217559</v>
      </c>
      <c r="O36" s="479">
        <v>1476.4830042149999</v>
      </c>
    </row>
    <row r="37" spans="1:15" ht="13.5" customHeight="1" x14ac:dyDescent="0.25">
      <c r="A37" s="476" t="s">
        <v>187</v>
      </c>
      <c r="B37" s="469">
        <v>133.440194402</v>
      </c>
      <c r="C37" s="469">
        <v>75.721502051000002</v>
      </c>
      <c r="D37" s="469">
        <v>47.075900912999998</v>
      </c>
      <c r="E37" s="469">
        <v>31.459414601999999</v>
      </c>
      <c r="F37" s="469">
        <v>27.972916244</v>
      </c>
      <c r="G37" s="469">
        <v>25.257440779</v>
      </c>
      <c r="H37" s="469">
        <v>24.915558666999999</v>
      </c>
      <c r="I37" s="469">
        <v>12.766344215</v>
      </c>
      <c r="J37" s="469">
        <v>-2.1446881379999998</v>
      </c>
      <c r="K37" s="469">
        <v>-6.4653717769999997</v>
      </c>
      <c r="L37" s="469">
        <v>-59.104080027999998</v>
      </c>
      <c r="M37" s="482">
        <v>31.561667429</v>
      </c>
      <c r="N37" s="482">
        <v>-16.605038018999998</v>
      </c>
      <c r="O37" s="482">
        <v>7.1637888380000003</v>
      </c>
    </row>
    <row r="38" spans="1:15" ht="13.5" customHeight="1" x14ac:dyDescent="0.2">
      <c r="A38" s="465" t="s">
        <v>188</v>
      </c>
      <c r="B38" s="467">
        <v>111.820423702</v>
      </c>
      <c r="C38" s="467">
        <v>90.932537679999996</v>
      </c>
      <c r="D38" s="467">
        <v>77.674054153</v>
      </c>
      <c r="E38" s="467">
        <v>72.390019176999999</v>
      </c>
      <c r="F38" s="467">
        <v>76.671889030000003</v>
      </c>
      <c r="G38" s="467">
        <v>78.002218489000001</v>
      </c>
      <c r="H38" s="467">
        <v>81.933532411000002</v>
      </c>
      <c r="I38" s="467">
        <v>87.927270261000004</v>
      </c>
      <c r="J38" s="467">
        <v>98.580384316000007</v>
      </c>
      <c r="K38" s="467">
        <v>133.838099212</v>
      </c>
      <c r="L38" s="467">
        <v>114.71747382300001</v>
      </c>
      <c r="M38" s="480">
        <v>77.376594781999998</v>
      </c>
      <c r="N38" s="480">
        <v>107.209366077</v>
      </c>
      <c r="O38" s="480">
        <v>92.487786741999997</v>
      </c>
    </row>
    <row r="39" spans="1:15" ht="13.5" customHeight="1" x14ac:dyDescent="0.2">
      <c r="A39" s="465" t="s">
        <v>189</v>
      </c>
      <c r="B39" s="467">
        <v>124.156120444</v>
      </c>
      <c r="C39" s="467">
        <v>110.176591687</v>
      </c>
      <c r="D39" s="467">
        <v>83.905347184999997</v>
      </c>
      <c r="E39" s="467">
        <v>80.577587391999998</v>
      </c>
      <c r="F39" s="467">
        <v>86.828105317999999</v>
      </c>
      <c r="G39" s="467">
        <v>91.264988079999995</v>
      </c>
      <c r="H39" s="467">
        <v>88.880898080999998</v>
      </c>
      <c r="I39" s="467">
        <v>84.723808007000002</v>
      </c>
      <c r="J39" s="467">
        <v>100.82777353100001</v>
      </c>
      <c r="K39" s="467">
        <v>122.277027401</v>
      </c>
      <c r="L39" s="467">
        <v>199.46043430399999</v>
      </c>
      <c r="M39" s="480">
        <v>86.330659979000004</v>
      </c>
      <c r="N39" s="480">
        <v>130.435302764</v>
      </c>
      <c r="O39" s="480">
        <v>108.670982198</v>
      </c>
    </row>
    <row r="40" spans="1:15" ht="13.5" customHeight="1" x14ac:dyDescent="0.2">
      <c r="A40" s="475" t="s">
        <v>190</v>
      </c>
      <c r="B40" s="468">
        <v>12.335696742</v>
      </c>
      <c r="C40" s="468">
        <v>19.244054006999999</v>
      </c>
      <c r="D40" s="468">
        <v>6.231293032</v>
      </c>
      <c r="E40" s="468">
        <v>8.1875682150000006</v>
      </c>
      <c r="F40" s="468">
        <v>10.156216288</v>
      </c>
      <c r="G40" s="468">
        <v>13.262769591</v>
      </c>
      <c r="H40" s="468">
        <v>6.947365671</v>
      </c>
      <c r="I40" s="468">
        <v>-3.2034622540000002</v>
      </c>
      <c r="J40" s="468">
        <v>2.2473892150000001</v>
      </c>
      <c r="K40" s="468">
        <v>-11.561071811</v>
      </c>
      <c r="L40" s="468">
        <v>84.742960480999997</v>
      </c>
      <c r="M40" s="481">
        <v>8.9540651960000002</v>
      </c>
      <c r="N40" s="481">
        <v>23.225936687000001</v>
      </c>
      <c r="O40" s="481">
        <v>16.183195457</v>
      </c>
    </row>
    <row r="41" spans="1:15" ht="13.5" customHeight="1" x14ac:dyDescent="0.25">
      <c r="A41" s="477" t="s">
        <v>191</v>
      </c>
      <c r="B41" s="466">
        <v>1813.4614609089999</v>
      </c>
      <c r="C41" s="466">
        <v>1299.9583222209999</v>
      </c>
      <c r="D41" s="466">
        <v>1074.6217924949999</v>
      </c>
      <c r="E41" s="466">
        <v>1091.1040659979999</v>
      </c>
      <c r="F41" s="466">
        <v>1219.567018339</v>
      </c>
      <c r="G41" s="466">
        <v>1363.002576629</v>
      </c>
      <c r="H41" s="466">
        <v>1444.6271979420001</v>
      </c>
      <c r="I41" s="466">
        <v>1603.033867808</v>
      </c>
      <c r="J41" s="466">
        <v>1775.5464673060001</v>
      </c>
      <c r="K41" s="466">
        <v>1936.891125586</v>
      </c>
      <c r="L41" s="466">
        <v>2132.8825518690001</v>
      </c>
      <c r="M41" s="479">
        <v>1243.0026334720001</v>
      </c>
      <c r="N41" s="479">
        <v>1872.3916216550001</v>
      </c>
      <c r="O41" s="479">
        <v>1561.8070021189999</v>
      </c>
    </row>
    <row r="42" spans="1:15" ht="13.5" customHeight="1" x14ac:dyDescent="0.25">
      <c r="A42" s="477" t="s">
        <v>192</v>
      </c>
      <c r="B42" s="466">
        <v>1959.237352053</v>
      </c>
      <c r="C42" s="466">
        <v>1394.9238782790001</v>
      </c>
      <c r="D42" s="466">
        <v>1127.92898644</v>
      </c>
      <c r="E42" s="466">
        <v>1130.7510488150001</v>
      </c>
      <c r="F42" s="466">
        <v>1257.6961508710001</v>
      </c>
      <c r="G42" s="466">
        <v>1401.5227869989999</v>
      </c>
      <c r="H42" s="466">
        <v>1476.4901222799999</v>
      </c>
      <c r="I42" s="466">
        <v>1612.5967497690001</v>
      </c>
      <c r="J42" s="466">
        <v>1775.649168383</v>
      </c>
      <c r="K42" s="466">
        <v>1918.8646819979999</v>
      </c>
      <c r="L42" s="466">
        <v>2158.5214323219998</v>
      </c>
      <c r="M42" s="479">
        <v>1283.5183660979999</v>
      </c>
      <c r="N42" s="479">
        <v>1879.012520322</v>
      </c>
      <c r="O42" s="479">
        <v>1585.153986414</v>
      </c>
    </row>
    <row r="43" spans="1:15" ht="13.5" customHeight="1" x14ac:dyDescent="0.2">
      <c r="A43" s="475" t="s">
        <v>193</v>
      </c>
      <c r="B43" s="468">
        <v>145.77589114400001</v>
      </c>
      <c r="C43" s="468">
        <v>94.965556058999994</v>
      </c>
      <c r="D43" s="468">
        <v>53.307193945000002</v>
      </c>
      <c r="E43" s="468">
        <v>39.646982817000001</v>
      </c>
      <c r="F43" s="468">
        <v>38.129132531000003</v>
      </c>
      <c r="G43" s="468">
        <v>38.520210370000001</v>
      </c>
      <c r="H43" s="468">
        <v>31.862924336999999</v>
      </c>
      <c r="I43" s="468">
        <v>9.5628819610000004</v>
      </c>
      <c r="J43" s="468">
        <v>0.102701077</v>
      </c>
      <c r="K43" s="468">
        <v>-18.026443587999999</v>
      </c>
      <c r="L43" s="468">
        <v>25.638880452999999</v>
      </c>
      <c r="M43" s="481">
        <v>40.515732626000002</v>
      </c>
      <c r="N43" s="481">
        <v>6.6208986679999997</v>
      </c>
      <c r="O43" s="481">
        <v>23.346984294999999</v>
      </c>
    </row>
    <row r="44" spans="1:15" s="8" customFormat="1" ht="13.5" customHeight="1" x14ac:dyDescent="0.25">
      <c r="A44" s="478" t="s">
        <v>283</v>
      </c>
      <c r="B44" s="469">
        <v>668.87855710899998</v>
      </c>
      <c r="C44" s="469">
        <v>624.05812970600005</v>
      </c>
      <c r="D44" s="469">
        <v>540.35510398400004</v>
      </c>
      <c r="E44" s="469">
        <v>599.11525413899994</v>
      </c>
      <c r="F44" s="469">
        <v>683.70657648400004</v>
      </c>
      <c r="G44" s="469">
        <v>741.03954837799995</v>
      </c>
      <c r="H44" s="469">
        <v>789.07201348700005</v>
      </c>
      <c r="I44" s="469">
        <v>800.56693787400002</v>
      </c>
      <c r="J44" s="469">
        <v>994.68966034699997</v>
      </c>
      <c r="K44" s="469">
        <v>1329.6150868049999</v>
      </c>
      <c r="L44" s="469">
        <v>1749.2656032249999</v>
      </c>
      <c r="M44" s="482">
        <v>674.37399770000002</v>
      </c>
      <c r="N44" s="482">
        <v>1235.4769056919999</v>
      </c>
      <c r="O44" s="482">
        <v>958.58942200299998</v>
      </c>
    </row>
    <row r="45" spans="1:15" ht="13.5" customHeight="1" x14ac:dyDescent="0.25">
      <c r="A45" s="474" t="s">
        <v>445</v>
      </c>
      <c r="B45" s="467"/>
      <c r="C45" s="467"/>
      <c r="D45" s="467"/>
      <c r="E45" s="467"/>
      <c r="F45" s="467"/>
      <c r="G45" s="467"/>
      <c r="H45" s="467"/>
      <c r="I45" s="467"/>
      <c r="J45" s="467"/>
      <c r="K45" s="467"/>
      <c r="L45" s="467"/>
      <c r="M45" s="483"/>
      <c r="N45" s="483"/>
      <c r="O45" s="483"/>
    </row>
    <row r="46" spans="1:15" ht="17.25" customHeight="1" x14ac:dyDescent="0.25">
      <c r="A46" s="465" t="s">
        <v>457</v>
      </c>
      <c r="B46" s="467">
        <v>1005.201878541</v>
      </c>
      <c r="C46" s="467">
        <v>747.880051783</v>
      </c>
      <c r="D46" s="467">
        <v>651.1931257</v>
      </c>
      <c r="E46" s="467">
        <v>683.80684002999999</v>
      </c>
      <c r="F46" s="467">
        <v>791.24210117200005</v>
      </c>
      <c r="G46" s="467">
        <v>916.36695736299998</v>
      </c>
      <c r="H46" s="467">
        <v>1011.643128929</v>
      </c>
      <c r="I46" s="467">
        <v>1161.8002770860001</v>
      </c>
      <c r="J46" s="467">
        <v>1304.189283355</v>
      </c>
      <c r="K46" s="467">
        <v>1399.686421787</v>
      </c>
      <c r="L46" s="467">
        <v>1621.756711345</v>
      </c>
      <c r="M46" s="480">
        <v>813.39638698700003</v>
      </c>
      <c r="N46" s="480">
        <v>1384.2902741729999</v>
      </c>
      <c r="O46" s="480">
        <v>1102.5712354289999</v>
      </c>
    </row>
    <row r="47" spans="1:15" ht="13.5" customHeight="1" x14ac:dyDescent="0.25">
      <c r="A47" s="465" t="s">
        <v>397</v>
      </c>
      <c r="B47" s="467">
        <v>383.63207351199998</v>
      </c>
      <c r="C47" s="467">
        <v>329.71420856100002</v>
      </c>
      <c r="D47" s="467">
        <v>327.48006235600002</v>
      </c>
      <c r="E47" s="467">
        <v>363.48576968200001</v>
      </c>
      <c r="F47" s="467">
        <v>433.59511804099998</v>
      </c>
      <c r="G47" s="467">
        <v>490.238112624</v>
      </c>
      <c r="H47" s="467">
        <v>535.64775930500002</v>
      </c>
      <c r="I47" s="467">
        <v>597.25543231500001</v>
      </c>
      <c r="J47" s="467">
        <v>703.07712912299996</v>
      </c>
      <c r="K47" s="467">
        <v>740.62620912</v>
      </c>
      <c r="L47" s="467">
        <v>778.77795626099999</v>
      </c>
      <c r="M47" s="480">
        <v>430.29246912999997</v>
      </c>
      <c r="N47" s="480">
        <v>709.00017673399998</v>
      </c>
      <c r="O47" s="480">
        <v>571.46626852600002</v>
      </c>
    </row>
    <row r="48" spans="1:15" ht="13.5" customHeight="1" x14ac:dyDescent="0.25">
      <c r="A48" s="465" t="s">
        <v>398</v>
      </c>
      <c r="B48" s="467">
        <v>396.77531651999999</v>
      </c>
      <c r="C48" s="467">
        <v>347.81565725299998</v>
      </c>
      <c r="D48" s="467">
        <v>343.97734458799999</v>
      </c>
      <c r="E48" s="467">
        <v>426.056240909</v>
      </c>
      <c r="F48" s="467">
        <v>547.51769012700004</v>
      </c>
      <c r="G48" s="467">
        <v>631.54927352599998</v>
      </c>
      <c r="H48" s="467">
        <v>701.26066060000005</v>
      </c>
      <c r="I48" s="467">
        <v>793.02055121299998</v>
      </c>
      <c r="J48" s="467">
        <v>913.42293134600004</v>
      </c>
      <c r="K48" s="467">
        <v>980.59571666700003</v>
      </c>
      <c r="L48" s="467">
        <v>886.08765387599999</v>
      </c>
      <c r="M48" s="480">
        <v>531.663483402</v>
      </c>
      <c r="N48" s="480">
        <v>890.61733275899996</v>
      </c>
      <c r="O48" s="480">
        <v>713.48435644899996</v>
      </c>
    </row>
    <row r="49" spans="1:15" ht="13.5" customHeight="1" x14ac:dyDescent="0.25">
      <c r="A49" s="465" t="s">
        <v>399</v>
      </c>
      <c r="B49" s="467">
        <v>1447.61808879</v>
      </c>
      <c r="C49" s="467">
        <v>1036.7869747479999</v>
      </c>
      <c r="D49" s="467">
        <v>854.96711761999995</v>
      </c>
      <c r="E49" s="467">
        <v>865.87466537700004</v>
      </c>
      <c r="F49" s="467">
        <v>988.31660345</v>
      </c>
      <c r="G49" s="467">
        <v>1124.7864718339999</v>
      </c>
      <c r="H49" s="467">
        <v>1216.7919056430001</v>
      </c>
      <c r="I49" s="467">
        <v>1355.7056916890001</v>
      </c>
      <c r="J49" s="467">
        <v>1495.324996884</v>
      </c>
      <c r="K49" s="467">
        <v>1619.404354472</v>
      </c>
      <c r="L49" s="467">
        <v>1820.608618705</v>
      </c>
      <c r="M49" s="480">
        <v>1013.21349577</v>
      </c>
      <c r="N49" s="480">
        <v>1583.321809365</v>
      </c>
      <c r="O49" s="480">
        <v>1301.990427665</v>
      </c>
    </row>
    <row r="50" spans="1:15" ht="15" customHeight="1" x14ac:dyDescent="0.25">
      <c r="A50" s="465" t="s">
        <v>456</v>
      </c>
      <c r="B50" s="467">
        <v>668.17195554399996</v>
      </c>
      <c r="C50" s="467">
        <v>439.87026395800001</v>
      </c>
      <c r="D50" s="467">
        <v>329.79005433200001</v>
      </c>
      <c r="E50" s="467">
        <v>319.013562132</v>
      </c>
      <c r="F50" s="467">
        <v>333.22071168500003</v>
      </c>
      <c r="G50" s="467">
        <v>351.397222763</v>
      </c>
      <c r="H50" s="467">
        <v>330.932829895</v>
      </c>
      <c r="I50" s="467">
        <v>329.58692216399999</v>
      </c>
      <c r="J50" s="467">
        <v>340.01625684300001</v>
      </c>
      <c r="K50" s="467">
        <v>364.07447528300003</v>
      </c>
      <c r="L50" s="467">
        <v>314.58218019700001</v>
      </c>
      <c r="M50" s="480">
        <v>334.46018364399998</v>
      </c>
      <c r="N50" s="480">
        <v>334.35110492000001</v>
      </c>
      <c r="O50" s="480">
        <v>334.40493200399999</v>
      </c>
    </row>
    <row r="51" spans="1:15" ht="13.5" customHeight="1" x14ac:dyDescent="0.25">
      <c r="A51" s="465" t="s">
        <v>400</v>
      </c>
      <c r="B51" s="467">
        <v>668.87855710899998</v>
      </c>
      <c r="C51" s="467">
        <v>624.05812970600005</v>
      </c>
      <c r="D51" s="467">
        <v>540.35510398400004</v>
      </c>
      <c r="E51" s="467">
        <v>599.11525413899994</v>
      </c>
      <c r="F51" s="467">
        <v>683.70657648400004</v>
      </c>
      <c r="G51" s="467">
        <v>741.03954837799995</v>
      </c>
      <c r="H51" s="467">
        <v>789.07201348700005</v>
      </c>
      <c r="I51" s="467">
        <v>800.56693787400002</v>
      </c>
      <c r="J51" s="467">
        <v>994.68966034699997</v>
      </c>
      <c r="K51" s="467">
        <v>1329.6150868049999</v>
      </c>
      <c r="L51" s="467">
        <v>1749.2656032249999</v>
      </c>
      <c r="M51" s="480">
        <v>674.37399770000002</v>
      </c>
      <c r="N51" s="480">
        <v>1235.4769056919999</v>
      </c>
      <c r="O51" s="480">
        <v>958.58942200299998</v>
      </c>
    </row>
    <row r="52" spans="1:15" ht="13.5" customHeight="1" x14ac:dyDescent="0.25">
      <c r="A52" s="465" t="s">
        <v>401</v>
      </c>
      <c r="B52" s="467">
        <v>268.599071896</v>
      </c>
      <c r="C52" s="467">
        <v>205.91894264199999</v>
      </c>
      <c r="D52" s="467">
        <v>165.46096452699999</v>
      </c>
      <c r="E52" s="467">
        <v>155.980245035</v>
      </c>
      <c r="F52" s="467">
        <v>153.27446712599999</v>
      </c>
      <c r="G52" s="467">
        <v>155.64361992100001</v>
      </c>
      <c r="H52" s="467">
        <v>155.64417879999999</v>
      </c>
      <c r="I52" s="467">
        <v>177.05571676299999</v>
      </c>
      <c r="J52" s="467">
        <v>199.74928169099999</v>
      </c>
      <c r="K52" s="467">
        <v>217.03206933300001</v>
      </c>
      <c r="L52" s="467">
        <v>169.83028714899999</v>
      </c>
      <c r="M52" s="480">
        <v>158.11937290500001</v>
      </c>
      <c r="N52" s="480">
        <v>188.87722413</v>
      </c>
      <c r="O52" s="480">
        <v>173.69914554900001</v>
      </c>
    </row>
    <row r="53" spans="1:15" ht="12.75" customHeight="1" x14ac:dyDescent="0.2">
      <c r="A53" s="37" t="s">
        <v>296</v>
      </c>
    </row>
    <row r="54" spans="1:15" ht="12.75" customHeight="1" x14ac:dyDescent="0.2">
      <c r="A54" s="37" t="s">
        <v>455</v>
      </c>
    </row>
    <row r="55" spans="1:15" ht="12.75" customHeight="1" x14ac:dyDescent="0.2">
      <c r="A55" s="37" t="s">
        <v>557</v>
      </c>
    </row>
    <row r="56" spans="1:15" ht="12.75" customHeight="1" x14ac:dyDescent="0.2">
      <c r="A56" s="37" t="s">
        <v>316</v>
      </c>
    </row>
    <row r="57" spans="1:15" x14ac:dyDescent="0.2">
      <c r="A57" s="286" t="s">
        <v>890</v>
      </c>
      <c r="B57" s="3"/>
      <c r="C57" s="3"/>
      <c r="D57" s="3"/>
      <c r="E57" s="3"/>
      <c r="F57" s="3"/>
      <c r="G57" s="245"/>
      <c r="H57" s="3"/>
      <c r="I57" s="3"/>
      <c r="J57" s="245"/>
      <c r="K57" s="3"/>
      <c r="L57" s="3"/>
      <c r="M57" s="3"/>
      <c r="N57" s="3"/>
      <c r="O57" s="3"/>
    </row>
    <row r="59" spans="1:15" ht="12.75" customHeight="1" x14ac:dyDescent="0.2">
      <c r="A59" s="939" t="s">
        <v>206</v>
      </c>
      <c r="B59" s="933"/>
      <c r="C59" s="933"/>
      <c r="D59" s="933"/>
      <c r="E59" s="933"/>
      <c r="F59" s="933"/>
    </row>
    <row r="60" spans="1:15" ht="51" customHeight="1" x14ac:dyDescent="0.2">
      <c r="A60" s="1014" t="s">
        <v>207</v>
      </c>
      <c r="B60" s="1014"/>
      <c r="C60" s="1014"/>
      <c r="D60" s="1014"/>
      <c r="E60" s="1014"/>
      <c r="F60" s="1014"/>
      <c r="G60" s="1014"/>
      <c r="H60" s="1014"/>
      <c r="I60" s="1014"/>
      <c r="J60" s="1014"/>
      <c r="K60" s="1014"/>
      <c r="L60" s="1014"/>
      <c r="M60" s="1014"/>
      <c r="N60" s="1014"/>
      <c r="O60" s="1014"/>
    </row>
    <row r="61" spans="1:15" ht="12.75" customHeight="1" x14ac:dyDescent="0.3">
      <c r="A61" s="307"/>
      <c r="B61" s="933"/>
      <c r="C61" s="933"/>
      <c r="D61" s="933"/>
      <c r="E61" s="933"/>
      <c r="F61" s="933"/>
    </row>
    <row r="62" spans="1:15" ht="24.75" customHeight="1" x14ac:dyDescent="0.2">
      <c r="A62" s="1015" t="s">
        <v>674</v>
      </c>
      <c r="B62" s="1015"/>
      <c r="C62" s="1015"/>
      <c r="D62" s="1015"/>
      <c r="E62" s="1015"/>
      <c r="F62" s="1015"/>
      <c r="G62" s="1015"/>
      <c r="H62" s="1015"/>
      <c r="I62" s="1015"/>
      <c r="J62" s="1015"/>
      <c r="K62" s="1015"/>
      <c r="L62" s="1015"/>
      <c r="M62" s="1015"/>
      <c r="N62" s="1015"/>
      <c r="O62" s="1015"/>
    </row>
    <row r="63" spans="1:15" ht="12.75" customHeight="1" x14ac:dyDescent="0.3">
      <c r="A63" s="307"/>
      <c r="B63" s="933"/>
      <c r="C63" s="933"/>
      <c r="D63" s="933"/>
      <c r="E63" s="933"/>
      <c r="F63" s="933"/>
    </row>
    <row r="64" spans="1:15" ht="26.25" customHeight="1" x14ac:dyDescent="0.2">
      <c r="A64" s="1016" t="s">
        <v>675</v>
      </c>
      <c r="B64" s="1016"/>
      <c r="C64" s="1016"/>
      <c r="D64" s="1016"/>
      <c r="E64" s="1016"/>
      <c r="F64" s="1016"/>
      <c r="G64" s="1016"/>
      <c r="H64" s="1016"/>
      <c r="I64" s="1016"/>
      <c r="J64" s="1016"/>
      <c r="K64" s="1016"/>
      <c r="L64" s="1016"/>
      <c r="M64" s="1016"/>
      <c r="N64" s="1016"/>
      <c r="O64" s="1016"/>
    </row>
    <row r="65" spans="1:15" ht="12.75" customHeight="1" x14ac:dyDescent="0.2">
      <c r="A65" s="940"/>
      <c r="B65" s="933"/>
      <c r="C65" s="933"/>
      <c r="D65" s="933"/>
      <c r="E65" s="933"/>
      <c r="F65" s="933"/>
    </row>
    <row r="66" spans="1:15" ht="12.75" customHeight="1" x14ac:dyDescent="0.2">
      <c r="A66" s="1016" t="s">
        <v>676</v>
      </c>
      <c r="B66" s="1016"/>
      <c r="C66" s="1016"/>
      <c r="D66" s="1016"/>
      <c r="E66" s="1016"/>
      <c r="F66" s="1016"/>
      <c r="G66" s="1016"/>
      <c r="H66" s="1016"/>
      <c r="I66" s="1016"/>
      <c r="J66" s="1016"/>
      <c r="K66" s="1016"/>
      <c r="L66" s="1016"/>
      <c r="M66" s="1016"/>
      <c r="N66" s="1016"/>
      <c r="O66" s="1016"/>
    </row>
    <row r="67" spans="1:15" ht="12.75" customHeight="1" x14ac:dyDescent="0.2">
      <c r="A67" s="934"/>
      <c r="B67" s="934"/>
      <c r="C67" s="934"/>
      <c r="D67" s="934"/>
      <c r="E67" s="934"/>
      <c r="F67" s="934"/>
    </row>
    <row r="68" spans="1:15" ht="24.75" customHeight="1" x14ac:dyDescent="0.2">
      <c r="A68" s="1016" t="s">
        <v>677</v>
      </c>
      <c r="B68" s="1016"/>
      <c r="C68" s="1016"/>
      <c r="D68" s="1016"/>
      <c r="E68" s="1016"/>
      <c r="F68" s="1016"/>
      <c r="G68" s="1016"/>
      <c r="H68" s="1016"/>
      <c r="I68" s="1016"/>
      <c r="J68" s="1016"/>
      <c r="K68" s="1016"/>
      <c r="L68" s="1016"/>
      <c r="M68" s="1016"/>
      <c r="N68" s="1016"/>
      <c r="O68" s="1016"/>
    </row>
    <row r="69" spans="1:15" ht="12.75" customHeight="1" x14ac:dyDescent="0.2">
      <c r="A69" s="933"/>
      <c r="B69" s="933"/>
      <c r="C69" s="933"/>
      <c r="D69" s="933"/>
      <c r="E69" s="933"/>
      <c r="F69" s="933"/>
    </row>
    <row r="70" spans="1:15" ht="21" customHeight="1" x14ac:dyDescent="0.2">
      <c r="A70" s="1016" t="s">
        <v>678</v>
      </c>
      <c r="B70" s="1016"/>
      <c r="C70" s="1016"/>
      <c r="D70" s="1016"/>
      <c r="E70" s="1016"/>
      <c r="F70" s="1016"/>
      <c r="G70" s="1016"/>
      <c r="H70" s="1016"/>
      <c r="I70" s="1016"/>
      <c r="J70" s="1016"/>
      <c r="K70" s="1016"/>
      <c r="L70" s="1016"/>
      <c r="M70" s="1016"/>
      <c r="N70" s="1016"/>
      <c r="O70" s="1016"/>
    </row>
    <row r="71" spans="1:15" ht="12.75" customHeight="1" x14ac:dyDescent="0.2">
      <c r="A71" s="933"/>
      <c r="B71" s="933"/>
      <c r="C71" s="933"/>
      <c r="D71" s="933"/>
      <c r="E71" s="933"/>
      <c r="F71" s="933"/>
    </row>
    <row r="72" spans="1:15" ht="48.75" customHeight="1" x14ac:dyDescent="0.2">
      <c r="A72" s="1016" t="s">
        <v>729</v>
      </c>
      <c r="B72" s="1016"/>
      <c r="C72" s="1016"/>
      <c r="D72" s="1016"/>
      <c r="E72" s="1016"/>
      <c r="F72" s="1016"/>
      <c r="G72" s="1016"/>
      <c r="H72" s="1016"/>
      <c r="I72" s="1016"/>
      <c r="J72" s="1016"/>
      <c r="K72" s="1016"/>
      <c r="L72" s="1016"/>
      <c r="M72" s="1016"/>
      <c r="N72" s="1016"/>
      <c r="O72" s="1016"/>
    </row>
    <row r="73" spans="1:15" ht="12.75" customHeight="1" x14ac:dyDescent="0.2">
      <c r="A73" s="940"/>
      <c r="B73" s="933"/>
      <c r="C73" s="933"/>
      <c r="D73" s="933"/>
      <c r="E73" s="933"/>
      <c r="F73" s="933"/>
    </row>
    <row r="74" spans="1:15" ht="27" customHeight="1" x14ac:dyDescent="0.2">
      <c r="A74" s="1016" t="s">
        <v>679</v>
      </c>
      <c r="B74" s="1016"/>
      <c r="C74" s="1016"/>
      <c r="D74" s="1016"/>
      <c r="E74" s="1016"/>
      <c r="F74" s="1016"/>
      <c r="G74" s="1016"/>
      <c r="H74" s="1016"/>
      <c r="I74" s="1016"/>
      <c r="J74" s="1016"/>
      <c r="K74" s="1016"/>
      <c r="L74" s="1016"/>
      <c r="M74" s="1016"/>
      <c r="N74" s="1016"/>
      <c r="O74" s="1016"/>
    </row>
    <row r="75" spans="1:15" ht="12.75" customHeight="1" x14ac:dyDescent="0.2">
      <c r="A75" s="941"/>
      <c r="B75" s="933"/>
      <c r="C75" s="933"/>
      <c r="D75" s="933"/>
      <c r="E75" s="933"/>
      <c r="F75" s="933"/>
    </row>
    <row r="76" spans="1:15" ht="19.5" customHeight="1" x14ac:dyDescent="0.2">
      <c r="A76" s="1016" t="s">
        <v>680</v>
      </c>
      <c r="B76" s="1016"/>
      <c r="C76" s="1016"/>
      <c r="D76" s="1016"/>
      <c r="E76" s="1016"/>
      <c r="F76" s="1016"/>
      <c r="G76" s="1016"/>
      <c r="H76" s="1016"/>
      <c r="I76" s="1016"/>
      <c r="J76" s="1016"/>
      <c r="K76" s="1016"/>
      <c r="L76" s="1016"/>
      <c r="M76" s="1016"/>
      <c r="N76" s="1016"/>
      <c r="O76" s="1016"/>
    </row>
    <row r="77" spans="1:15" ht="12.75" customHeight="1" x14ac:dyDescent="0.2">
      <c r="A77" s="941"/>
      <c r="B77" s="933"/>
      <c r="C77" s="933"/>
      <c r="D77" s="933"/>
      <c r="E77" s="933"/>
      <c r="F77" s="933"/>
    </row>
    <row r="78" spans="1:15" ht="22.5" customHeight="1" x14ac:dyDescent="0.2">
      <c r="A78" s="1016" t="s">
        <v>681</v>
      </c>
      <c r="B78" s="1016"/>
      <c r="C78" s="1016"/>
      <c r="D78" s="1016"/>
      <c r="E78" s="1016"/>
      <c r="F78" s="1016"/>
      <c r="G78" s="1016"/>
      <c r="H78" s="1016"/>
      <c r="I78" s="1016"/>
      <c r="J78" s="1016"/>
      <c r="K78" s="1016"/>
      <c r="L78" s="1016"/>
      <c r="M78" s="1016"/>
      <c r="N78" s="1016"/>
      <c r="O78" s="1016"/>
    </row>
    <row r="79" spans="1:15" ht="34.5" customHeight="1" x14ac:dyDescent="0.2">
      <c r="A79" s="1016" t="s">
        <v>682</v>
      </c>
      <c r="B79" s="1016"/>
      <c r="C79" s="1016"/>
      <c r="D79" s="1016"/>
      <c r="E79" s="1016"/>
      <c r="F79" s="1016"/>
      <c r="G79" s="1016"/>
      <c r="H79" s="1016"/>
      <c r="I79" s="1016"/>
      <c r="J79" s="1016"/>
      <c r="K79" s="1016"/>
      <c r="L79" s="1016"/>
      <c r="M79" s="1016"/>
      <c r="N79" s="1016"/>
      <c r="O79" s="1016"/>
    </row>
    <row r="80" spans="1:15" ht="12.75" customHeight="1" x14ac:dyDescent="0.2">
      <c r="A80" s="941"/>
      <c r="B80" s="933"/>
      <c r="C80" s="933"/>
      <c r="D80" s="933"/>
      <c r="E80" s="933"/>
      <c r="F80" s="933"/>
    </row>
    <row r="81" spans="1:15" ht="33.75" customHeight="1" x14ac:dyDescent="0.2">
      <c r="A81" s="1016" t="s">
        <v>683</v>
      </c>
      <c r="B81" s="1016"/>
      <c r="C81" s="1016"/>
      <c r="D81" s="1016"/>
      <c r="E81" s="1016"/>
      <c r="F81" s="1016"/>
      <c r="G81" s="1016"/>
      <c r="H81" s="1016"/>
      <c r="I81" s="1016"/>
      <c r="J81" s="1016"/>
      <c r="K81" s="1016"/>
      <c r="L81" s="1016"/>
      <c r="M81" s="1016"/>
      <c r="N81" s="1016"/>
      <c r="O81" s="1016"/>
    </row>
    <row r="82" spans="1:15" ht="12.75" customHeight="1" x14ac:dyDescent="0.2">
      <c r="A82" s="941"/>
      <c r="B82" s="933"/>
      <c r="C82" s="933"/>
      <c r="D82" s="933"/>
      <c r="E82" s="933"/>
      <c r="F82" s="933"/>
    </row>
    <row r="83" spans="1:15" ht="21" customHeight="1" x14ac:dyDescent="0.2">
      <c r="A83" s="1016" t="s">
        <v>684</v>
      </c>
      <c r="B83" s="1016"/>
      <c r="C83" s="1016"/>
      <c r="D83" s="1016"/>
      <c r="E83" s="1016"/>
      <c r="F83" s="1016"/>
      <c r="G83" s="1016"/>
      <c r="H83" s="1016"/>
      <c r="I83" s="1016"/>
      <c r="J83" s="1016"/>
      <c r="K83" s="1016"/>
      <c r="L83" s="1016"/>
      <c r="M83" s="1016"/>
      <c r="N83" s="1016"/>
      <c r="O83" s="1016"/>
    </row>
    <row r="84" spans="1:15" ht="12.75" customHeight="1" x14ac:dyDescent="0.2">
      <c r="A84" s="935"/>
      <c r="B84" s="933"/>
      <c r="C84" s="933"/>
      <c r="D84" s="933"/>
      <c r="E84" s="933"/>
      <c r="F84" s="933"/>
    </row>
    <row r="85" spans="1:15" ht="21.75" customHeight="1" x14ac:dyDescent="0.2">
      <c r="A85" s="1013" t="s">
        <v>208</v>
      </c>
      <c r="B85" s="1013"/>
      <c r="C85" s="1013"/>
      <c r="D85" s="1013"/>
      <c r="E85" s="1013"/>
      <c r="F85" s="1013"/>
      <c r="G85" s="1013"/>
      <c r="H85" s="1013"/>
      <c r="I85" s="1013"/>
      <c r="J85" s="1013"/>
      <c r="K85" s="1013"/>
      <c r="L85" s="1013"/>
      <c r="M85" s="1013"/>
      <c r="N85" s="1013"/>
      <c r="O85" s="1013"/>
    </row>
    <row r="86" spans="1:15" ht="12.75" customHeight="1" x14ac:dyDescent="0.2">
      <c r="A86" s="1013" t="s">
        <v>209</v>
      </c>
      <c r="B86" s="1013"/>
      <c r="C86" s="1013"/>
      <c r="D86" s="1013"/>
      <c r="E86" s="1013"/>
      <c r="F86" s="1013"/>
      <c r="G86" s="1013"/>
      <c r="H86" s="1013"/>
      <c r="I86" s="1013"/>
      <c r="J86" s="1013"/>
      <c r="K86" s="1013"/>
      <c r="L86" s="1013"/>
      <c r="M86" s="1013"/>
      <c r="N86" s="1013"/>
      <c r="O86" s="1013"/>
    </row>
  </sheetData>
  <mergeCells count="15">
    <mergeCell ref="A85:O85"/>
    <mergeCell ref="A86:O86"/>
    <mergeCell ref="A60:O60"/>
    <mergeCell ref="A62:O62"/>
    <mergeCell ref="A64:O64"/>
    <mergeCell ref="A66:O66"/>
    <mergeCell ref="A68:O68"/>
    <mergeCell ref="A70:O70"/>
    <mergeCell ref="A72:O72"/>
    <mergeCell ref="A74:O74"/>
    <mergeCell ref="A76:O76"/>
    <mergeCell ref="A78:O78"/>
    <mergeCell ref="A79:O79"/>
    <mergeCell ref="A81:O81"/>
    <mergeCell ref="A83:O83"/>
  </mergeCells>
  <phoneticPr fontId="2" type="noConversion"/>
  <pageMargins left="0.59055118110236227" right="0.59055118110236227" top="0.78740157480314965" bottom="0.59055118110236227" header="0.39370078740157483" footer="0.39370078740157483"/>
  <pageSetup paperSize="9" scale="53" firstPageNumber="14" fitToHeight="2" orientation="landscape" useFirstPageNumber="1" r:id="rId1"/>
  <headerFooter alignWithMargins="0">
    <oddHeader>&amp;R&amp;12Les finances des communes en 2022</oddHeader>
    <oddFooter>&amp;L&amp;12Direction Générale des Collectivités Locales / DESL&amp;C&amp;12 &amp;P&amp;R&amp;12Mise en ligne : janvier 2024</oddFooter>
  </headerFooter>
  <rowBreaks count="1" manualBreakCount="1">
    <brk id="57" max="14"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33</vt:i4>
      </vt:variant>
      <vt:variant>
        <vt:lpstr>Plages nommées</vt:lpstr>
      </vt:variant>
      <vt:variant>
        <vt:i4>31</vt:i4>
      </vt:variant>
    </vt:vector>
  </HeadingPairs>
  <TitlesOfParts>
    <vt:vector size="64" baseType="lpstr">
      <vt:lpstr>Couv</vt:lpstr>
      <vt:lpstr>Index</vt:lpstr>
      <vt:lpstr>T 1.1</vt:lpstr>
      <vt:lpstr>T 1.2</vt:lpstr>
      <vt:lpstr>T 1.3</vt:lpstr>
      <vt:lpstr>T 1.4</vt:lpstr>
      <vt:lpstr>T 1.5</vt:lpstr>
      <vt:lpstr>T 2.1</vt:lpstr>
      <vt:lpstr>T 2.2</vt:lpstr>
      <vt:lpstr>T 2.3</vt:lpstr>
      <vt:lpstr>T 3</vt:lpstr>
      <vt:lpstr>T 4.1</vt:lpstr>
      <vt:lpstr>T 4.2</vt:lpstr>
      <vt:lpstr>T 4.3</vt:lpstr>
      <vt:lpstr>T 4.4</vt:lpstr>
      <vt:lpstr>T 4.5</vt:lpstr>
      <vt:lpstr>T 4.6</vt:lpstr>
      <vt:lpstr>T 4.7</vt:lpstr>
      <vt:lpstr>T 4.8</vt:lpstr>
      <vt:lpstr>T 4.9</vt:lpstr>
      <vt:lpstr>T 4.10</vt:lpstr>
      <vt:lpstr>T 5.1</vt:lpstr>
      <vt:lpstr>T 5.2</vt:lpstr>
      <vt:lpstr>T 5.3</vt:lpstr>
      <vt:lpstr>T 5.4</vt:lpstr>
      <vt:lpstr>T 5.5</vt:lpstr>
      <vt:lpstr>T 5.6</vt:lpstr>
      <vt:lpstr>T 6.1</vt:lpstr>
      <vt:lpstr>T 6.2</vt:lpstr>
      <vt:lpstr>T 6.3</vt:lpstr>
      <vt:lpstr>Annexe 1</vt:lpstr>
      <vt:lpstr>Annexe 2</vt:lpstr>
      <vt:lpstr>Annexe 3</vt:lpstr>
      <vt:lpstr>'Annexe 1'!Zone_d_impression</vt:lpstr>
      <vt:lpstr>Couv!Zone_d_impression</vt:lpstr>
      <vt:lpstr>Index!Zone_d_impression</vt:lpstr>
      <vt:lpstr>'T 1.1'!Zone_d_impression</vt:lpstr>
      <vt:lpstr>'T 1.2'!Zone_d_impression</vt:lpstr>
      <vt:lpstr>'T 1.3'!Zone_d_impression</vt:lpstr>
      <vt:lpstr>'T 1.4'!Zone_d_impression</vt:lpstr>
      <vt:lpstr>'T 1.5'!Zone_d_impression</vt:lpstr>
      <vt:lpstr>'T 2.1'!Zone_d_impression</vt:lpstr>
      <vt:lpstr>'T 2.2'!Zone_d_impression</vt:lpstr>
      <vt:lpstr>'T 2.3'!Zone_d_impression</vt:lpstr>
      <vt:lpstr>'T 3'!Zone_d_impression</vt:lpstr>
      <vt:lpstr>'T 4.1'!Zone_d_impression</vt:lpstr>
      <vt:lpstr>'T 4.10'!Zone_d_impression</vt:lpstr>
      <vt:lpstr>'T 4.2'!Zone_d_impression</vt:lpstr>
      <vt:lpstr>'T 4.3'!Zone_d_impression</vt:lpstr>
      <vt:lpstr>'T 4.4'!Zone_d_impression</vt:lpstr>
      <vt:lpstr>'T 4.5'!Zone_d_impression</vt:lpstr>
      <vt:lpstr>'T 4.6'!Zone_d_impression</vt:lpstr>
      <vt:lpstr>'T 4.7'!Zone_d_impression</vt:lpstr>
      <vt:lpstr>'T 4.8'!Zone_d_impression</vt:lpstr>
      <vt:lpstr>'T 4.9'!Zone_d_impression</vt:lpstr>
      <vt:lpstr>'T 5.1'!Zone_d_impression</vt:lpstr>
      <vt:lpstr>'T 5.2'!Zone_d_impression</vt:lpstr>
      <vt:lpstr>'T 5.3'!Zone_d_impression</vt:lpstr>
      <vt:lpstr>'T 5.4'!Zone_d_impression</vt:lpstr>
      <vt:lpstr>'T 5.5'!Zone_d_impression</vt:lpstr>
      <vt:lpstr>'T 5.6'!Zone_d_impression</vt:lpstr>
      <vt:lpstr>'T 6.1'!Zone_d_impression</vt:lpstr>
      <vt:lpstr>'T 6.2'!Zone_d_impression</vt:lpstr>
      <vt:lpstr>'T 6.3'!Zone_d_impression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LEFORESTIER</dc:creator>
  <cp:lastModifiedBy>LEFORESTIER Guillaume</cp:lastModifiedBy>
  <cp:lastPrinted>2023-02-15T15:34:57Z</cp:lastPrinted>
  <dcterms:created xsi:type="dcterms:W3CDTF">2012-01-25T10:12:26Z</dcterms:created>
  <dcterms:modified xsi:type="dcterms:W3CDTF">2024-01-02T10:18:41Z</dcterms:modified>
</cp:coreProperties>
</file>